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kim\Dropbox\PC\Downloads\"/>
    </mc:Choice>
  </mc:AlternateContent>
  <xr:revisionPtr revIDLastSave="0" documentId="13_ncr:1_{D906B02A-D209-4B6A-A567-03B979C817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ERACA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6" i="1" l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Z109" i="1"/>
  <c r="Z102" i="1"/>
  <c r="Z93" i="1"/>
  <c r="Z86" i="1"/>
  <c r="Z85" i="1"/>
  <c r="Z70" i="1"/>
  <c r="Z62" i="1"/>
  <c r="Z61" i="1"/>
  <c r="Z45" i="1"/>
  <c r="Z38" i="1"/>
  <c r="Z29" i="1"/>
  <c r="Z22" i="1"/>
  <c r="Z21" i="1"/>
  <c r="X116" i="1"/>
  <c r="Z116" i="1" s="1"/>
  <c r="X115" i="1"/>
  <c r="Z115" i="1" s="1"/>
  <c r="X114" i="1"/>
  <c r="Z114" i="1" s="1"/>
  <c r="X113" i="1"/>
  <c r="Z113" i="1" s="1"/>
  <c r="X112" i="1"/>
  <c r="Z112" i="1" s="1"/>
  <c r="X111" i="1"/>
  <c r="Z111" i="1" s="1"/>
  <c r="X110" i="1"/>
  <c r="Z110" i="1" s="1"/>
  <c r="X109" i="1"/>
  <c r="X108" i="1"/>
  <c r="Z108" i="1" s="1"/>
  <c r="X107" i="1"/>
  <c r="Z107" i="1" s="1"/>
  <c r="X106" i="1"/>
  <c r="Z106" i="1" s="1"/>
  <c r="X105" i="1"/>
  <c r="Z105" i="1" s="1"/>
  <c r="X104" i="1"/>
  <c r="Z104" i="1" s="1"/>
  <c r="X103" i="1"/>
  <c r="Z103" i="1" s="1"/>
  <c r="X102" i="1"/>
  <c r="X101" i="1"/>
  <c r="Z101" i="1" s="1"/>
  <c r="X100" i="1"/>
  <c r="Z100" i="1" s="1"/>
  <c r="X99" i="1"/>
  <c r="Z99" i="1" s="1"/>
  <c r="X98" i="1"/>
  <c r="Z98" i="1" s="1"/>
  <c r="X97" i="1"/>
  <c r="Z97" i="1" s="1"/>
  <c r="X96" i="1"/>
  <c r="Z96" i="1" s="1"/>
  <c r="X95" i="1"/>
  <c r="Z95" i="1" s="1"/>
  <c r="X94" i="1"/>
  <c r="Z94" i="1" s="1"/>
  <c r="X93" i="1"/>
  <c r="X92" i="1"/>
  <c r="Z92" i="1" s="1"/>
  <c r="X91" i="1"/>
  <c r="Z91" i="1" s="1"/>
  <c r="X90" i="1"/>
  <c r="Z90" i="1" s="1"/>
  <c r="X89" i="1"/>
  <c r="Z89" i="1" s="1"/>
  <c r="X88" i="1"/>
  <c r="Z88" i="1" s="1"/>
  <c r="X87" i="1"/>
  <c r="Z87" i="1" s="1"/>
  <c r="X86" i="1"/>
  <c r="X85" i="1"/>
  <c r="X84" i="1"/>
  <c r="Z84" i="1" s="1"/>
  <c r="X83" i="1"/>
  <c r="Z83" i="1" s="1"/>
  <c r="X82" i="1"/>
  <c r="Z82" i="1" s="1"/>
  <c r="X81" i="1"/>
  <c r="Z81" i="1" s="1"/>
  <c r="X80" i="1"/>
  <c r="Z80" i="1" s="1"/>
  <c r="X79" i="1"/>
  <c r="Z79" i="1" s="1"/>
  <c r="X78" i="1"/>
  <c r="Z78" i="1" s="1"/>
  <c r="X77" i="1"/>
  <c r="Z77" i="1" s="1"/>
  <c r="X76" i="1"/>
  <c r="Z76" i="1" s="1"/>
  <c r="X75" i="1"/>
  <c r="Z75" i="1" s="1"/>
  <c r="X74" i="1"/>
  <c r="Z74" i="1" s="1"/>
  <c r="X73" i="1"/>
  <c r="Z73" i="1" s="1"/>
  <c r="X72" i="1"/>
  <c r="Z72" i="1" s="1"/>
  <c r="X71" i="1"/>
  <c r="Z71" i="1" s="1"/>
  <c r="X70" i="1"/>
  <c r="X69" i="1"/>
  <c r="Z69" i="1" s="1"/>
  <c r="X68" i="1"/>
  <c r="Z68" i="1" s="1"/>
  <c r="X67" i="1"/>
  <c r="Z67" i="1" s="1"/>
  <c r="X66" i="1"/>
  <c r="Z66" i="1" s="1"/>
  <c r="X65" i="1"/>
  <c r="Z65" i="1" s="1"/>
  <c r="X64" i="1"/>
  <c r="Z64" i="1" s="1"/>
  <c r="X63" i="1"/>
  <c r="Z63" i="1" s="1"/>
  <c r="X62" i="1"/>
  <c r="X61" i="1"/>
  <c r="X60" i="1"/>
  <c r="Z60" i="1" s="1"/>
  <c r="X59" i="1"/>
  <c r="Z59" i="1" s="1"/>
  <c r="X58" i="1"/>
  <c r="Z58" i="1" s="1"/>
  <c r="X57" i="1"/>
  <c r="Z57" i="1" s="1"/>
  <c r="X56" i="1"/>
  <c r="Z56" i="1" s="1"/>
  <c r="X55" i="1"/>
  <c r="Z55" i="1" s="1"/>
  <c r="X54" i="1"/>
  <c r="Z54" i="1" s="1"/>
  <c r="X53" i="1"/>
  <c r="Z53" i="1" s="1"/>
  <c r="X52" i="1"/>
  <c r="Z52" i="1" s="1"/>
  <c r="X51" i="1"/>
  <c r="Z51" i="1" s="1"/>
  <c r="X50" i="1"/>
  <c r="Z50" i="1" s="1"/>
  <c r="X49" i="1"/>
  <c r="Z49" i="1" s="1"/>
  <c r="X48" i="1"/>
  <c r="Z48" i="1" s="1"/>
  <c r="X47" i="1"/>
  <c r="Z47" i="1" s="1"/>
  <c r="X46" i="1"/>
  <c r="Z46" i="1" s="1"/>
  <c r="X45" i="1"/>
  <c r="X44" i="1"/>
  <c r="Z44" i="1" s="1"/>
  <c r="X43" i="1"/>
  <c r="Z43" i="1" s="1"/>
  <c r="X42" i="1"/>
  <c r="Z42" i="1" s="1"/>
  <c r="X41" i="1"/>
  <c r="Z41" i="1" s="1"/>
  <c r="X40" i="1"/>
  <c r="Z40" i="1" s="1"/>
  <c r="X39" i="1"/>
  <c r="Z39" i="1" s="1"/>
  <c r="X38" i="1"/>
  <c r="X37" i="1"/>
  <c r="Z37" i="1" s="1"/>
  <c r="X36" i="1"/>
  <c r="Z36" i="1" s="1"/>
  <c r="X35" i="1"/>
  <c r="Z35" i="1" s="1"/>
  <c r="X34" i="1"/>
  <c r="Z34" i="1" s="1"/>
  <c r="X33" i="1"/>
  <c r="Z33" i="1" s="1"/>
  <c r="X32" i="1"/>
  <c r="Z32" i="1" s="1"/>
  <c r="X31" i="1"/>
  <c r="Z31" i="1" s="1"/>
  <c r="X30" i="1"/>
  <c r="Z30" i="1" s="1"/>
  <c r="X29" i="1"/>
  <c r="X28" i="1"/>
  <c r="Z28" i="1" s="1"/>
  <c r="X27" i="1"/>
  <c r="Z27" i="1" s="1"/>
  <c r="X26" i="1"/>
  <c r="Z26" i="1" s="1"/>
  <c r="X25" i="1"/>
  <c r="Z25" i="1" s="1"/>
  <c r="X24" i="1"/>
  <c r="Z24" i="1" s="1"/>
  <c r="X23" i="1"/>
  <c r="Z23" i="1" s="1"/>
  <c r="X22" i="1"/>
  <c r="X21" i="1"/>
  <c r="X20" i="1"/>
  <c r="Z20" i="1" s="1"/>
  <c r="X19" i="1"/>
  <c r="Z19" i="1" s="1"/>
  <c r="X18" i="1"/>
  <c r="Z18" i="1" s="1"/>
  <c r="X17" i="1"/>
  <c r="Z17" i="1" s="1"/>
  <c r="X16" i="1"/>
  <c r="Z16" i="1" s="1"/>
  <c r="X15" i="1"/>
  <c r="Z15" i="1" s="1"/>
  <c r="X14" i="1"/>
  <c r="Z14" i="1" s="1"/>
  <c r="X13" i="1"/>
  <c r="Z13" i="1" s="1"/>
  <c r="X12" i="1"/>
  <c r="Z12" i="1" s="1"/>
  <c r="X11" i="1"/>
  <c r="Z11" i="1" s="1"/>
  <c r="X10" i="1"/>
  <c r="Z10" i="1" s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AA116" i="1" l="1"/>
  <c r="AA114" i="1"/>
  <c r="AA113" i="1"/>
  <c r="AA111" i="1"/>
  <c r="AA110" i="1"/>
  <c r="AA109" i="1"/>
  <c r="AA108" i="1"/>
  <c r="AA105" i="1"/>
  <c r="AA103" i="1"/>
  <c r="AA102" i="1"/>
  <c r="AA101" i="1"/>
  <c r="AA97" i="1"/>
  <c r="AA95" i="1"/>
  <c r="AA94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7" i="1"/>
  <c r="AA64" i="1"/>
  <c r="AA63" i="1"/>
  <c r="AA60" i="1"/>
  <c r="AA59" i="1"/>
  <c r="AA58" i="1"/>
  <c r="AA57" i="1"/>
  <c r="AA56" i="1"/>
  <c r="AA55" i="1"/>
  <c r="AA54" i="1"/>
  <c r="AA53" i="1"/>
  <c r="AA50" i="1"/>
  <c r="AA49" i="1"/>
  <c r="AA48" i="1"/>
  <c r="AA47" i="1"/>
  <c r="AA46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3" i="1"/>
  <c r="AA21" i="1"/>
  <c r="AA20" i="1"/>
  <c r="AA19" i="1"/>
  <c r="AA18" i="1"/>
  <c r="AA17" i="1"/>
  <c r="AA16" i="1"/>
  <c r="AA15" i="1"/>
  <c r="AA14" i="1"/>
  <c r="AA13" i="1"/>
  <c r="AA12" i="1"/>
  <c r="AA11" i="1"/>
  <c r="AA10" i="1"/>
</calcChain>
</file>

<file path=xl/sharedStrings.xml><?xml version="1.0" encoding="utf-8"?>
<sst xmlns="http://schemas.openxmlformats.org/spreadsheetml/2006/main" count="139" uniqueCount="128">
  <si>
    <t>DATA PESERTA</t>
  </si>
  <si>
    <t>PT ASURANSI JIWA AMANAH GIRI ARTHA</t>
  </si>
  <si>
    <t>N E R A C A (PSAK 108)</t>
  </si>
  <si>
    <t>Januari 2022</t>
  </si>
  <si>
    <t>Kode</t>
  </si>
  <si>
    <t>Keterangan</t>
  </si>
  <si>
    <t>Tabarru</t>
  </si>
  <si>
    <t>Wakalah</t>
  </si>
  <si>
    <t>Wakalah NL</t>
  </si>
  <si>
    <t>Mudharabah</t>
  </si>
  <si>
    <t>PERUSAHAAN</t>
  </si>
  <si>
    <t>Realisasi 2021</t>
  </si>
  <si>
    <t>Anggaran</t>
  </si>
  <si>
    <t>Realisasi 2022</t>
  </si>
  <si>
    <t>Pencapaian</t>
  </si>
  <si>
    <t>Aset</t>
  </si>
  <si>
    <t xml:space="preserve">          Kas dan Bank</t>
  </si>
  <si>
    <t xml:space="preserve">          Piutang Kontribusi</t>
  </si>
  <si>
    <t xml:space="preserve">          Piutang Reasuransi</t>
  </si>
  <si>
    <t xml:space="preserve">          Aset Reasuransi</t>
  </si>
  <si>
    <t xml:space="preserve">          Biaya Akuisisi Yang Ditangguhkan</t>
  </si>
  <si>
    <t xml:space="preserve">          Piutang Hasil Investasi</t>
  </si>
  <si>
    <t xml:space="preserve">          Piutang Ujroh dari Peserta</t>
  </si>
  <si>
    <t xml:space="preserve">          Piutang Alokasi Surplus Dana Tabarru</t>
  </si>
  <si>
    <t xml:space="preserve">          Piutang Pemegang Saham</t>
  </si>
  <si>
    <t xml:space="preserve">          Piutang Lain-lain</t>
  </si>
  <si>
    <t>138a</t>
  </si>
  <si>
    <t xml:space="preserve">               Piutang antar dana</t>
  </si>
  <si>
    <t>138b</t>
  </si>
  <si>
    <t xml:space="preserve">               Piutang lain</t>
  </si>
  <si>
    <t xml:space="preserve">     Jumlah Non Investasi</t>
  </si>
  <si>
    <t xml:space="preserve">     Investasi</t>
  </si>
  <si>
    <t xml:space="preserve">          Deposito Mudharabah</t>
  </si>
  <si>
    <t xml:space="preserve">          S B Yang Dimiliki Hingga Jatuh Tempo</t>
  </si>
  <si>
    <t>146a</t>
  </si>
  <si>
    <t xml:space="preserve">               Sukuk</t>
  </si>
  <si>
    <t>146b</t>
  </si>
  <si>
    <t xml:space="preserve">               Saham</t>
  </si>
  <si>
    <t>146c</t>
  </si>
  <si>
    <t xml:space="preserve">               Reksadana Syariah</t>
  </si>
  <si>
    <t xml:space="preserve">          S B Yang Diperdagangkan</t>
  </si>
  <si>
    <t>150a</t>
  </si>
  <si>
    <t>150b</t>
  </si>
  <si>
    <t>150c</t>
  </si>
  <si>
    <t xml:space="preserve">          S B Yang Tersedia Untuk Dijual</t>
  </si>
  <si>
    <t>154a</t>
  </si>
  <si>
    <t>154b</t>
  </si>
  <si>
    <t>154c</t>
  </si>
  <si>
    <t xml:space="preserve">          Penyertaan Langsung</t>
  </si>
  <si>
    <t xml:space="preserve">          Properti</t>
  </si>
  <si>
    <t xml:space="preserve">          Pinjaman Hipotik</t>
  </si>
  <si>
    <t xml:space="preserve">          Investasi Lain</t>
  </si>
  <si>
    <t xml:space="preserve">     Jumlah Investasi</t>
  </si>
  <si>
    <t xml:space="preserve">     Aktiva Tetap</t>
  </si>
  <si>
    <t>182a</t>
  </si>
  <si>
    <t xml:space="preserve">          Berwujud</t>
  </si>
  <si>
    <t>182b</t>
  </si>
  <si>
    <t xml:space="preserve">          Akumulasi penyusutan</t>
  </si>
  <si>
    <t>182c</t>
  </si>
  <si>
    <t xml:space="preserve">          Tidak Berwujud</t>
  </si>
  <si>
    <t>182d</t>
  </si>
  <si>
    <t xml:space="preserve">          Akumulasi Amortisasi</t>
  </si>
  <si>
    <t xml:space="preserve">     Jumlah Aktiva Tetap</t>
  </si>
  <si>
    <t xml:space="preserve">     Aktiva Lain</t>
  </si>
  <si>
    <t>186a</t>
  </si>
  <si>
    <t xml:space="preserve">          Biaya Yang Ditangguhkan</t>
  </si>
  <si>
    <t>186b</t>
  </si>
  <si>
    <t>186c</t>
  </si>
  <si>
    <t xml:space="preserve">          Uang Jaminan</t>
  </si>
  <si>
    <t xml:space="preserve">          Deposit Klaim</t>
  </si>
  <si>
    <t>186d</t>
  </si>
  <si>
    <t xml:space="preserve">          Uang Muka</t>
  </si>
  <si>
    <t>186e</t>
  </si>
  <si>
    <t xml:space="preserve">          Biaya dibayar dimuka</t>
  </si>
  <si>
    <t>186f</t>
  </si>
  <si>
    <t xml:space="preserve">          Persediaan Alat Tulis</t>
  </si>
  <si>
    <t>186g</t>
  </si>
  <si>
    <t xml:space="preserve">          Lain-Lain</t>
  </si>
  <si>
    <t xml:space="preserve">     Rekening Antar Kantor Aktiva</t>
  </si>
  <si>
    <t xml:space="preserve">     Rekening Antar Unit Pembukuan</t>
  </si>
  <si>
    <t xml:space="preserve">          Pajak Tangguhan</t>
  </si>
  <si>
    <t xml:space="preserve">     Jumlah Aktiva Lain-Lain</t>
  </si>
  <si>
    <t>JumlahAset</t>
  </si>
  <si>
    <t>Kewajiban</t>
  </si>
  <si>
    <t xml:space="preserve">          Penyisihan Kontribusi</t>
  </si>
  <si>
    <t xml:space="preserve">          Penyisihan atas kontribusi yang belum merupakan pendapatan</t>
  </si>
  <si>
    <t xml:space="preserve">          Klaim yang sudah terjadi tetapi belum dilaporkan &amp; Klaim dalam proses</t>
  </si>
  <si>
    <t xml:space="preserve">          Penyisihan atas risiko bencana</t>
  </si>
  <si>
    <t xml:space="preserve">          Utang Klaim</t>
  </si>
  <si>
    <t xml:space="preserve">          Utang Kontribusi Reasuransi</t>
  </si>
  <si>
    <t xml:space="preserve">          Titipan Kontribusi</t>
  </si>
  <si>
    <t xml:space="preserve">          Utang Ujroh Kepada Perusahaan</t>
  </si>
  <si>
    <t xml:space="preserve">          Utang Alokasi Surplus Kepada Peserta</t>
  </si>
  <si>
    <t xml:space="preserve">          Utang Alokasi Surplus Kepada Perusahaan</t>
  </si>
  <si>
    <t xml:space="preserve">          Penyisihan Ujroh</t>
  </si>
  <si>
    <t xml:space="preserve">          Utang Komisi</t>
  </si>
  <si>
    <t xml:space="preserve">          Utang Ujroh Reasuransi</t>
  </si>
  <si>
    <t xml:space="preserve">          Utang Pajak</t>
  </si>
  <si>
    <t xml:space="preserve">          Biaya Yang Masih Harus Dibayar</t>
  </si>
  <si>
    <t xml:space="preserve">          Utang Imbalan Kerja</t>
  </si>
  <si>
    <t xml:space="preserve">          Utang Murabahah</t>
  </si>
  <si>
    <t xml:space="preserve">          Utang Klaim Yang Ditanggung Perusahaan</t>
  </si>
  <si>
    <t xml:space="preserve">          Utang lain-lain</t>
  </si>
  <si>
    <t xml:space="preserve">          Utang Subordinasi</t>
  </si>
  <si>
    <t xml:space="preserve">          Rekening Antar Kantor Pasiva</t>
  </si>
  <si>
    <t xml:space="preserve">          Rekening Antar Unit Pembukuan</t>
  </si>
  <si>
    <t>445a</t>
  </si>
  <si>
    <t xml:space="preserve">               Utang rad</t>
  </si>
  <si>
    <t xml:space="preserve">               Utang lain-lain</t>
  </si>
  <si>
    <t xml:space="preserve">     Jumlah Kewajiban</t>
  </si>
  <si>
    <t>Dana Peserta</t>
  </si>
  <si>
    <t>Akumulasi</t>
  </si>
  <si>
    <t xml:space="preserve">     Dana Investasi Peserta Gabungan</t>
  </si>
  <si>
    <t xml:space="preserve">     Dana Tabarru</t>
  </si>
  <si>
    <t xml:space="preserve">     Kenaikan/Penurunan SB - Yang Belum Direalisasikan</t>
  </si>
  <si>
    <t>JumlahDana Peserta</t>
  </si>
  <si>
    <t>Ekuitas</t>
  </si>
  <si>
    <t xml:space="preserve">     Modal Disetor</t>
  </si>
  <si>
    <t xml:space="preserve">     Kenaikan/Penurunan SB yang Belum Direalisasikan</t>
  </si>
  <si>
    <t xml:space="preserve">     Komponen Lainnya</t>
  </si>
  <si>
    <t xml:space="preserve">     Saldo Laba Ditahan</t>
  </si>
  <si>
    <t xml:space="preserve">     Cadangan</t>
  </si>
  <si>
    <t xml:space="preserve">     Laba Bersih Tahun Berjalan</t>
  </si>
  <si>
    <t>Jumlah Ekuitas</t>
  </si>
  <si>
    <t>Jumlah Kewajiban Dana Peserta dan Ekuitas</t>
  </si>
  <si>
    <t>* Dibuat pada tangggal : 20-12-2022 16:01:41</t>
  </si>
  <si>
    <t>Versi keuangan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</si>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</sst>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4" fontId="1" fillId="0" borderId="5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4" fontId="1" fillId="0" borderId="7" xfId="0" applyNumberFormat="1" applyFont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tabSelected="1" topLeftCell="B1" workbookViewId="0">
      <pane xSplit="1" ySplit="8" topLeftCell="T9" activePane="bottomRight" state="frozen"/>
      <selection activeCell="B1" sqref="B1"/>
      <selection pane="topRight" activeCell="C1" sqref="C1"/>
      <selection pane="bottomLeft" activeCell="B9" sqref="B9"/>
      <selection pane="bottomRight" activeCell="V13" sqref="V13"/>
    </sheetView>
  </sheetViews>
  <sheetFormatPr defaultRowHeight="15" x14ac:dyDescent="0.25"/>
  <cols>
    <col min="2" max="2" width="39.28515625" customWidth="1"/>
    <col min="3" max="3" width="21" bestFit="1" customWidth="1"/>
    <col min="4" max="5" width="21" customWidth="1"/>
    <col min="6" max="6" width="19" bestFit="1" customWidth="1"/>
    <col min="7" max="8" width="19" customWidth="1"/>
    <col min="9" max="9" width="19" bestFit="1" customWidth="1"/>
    <col min="10" max="11" width="19" customWidth="1"/>
    <col min="12" max="12" width="17" bestFit="1" customWidth="1"/>
    <col min="13" max="14" width="17" customWidth="1"/>
    <col min="15" max="15" width="22" bestFit="1" customWidth="1"/>
    <col min="16" max="17" width="22" customWidth="1"/>
    <col min="18" max="18" width="22" bestFit="1" customWidth="1"/>
    <col min="19" max="20" width="22" customWidth="1"/>
    <col min="21" max="21" width="22" bestFit="1" customWidth="1"/>
    <col min="22" max="23" width="22" customWidth="1"/>
    <col min="24" max="24" width="22" bestFit="1" customWidth="1"/>
    <col min="25" max="26" width="22" customWidth="1"/>
    <col min="27" max="27" width="12" bestFit="1" customWidth="1"/>
  </cols>
  <sheetData>
    <row r="1" spans="1:27" x14ac:dyDescent="0.25">
      <c r="A1" s="1" t="s">
        <v>1</v>
      </c>
    </row>
    <row r="2" spans="1:27" x14ac:dyDescent="0.25">
      <c r="A2" s="1" t="s">
        <v>2</v>
      </c>
    </row>
    <row r="3" spans="1:27" x14ac:dyDescent="0.25">
      <c r="A3" s="1" t="s">
        <v>3</v>
      </c>
    </row>
    <row r="5" spans="1:27" x14ac:dyDescent="0.25">
      <c r="A5" s="3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4" t="s">
        <v>4</v>
      </c>
      <c r="B6" s="4" t="s">
        <v>5</v>
      </c>
      <c r="C6" s="15" t="s">
        <v>0</v>
      </c>
      <c r="D6" s="15"/>
      <c r="E6" s="15"/>
      <c r="F6" s="15"/>
      <c r="G6" s="15"/>
      <c r="H6" s="15"/>
      <c r="I6" s="15"/>
      <c r="J6" s="15"/>
      <c r="K6" s="15"/>
      <c r="L6" s="15"/>
      <c r="M6" s="4"/>
      <c r="N6" s="4"/>
      <c r="O6" s="4" t="s">
        <v>10</v>
      </c>
      <c r="P6" s="4"/>
      <c r="Q6" s="4"/>
      <c r="R6" s="4" t="s">
        <v>11</v>
      </c>
      <c r="S6" s="4"/>
      <c r="T6" s="4"/>
      <c r="U6" s="4" t="s">
        <v>12</v>
      </c>
      <c r="V6" s="4"/>
      <c r="W6" s="4"/>
      <c r="X6" s="4" t="s">
        <v>13</v>
      </c>
      <c r="Y6" s="4"/>
      <c r="Z6" s="4"/>
      <c r="AA6" s="4" t="s">
        <v>14</v>
      </c>
    </row>
    <row r="7" spans="1:27" x14ac:dyDescent="0.25">
      <c r="A7" s="6"/>
      <c r="B7" s="6"/>
      <c r="C7" s="6" t="s">
        <v>6</v>
      </c>
      <c r="D7" s="6" t="s">
        <v>126</v>
      </c>
      <c r="E7" s="6" t="s">
        <v>127</v>
      </c>
      <c r="F7" s="6" t="s">
        <v>7</v>
      </c>
      <c r="G7" s="6" t="s">
        <v>126</v>
      </c>
      <c r="H7" s="6" t="s">
        <v>127</v>
      </c>
      <c r="I7" s="6" t="s">
        <v>8</v>
      </c>
      <c r="J7" s="6" t="s">
        <v>126</v>
      </c>
      <c r="K7" s="6" t="s">
        <v>127</v>
      </c>
      <c r="L7" s="6" t="s">
        <v>9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7">
        <v>1</v>
      </c>
      <c r="B8" s="7">
        <v>2</v>
      </c>
      <c r="C8" s="7">
        <v>3</v>
      </c>
      <c r="D8" s="7"/>
      <c r="E8" s="7"/>
      <c r="F8" s="7">
        <v>4</v>
      </c>
      <c r="G8" s="7"/>
      <c r="H8" s="7"/>
      <c r="I8" s="7">
        <v>5</v>
      </c>
      <c r="J8" s="7"/>
      <c r="K8" s="7"/>
      <c r="L8" s="7">
        <v>6</v>
      </c>
      <c r="M8" s="7"/>
      <c r="N8" s="7"/>
      <c r="O8" s="7">
        <v>7</v>
      </c>
      <c r="P8" s="7"/>
      <c r="Q8" s="7"/>
      <c r="R8" s="7">
        <v>8</v>
      </c>
      <c r="S8" s="7"/>
      <c r="T8" s="7"/>
      <c r="U8" s="7">
        <v>9</v>
      </c>
      <c r="V8" s="7"/>
      <c r="W8" s="7"/>
      <c r="X8" s="7">
        <v>10</v>
      </c>
      <c r="Y8" s="7"/>
      <c r="Z8" s="7"/>
      <c r="AA8" s="7">
        <v>11</v>
      </c>
    </row>
    <row r="9" spans="1:27" x14ac:dyDescent="0.25">
      <c r="A9" s="5"/>
      <c r="B9" s="8" t="s">
        <v>15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0</v>
      </c>
      <c r="S9" s="9"/>
      <c r="T9" s="9"/>
      <c r="U9" s="9">
        <v>0</v>
      </c>
      <c r="V9" s="9"/>
      <c r="W9" s="9"/>
      <c r="X9" s="9"/>
      <c r="Y9" s="9"/>
      <c r="Z9" s="9"/>
      <c r="AA9" s="9"/>
    </row>
    <row r="10" spans="1:27" x14ac:dyDescent="0.25">
      <c r="A10" s="5">
        <v>101</v>
      </c>
      <c r="B10" s="8" t="s">
        <v>16</v>
      </c>
      <c r="C10" s="9">
        <v>3450258638.2600002</v>
      </c>
      <c r="D10" s="9">
        <v>3450258638.2599988</v>
      </c>
      <c r="E10" s="9">
        <f>C10-D10</f>
        <v>0</v>
      </c>
      <c r="F10" s="9">
        <v>882513305.25999999</v>
      </c>
      <c r="G10" s="9">
        <v>882513305.25998652</v>
      </c>
      <c r="H10" s="9">
        <f>F10-G10</f>
        <v>1.3470649719238281E-5</v>
      </c>
      <c r="I10" s="9">
        <v>168119446.49000001</v>
      </c>
      <c r="J10" s="9">
        <v>168119446.49000007</v>
      </c>
      <c r="K10" s="9">
        <f>I10-J10</f>
        <v>0</v>
      </c>
      <c r="L10" s="9">
        <v>21268294.210000001</v>
      </c>
      <c r="M10" s="9">
        <v>21268294.209999979</v>
      </c>
      <c r="N10" s="9">
        <f>L10-M10</f>
        <v>0</v>
      </c>
      <c r="O10" s="9">
        <v>1826949240.76</v>
      </c>
      <c r="P10" s="9">
        <v>1826949240.7569957</v>
      </c>
      <c r="Q10" s="9">
        <f>O10-P10</f>
        <v>3.0043125152587891E-3</v>
      </c>
      <c r="R10" s="9">
        <v>6661044207.1070004</v>
      </c>
      <c r="S10" s="9">
        <v>6661044207.1069803</v>
      </c>
      <c r="T10" s="9">
        <f>R10-S10</f>
        <v>2.002716064453125E-5</v>
      </c>
      <c r="U10" s="9">
        <v>8829071272.0261993</v>
      </c>
      <c r="V10" s="9">
        <v>8829071272.0261993</v>
      </c>
      <c r="W10" s="9">
        <f>U10-V10</f>
        <v>0</v>
      </c>
      <c r="X10" s="9">
        <f>SUM(C10,F10,I10,L10,O10)</f>
        <v>6349108924.9800005</v>
      </c>
      <c r="Y10" s="9">
        <v>6349108924.9769802</v>
      </c>
      <c r="Z10" s="9">
        <f>X10-Y10</f>
        <v>3.0202865600585938E-3</v>
      </c>
      <c r="AA10" s="9">
        <f t="shared" ref="AA10:AA21" si="0">IFERROR( X10/U10*100,0)</f>
        <v>71.911401883189612</v>
      </c>
    </row>
    <row r="11" spans="1:27" x14ac:dyDescent="0.25">
      <c r="A11" s="5">
        <v>106</v>
      </c>
      <c r="B11" s="8" t="s">
        <v>17</v>
      </c>
      <c r="C11" s="9">
        <v>1912031824.98</v>
      </c>
      <c r="D11" s="9">
        <v>1912031824.9833081</v>
      </c>
      <c r="E11" s="9">
        <f t="shared" ref="E11:E74" si="1">C11-D11</f>
        <v>-3.3080577850341797E-3</v>
      </c>
      <c r="F11" s="9">
        <v>0</v>
      </c>
      <c r="G11" s="9">
        <v>0</v>
      </c>
      <c r="H11" s="9">
        <f t="shared" ref="H11:H74" si="2">F11-G11</f>
        <v>0</v>
      </c>
      <c r="I11" s="9">
        <v>0</v>
      </c>
      <c r="J11" s="9">
        <v>0</v>
      </c>
      <c r="K11" s="9">
        <f t="shared" ref="K11:K74" si="3">I11-J11</f>
        <v>0</v>
      </c>
      <c r="L11" s="9">
        <v>0</v>
      </c>
      <c r="M11" s="9">
        <v>0</v>
      </c>
      <c r="N11" s="9">
        <f t="shared" ref="N11:N74" si="4">L11-M11</f>
        <v>0</v>
      </c>
      <c r="O11" s="9">
        <v>0</v>
      </c>
      <c r="P11" s="9">
        <v>0</v>
      </c>
      <c r="Q11" s="9">
        <f t="shared" ref="Q11:Q74" si="5">O11-P11</f>
        <v>0</v>
      </c>
      <c r="R11" s="9">
        <v>1992044483.0232999</v>
      </c>
      <c r="S11" s="9">
        <v>1992044483.023309</v>
      </c>
      <c r="T11" s="9">
        <f t="shared" ref="T11:T74" si="6">R11-S11</f>
        <v>-9.059906005859375E-6</v>
      </c>
      <c r="U11" s="9">
        <v>2446089037.9289999</v>
      </c>
      <c r="V11" s="9">
        <v>2446089037.9290285</v>
      </c>
      <c r="W11" s="9">
        <f t="shared" ref="W11:W74" si="7">U11-V11</f>
        <v>-2.86102294921875E-5</v>
      </c>
      <c r="X11" s="9">
        <f t="shared" ref="X11:X74" si="8">SUM(C11,F11,I11,L11,O11)</f>
        <v>1912031824.98</v>
      </c>
      <c r="Y11" s="9">
        <v>1912031824.9833081</v>
      </c>
      <c r="Z11" s="9">
        <f t="shared" ref="Z11:Z74" si="9">X11-Y11</f>
        <v>-3.3080577850341797E-3</v>
      </c>
      <c r="AA11" s="9">
        <f t="shared" si="0"/>
        <v>78.166893981865698</v>
      </c>
    </row>
    <row r="12" spans="1:27" x14ac:dyDescent="0.25">
      <c r="A12" s="5">
        <v>110</v>
      </c>
      <c r="B12" s="8" t="s">
        <v>18</v>
      </c>
      <c r="C12" s="9">
        <v>188919264.46000001</v>
      </c>
      <c r="D12" s="9">
        <v>188919264.4610014</v>
      </c>
      <c r="E12" s="9">
        <f t="shared" si="1"/>
        <v>-1.0013878345489502E-3</v>
      </c>
      <c r="F12" s="9">
        <v>0</v>
      </c>
      <c r="G12" s="9">
        <v>0</v>
      </c>
      <c r="H12" s="9">
        <f t="shared" si="2"/>
        <v>0</v>
      </c>
      <c r="I12" s="9">
        <v>0</v>
      </c>
      <c r="J12" s="9">
        <v>0</v>
      </c>
      <c r="K12" s="9">
        <f t="shared" si="3"/>
        <v>0</v>
      </c>
      <c r="L12" s="9">
        <v>0</v>
      </c>
      <c r="M12" s="9">
        <v>0</v>
      </c>
      <c r="N12" s="9">
        <f t="shared" si="4"/>
        <v>0</v>
      </c>
      <c r="O12" s="9">
        <v>0</v>
      </c>
      <c r="P12" s="9">
        <v>0</v>
      </c>
      <c r="Q12" s="9">
        <f t="shared" si="5"/>
        <v>0</v>
      </c>
      <c r="R12" s="9">
        <v>585483357.71099997</v>
      </c>
      <c r="S12" s="9">
        <v>585483357.7110014</v>
      </c>
      <c r="T12" s="9">
        <f t="shared" si="6"/>
        <v>-1.430511474609375E-6</v>
      </c>
      <c r="U12" s="9">
        <v>2945903863.5562</v>
      </c>
      <c r="V12" s="9">
        <v>2945903863.5561199</v>
      </c>
      <c r="W12" s="9">
        <f t="shared" si="7"/>
        <v>8.0108642578125E-5</v>
      </c>
      <c r="X12" s="9">
        <f t="shared" si="8"/>
        <v>188919264.46000001</v>
      </c>
      <c r="Y12" s="9">
        <v>188919264.4610014</v>
      </c>
      <c r="Z12" s="9">
        <f t="shared" si="9"/>
        <v>-1.0013878345489502E-3</v>
      </c>
      <c r="AA12" s="9">
        <f t="shared" si="0"/>
        <v>6.4129473740511953</v>
      </c>
    </row>
    <row r="13" spans="1:27" x14ac:dyDescent="0.25">
      <c r="A13" s="5">
        <v>109</v>
      </c>
      <c r="B13" s="8" t="s">
        <v>19</v>
      </c>
      <c r="C13" s="9">
        <v>15094127695</v>
      </c>
      <c r="D13" s="9">
        <v>15094127695</v>
      </c>
      <c r="E13" s="9">
        <f t="shared" si="1"/>
        <v>0</v>
      </c>
      <c r="F13" s="9">
        <v>0</v>
      </c>
      <c r="G13" s="9">
        <v>0</v>
      </c>
      <c r="H13" s="9">
        <f t="shared" si="2"/>
        <v>0</v>
      </c>
      <c r="I13" s="9">
        <v>0</v>
      </c>
      <c r="J13" s="9">
        <v>0</v>
      </c>
      <c r="K13" s="9">
        <f t="shared" si="3"/>
        <v>0</v>
      </c>
      <c r="L13" s="9">
        <v>0</v>
      </c>
      <c r="M13" s="9">
        <v>0</v>
      </c>
      <c r="N13" s="9">
        <f t="shared" si="4"/>
        <v>0</v>
      </c>
      <c r="O13" s="9">
        <v>0</v>
      </c>
      <c r="P13" s="9">
        <v>0</v>
      </c>
      <c r="Q13" s="9">
        <f t="shared" si="5"/>
        <v>0</v>
      </c>
      <c r="R13" s="9">
        <v>14163212100</v>
      </c>
      <c r="S13" s="9">
        <v>14163212100</v>
      </c>
      <c r="T13" s="9">
        <f t="shared" si="6"/>
        <v>0</v>
      </c>
      <c r="U13" s="9">
        <v>16824890438.278</v>
      </c>
      <c r="V13" s="9">
        <v>16824890438.27718</v>
      </c>
      <c r="W13" s="9">
        <f t="shared" si="7"/>
        <v>8.20159912109375E-4</v>
      </c>
      <c r="X13" s="9">
        <f t="shared" si="8"/>
        <v>15094127695</v>
      </c>
      <c r="Y13" s="9">
        <v>15094127695</v>
      </c>
      <c r="Z13" s="9">
        <f t="shared" si="9"/>
        <v>0</v>
      </c>
      <c r="AA13" s="9">
        <f t="shared" si="0"/>
        <v>89.71308164158755</v>
      </c>
    </row>
    <row r="14" spans="1:27" x14ac:dyDescent="0.25">
      <c r="A14" s="5">
        <v>117</v>
      </c>
      <c r="B14" s="8" t="s">
        <v>20</v>
      </c>
      <c r="C14" s="9">
        <v>0</v>
      </c>
      <c r="D14" s="9">
        <v>0</v>
      </c>
      <c r="E14" s="9">
        <f t="shared" si="1"/>
        <v>0</v>
      </c>
      <c r="F14" s="9">
        <v>0</v>
      </c>
      <c r="G14" s="9">
        <v>0</v>
      </c>
      <c r="H14" s="9">
        <f t="shared" si="2"/>
        <v>0</v>
      </c>
      <c r="I14" s="9">
        <v>0</v>
      </c>
      <c r="J14" s="9">
        <v>0</v>
      </c>
      <c r="K14" s="9">
        <f t="shared" si="3"/>
        <v>0</v>
      </c>
      <c r="L14" s="9">
        <v>0</v>
      </c>
      <c r="M14" s="9">
        <v>0</v>
      </c>
      <c r="N14" s="9">
        <f t="shared" si="4"/>
        <v>0</v>
      </c>
      <c r="O14" s="9">
        <v>0</v>
      </c>
      <c r="P14" s="9">
        <v>0</v>
      </c>
      <c r="Q14" s="9">
        <f t="shared" si="5"/>
        <v>0</v>
      </c>
      <c r="R14" s="9">
        <v>0</v>
      </c>
      <c r="S14" s="9">
        <v>0</v>
      </c>
      <c r="T14" s="9">
        <f t="shared" si="6"/>
        <v>0</v>
      </c>
      <c r="U14" s="9">
        <v>0</v>
      </c>
      <c r="V14" s="9">
        <v>0</v>
      </c>
      <c r="W14" s="9">
        <f t="shared" si="7"/>
        <v>0</v>
      </c>
      <c r="X14" s="9">
        <f t="shared" si="8"/>
        <v>0</v>
      </c>
      <c r="Y14" s="9">
        <v>0</v>
      </c>
      <c r="Z14" s="9">
        <f t="shared" si="9"/>
        <v>0</v>
      </c>
      <c r="AA14" s="9">
        <f t="shared" si="0"/>
        <v>0</v>
      </c>
    </row>
    <row r="15" spans="1:27" x14ac:dyDescent="0.25">
      <c r="A15" s="5">
        <v>118</v>
      </c>
      <c r="B15" s="8" t="s">
        <v>21</v>
      </c>
      <c r="C15" s="9">
        <v>79683038</v>
      </c>
      <c r="D15" s="9">
        <v>79683038</v>
      </c>
      <c r="E15" s="9">
        <f t="shared" si="1"/>
        <v>0</v>
      </c>
      <c r="F15" s="9">
        <v>0</v>
      </c>
      <c r="G15" s="9">
        <v>0</v>
      </c>
      <c r="H15" s="9">
        <f t="shared" si="2"/>
        <v>0</v>
      </c>
      <c r="I15" s="9">
        <v>15812360.75</v>
      </c>
      <c r="J15" s="9">
        <v>15812360.75</v>
      </c>
      <c r="K15" s="9">
        <f t="shared" si="3"/>
        <v>0</v>
      </c>
      <c r="L15" s="9">
        <v>0</v>
      </c>
      <c r="M15" s="9">
        <v>0</v>
      </c>
      <c r="N15" s="9">
        <f t="shared" si="4"/>
        <v>0</v>
      </c>
      <c r="O15" s="9">
        <v>365421458.31999999</v>
      </c>
      <c r="P15" s="9">
        <v>365421458.32010877</v>
      </c>
      <c r="Q15" s="9">
        <f t="shared" si="5"/>
        <v>-1.0877847671508789E-4</v>
      </c>
      <c r="R15" s="9">
        <v>333407031.07010001</v>
      </c>
      <c r="S15" s="9">
        <v>333407031.07010877</v>
      </c>
      <c r="T15" s="9">
        <f t="shared" si="6"/>
        <v>-8.7618827819824219E-6</v>
      </c>
      <c r="U15" s="9">
        <v>504527098.10628003</v>
      </c>
      <c r="V15" s="9">
        <v>504527098.10628003</v>
      </c>
      <c r="W15" s="9">
        <f t="shared" si="7"/>
        <v>0</v>
      </c>
      <c r="X15" s="9">
        <f t="shared" si="8"/>
        <v>460916857.06999999</v>
      </c>
      <c r="Y15" s="9">
        <v>460916857.07010877</v>
      </c>
      <c r="Z15" s="9">
        <f t="shared" si="9"/>
        <v>-1.0877847671508789E-4</v>
      </c>
      <c r="AA15" s="9">
        <f t="shared" si="0"/>
        <v>91.356214324271363</v>
      </c>
    </row>
    <row r="16" spans="1:27" x14ac:dyDescent="0.25">
      <c r="A16" s="5">
        <v>122</v>
      </c>
      <c r="B16" s="8" t="s">
        <v>22</v>
      </c>
      <c r="C16" s="9">
        <v>0</v>
      </c>
      <c r="D16" s="9">
        <v>0</v>
      </c>
      <c r="E16" s="9">
        <f t="shared" si="1"/>
        <v>0</v>
      </c>
      <c r="F16" s="9">
        <v>0</v>
      </c>
      <c r="G16" s="9">
        <v>0</v>
      </c>
      <c r="H16" s="9">
        <f t="shared" si="2"/>
        <v>0</v>
      </c>
      <c r="I16" s="9">
        <v>0</v>
      </c>
      <c r="J16" s="9">
        <v>0</v>
      </c>
      <c r="K16" s="9">
        <f t="shared" si="3"/>
        <v>0</v>
      </c>
      <c r="L16" s="9">
        <v>0</v>
      </c>
      <c r="M16" s="9">
        <v>0</v>
      </c>
      <c r="N16" s="9">
        <f t="shared" si="4"/>
        <v>0</v>
      </c>
      <c r="O16" s="9">
        <v>386046705.58999997</v>
      </c>
      <c r="P16" s="9">
        <v>386046705.5935477</v>
      </c>
      <c r="Q16" s="9">
        <f t="shared" si="5"/>
        <v>-3.5477280616760254E-3</v>
      </c>
      <c r="R16" s="9">
        <v>1448449759.2835</v>
      </c>
      <c r="S16" s="9">
        <v>1448449759.2835481</v>
      </c>
      <c r="T16" s="9">
        <f t="shared" si="6"/>
        <v>-4.8160552978515625E-5</v>
      </c>
      <c r="U16" s="9">
        <v>1514301162.3517001</v>
      </c>
      <c r="V16" s="9">
        <v>1514301162.3517001</v>
      </c>
      <c r="W16" s="9">
        <f t="shared" si="7"/>
        <v>0</v>
      </c>
      <c r="X16" s="9">
        <f t="shared" si="8"/>
        <v>386046705.58999997</v>
      </c>
      <c r="Y16" s="9">
        <v>386046705.5935477</v>
      </c>
      <c r="Z16" s="9">
        <f t="shared" si="9"/>
        <v>-3.5477280616760254E-3</v>
      </c>
      <c r="AA16" s="9">
        <f t="shared" si="0"/>
        <v>25.493390296978436</v>
      </c>
    </row>
    <row r="17" spans="1:27" x14ac:dyDescent="0.25">
      <c r="A17" s="5">
        <v>126</v>
      </c>
      <c r="B17" s="8" t="s">
        <v>23</v>
      </c>
      <c r="C17" s="9">
        <v>0</v>
      </c>
      <c r="D17" s="9">
        <v>0</v>
      </c>
      <c r="E17" s="9">
        <f t="shared" si="1"/>
        <v>0</v>
      </c>
      <c r="F17" s="9">
        <v>0</v>
      </c>
      <c r="G17" s="9">
        <v>0</v>
      </c>
      <c r="H17" s="9">
        <f t="shared" si="2"/>
        <v>0</v>
      </c>
      <c r="I17" s="9">
        <v>0</v>
      </c>
      <c r="J17" s="9">
        <v>0</v>
      </c>
      <c r="K17" s="9">
        <f t="shared" si="3"/>
        <v>0</v>
      </c>
      <c r="L17" s="9">
        <v>0</v>
      </c>
      <c r="M17" s="9">
        <v>0</v>
      </c>
      <c r="N17" s="9">
        <f t="shared" si="4"/>
        <v>0</v>
      </c>
      <c r="O17" s="9">
        <v>1455510349.5599999</v>
      </c>
      <c r="P17" s="9">
        <v>1455510350</v>
      </c>
      <c r="Q17" s="9">
        <f t="shared" si="5"/>
        <v>-0.44000005722045898</v>
      </c>
      <c r="R17" s="9">
        <v>1395785446</v>
      </c>
      <c r="S17" s="9">
        <v>1395785446</v>
      </c>
      <c r="T17" s="9">
        <f t="shared" si="6"/>
        <v>0</v>
      </c>
      <c r="U17" s="9">
        <v>2918379737.9281998</v>
      </c>
      <c r="V17" s="9">
        <v>2918379737.9282756</v>
      </c>
      <c r="W17" s="9">
        <f t="shared" si="7"/>
        <v>-7.5817108154296875E-5</v>
      </c>
      <c r="X17" s="9">
        <f t="shared" si="8"/>
        <v>1455510349.5599999</v>
      </c>
      <c r="Y17" s="9">
        <v>1455510350</v>
      </c>
      <c r="Z17" s="9">
        <f t="shared" si="9"/>
        <v>-0.44000005722045898</v>
      </c>
      <c r="AA17" s="9">
        <f t="shared" si="0"/>
        <v>49.873919101195781</v>
      </c>
    </row>
    <row r="18" spans="1:27" x14ac:dyDescent="0.25">
      <c r="A18" s="5">
        <v>127</v>
      </c>
      <c r="B18" s="8" t="s">
        <v>24</v>
      </c>
      <c r="C18" s="9">
        <v>0</v>
      </c>
      <c r="D18" s="9">
        <v>0</v>
      </c>
      <c r="E18" s="9">
        <f t="shared" si="1"/>
        <v>0</v>
      </c>
      <c r="F18" s="9">
        <v>0</v>
      </c>
      <c r="G18" s="9">
        <v>0</v>
      </c>
      <c r="H18" s="9">
        <f t="shared" si="2"/>
        <v>0</v>
      </c>
      <c r="I18" s="9">
        <v>0</v>
      </c>
      <c r="J18" s="9">
        <v>0</v>
      </c>
      <c r="K18" s="9">
        <f t="shared" si="3"/>
        <v>0</v>
      </c>
      <c r="L18" s="9">
        <v>0</v>
      </c>
      <c r="M18" s="9">
        <v>0</v>
      </c>
      <c r="N18" s="9">
        <f t="shared" si="4"/>
        <v>0</v>
      </c>
      <c r="O18" s="9">
        <v>0</v>
      </c>
      <c r="P18" s="9">
        <v>0</v>
      </c>
      <c r="Q18" s="9">
        <f t="shared" si="5"/>
        <v>0</v>
      </c>
      <c r="R18" s="9">
        <v>0</v>
      </c>
      <c r="S18" s="9">
        <v>0</v>
      </c>
      <c r="T18" s="9">
        <f t="shared" si="6"/>
        <v>0</v>
      </c>
      <c r="U18" s="9">
        <v>0</v>
      </c>
      <c r="V18" s="9">
        <v>0</v>
      </c>
      <c r="W18" s="9">
        <f t="shared" si="7"/>
        <v>0</v>
      </c>
      <c r="X18" s="9">
        <f t="shared" si="8"/>
        <v>0</v>
      </c>
      <c r="Y18" s="9">
        <v>0</v>
      </c>
      <c r="Z18" s="9">
        <f t="shared" si="9"/>
        <v>0</v>
      </c>
      <c r="AA18" s="9">
        <f t="shared" si="0"/>
        <v>0</v>
      </c>
    </row>
    <row r="19" spans="1:27" x14ac:dyDescent="0.25">
      <c r="A19" s="4"/>
      <c r="B19" s="10" t="s">
        <v>25</v>
      </c>
      <c r="C19" s="11">
        <v>173236113.93000001</v>
      </c>
      <c r="D19" s="11">
        <v>173236113.9356727</v>
      </c>
      <c r="E19" s="11">
        <f t="shared" si="1"/>
        <v>-5.6726932525634766E-3</v>
      </c>
      <c r="F19" s="11">
        <v>98849371.060000002</v>
      </c>
      <c r="G19" s="11">
        <v>98849371.564999998</v>
      </c>
      <c r="H19" s="11">
        <f t="shared" si="2"/>
        <v>-0.50499999523162842</v>
      </c>
      <c r="I19" s="11">
        <v>149447177.24000001</v>
      </c>
      <c r="J19" s="11">
        <v>149447177.24483743</v>
      </c>
      <c r="K19" s="11">
        <f t="shared" si="3"/>
        <v>-4.83742356300354E-3</v>
      </c>
      <c r="L19" s="11">
        <v>19304067.199999999</v>
      </c>
      <c r="M19" s="11">
        <v>19304067.201999784</v>
      </c>
      <c r="N19" s="11">
        <f t="shared" si="4"/>
        <v>-1.9997842609882355E-3</v>
      </c>
      <c r="O19" s="11">
        <v>707545457.30999994</v>
      </c>
      <c r="P19" s="11">
        <v>707545457.29690528</v>
      </c>
      <c r="Q19" s="11">
        <f t="shared" si="5"/>
        <v>1.3094663619995117E-2</v>
      </c>
      <c r="R19" s="11">
        <v>1000246971.2444</v>
      </c>
      <c r="S19" s="11">
        <v>1000246971.2444153</v>
      </c>
      <c r="T19" s="11">
        <f t="shared" si="6"/>
        <v>-1.52587890625E-5</v>
      </c>
      <c r="U19" s="11">
        <v>874772655.11994004</v>
      </c>
      <c r="V19" s="11">
        <v>874772655.11994004</v>
      </c>
      <c r="W19" s="11">
        <f t="shared" si="7"/>
        <v>0</v>
      </c>
      <c r="X19" s="11">
        <f t="shared" si="8"/>
        <v>1148382186.74</v>
      </c>
      <c r="Y19" s="11">
        <v>1148382187.2444153</v>
      </c>
      <c r="Z19" s="11">
        <f t="shared" si="9"/>
        <v>-0.50441527366638184</v>
      </c>
      <c r="AA19" s="11">
        <f t="shared" si="0"/>
        <v>131.27778743638774</v>
      </c>
    </row>
    <row r="20" spans="1:27" x14ac:dyDescent="0.25">
      <c r="A20" s="5" t="s">
        <v>26</v>
      </c>
      <c r="B20" s="8" t="s">
        <v>27</v>
      </c>
      <c r="C20" s="9">
        <v>66831138.469999999</v>
      </c>
      <c r="D20" s="9">
        <v>66831138.479672685</v>
      </c>
      <c r="E20" s="9">
        <f t="shared" si="1"/>
        <v>-9.6726864576339722E-3</v>
      </c>
      <c r="F20" s="9">
        <v>4404462.0599999996</v>
      </c>
      <c r="G20" s="9">
        <v>4404462.5649999976</v>
      </c>
      <c r="H20" s="9">
        <f t="shared" si="2"/>
        <v>-0.50499999802559614</v>
      </c>
      <c r="I20" s="9">
        <v>0.1</v>
      </c>
      <c r="J20" s="9">
        <v>0.105992098338902</v>
      </c>
      <c r="K20" s="9">
        <f t="shared" si="3"/>
        <v>-5.9920983389019911E-3</v>
      </c>
      <c r="L20" s="9">
        <v>18627654.199999999</v>
      </c>
      <c r="M20" s="9">
        <v>18627654.201999784</v>
      </c>
      <c r="N20" s="9">
        <f t="shared" si="4"/>
        <v>-1.9997842609882355E-3</v>
      </c>
      <c r="O20" s="9">
        <v>557086415.85000002</v>
      </c>
      <c r="P20" s="9">
        <v>557086415.84438288</v>
      </c>
      <c r="Q20" s="9">
        <f t="shared" si="5"/>
        <v>5.6171417236328125E-3</v>
      </c>
      <c r="R20" s="9">
        <v>0</v>
      </c>
      <c r="S20" s="9"/>
      <c r="T20" s="9">
        <f t="shared" si="6"/>
        <v>0</v>
      </c>
      <c r="U20" s="9">
        <v>0</v>
      </c>
      <c r="V20" s="9">
        <v>0</v>
      </c>
      <c r="W20" s="9">
        <f t="shared" si="7"/>
        <v>0</v>
      </c>
      <c r="X20" s="9">
        <f t="shared" si="8"/>
        <v>646949670.68000007</v>
      </c>
      <c r="Y20" s="9">
        <v>646949671.19704747</v>
      </c>
      <c r="Z20" s="9">
        <f t="shared" si="9"/>
        <v>-0.51704740524291992</v>
      </c>
      <c r="AA20" s="9">
        <f t="shared" si="0"/>
        <v>0</v>
      </c>
    </row>
    <row r="21" spans="1:27" x14ac:dyDescent="0.25">
      <c r="A21" s="5" t="s">
        <v>28</v>
      </c>
      <c r="B21" s="8" t="s">
        <v>29</v>
      </c>
      <c r="C21" s="9">
        <v>106404975.45999999</v>
      </c>
      <c r="D21" s="9">
        <v>106404975.456</v>
      </c>
      <c r="E21" s="9">
        <f t="shared" si="1"/>
        <v>3.9999932050704956E-3</v>
      </c>
      <c r="F21" s="9">
        <v>94444909</v>
      </c>
      <c r="G21" s="9">
        <v>94444909</v>
      </c>
      <c r="H21" s="9">
        <f t="shared" si="2"/>
        <v>0</v>
      </c>
      <c r="I21" s="9">
        <v>149447177.13999999</v>
      </c>
      <c r="J21" s="9">
        <v>149447177.13884532</v>
      </c>
      <c r="K21" s="9">
        <f t="shared" si="3"/>
        <v>1.1546611785888672E-3</v>
      </c>
      <c r="L21" s="9">
        <v>676413</v>
      </c>
      <c r="M21" s="9">
        <v>676413</v>
      </c>
      <c r="N21" s="9">
        <f t="shared" si="4"/>
        <v>0</v>
      </c>
      <c r="O21" s="9">
        <v>150459041.46000001</v>
      </c>
      <c r="P21" s="9">
        <v>150459041.45252246</v>
      </c>
      <c r="Q21" s="9">
        <f t="shared" si="5"/>
        <v>7.4775516986846924E-3</v>
      </c>
      <c r="R21" s="9">
        <v>0</v>
      </c>
      <c r="S21" s="9"/>
      <c r="T21" s="9">
        <f t="shared" si="6"/>
        <v>0</v>
      </c>
      <c r="U21" s="9">
        <v>0</v>
      </c>
      <c r="V21" s="9">
        <v>0</v>
      </c>
      <c r="W21" s="9">
        <f t="shared" si="7"/>
        <v>0</v>
      </c>
      <c r="X21" s="9">
        <f t="shared" si="8"/>
        <v>501432516.05999994</v>
      </c>
      <c r="Y21" s="9">
        <v>501432516.04736775</v>
      </c>
      <c r="Z21" s="9">
        <f t="shared" si="9"/>
        <v>1.2632191181182861E-2</v>
      </c>
      <c r="AA21" s="9">
        <f t="shared" si="0"/>
        <v>0</v>
      </c>
    </row>
    <row r="22" spans="1:27" x14ac:dyDescent="0.25">
      <c r="A22" s="5"/>
      <c r="B22" s="8"/>
      <c r="C22" s="9"/>
      <c r="D22" s="9"/>
      <c r="E22" s="9">
        <f t="shared" si="1"/>
        <v>0</v>
      </c>
      <c r="F22" s="9"/>
      <c r="G22" s="9"/>
      <c r="H22" s="9">
        <f t="shared" si="2"/>
        <v>0</v>
      </c>
      <c r="I22" s="9"/>
      <c r="J22" s="9"/>
      <c r="K22" s="9">
        <f t="shared" si="3"/>
        <v>0</v>
      </c>
      <c r="L22" s="9"/>
      <c r="M22" s="9"/>
      <c r="N22" s="9">
        <f t="shared" si="4"/>
        <v>0</v>
      </c>
      <c r="O22" s="9"/>
      <c r="P22" s="9"/>
      <c r="Q22" s="9">
        <f t="shared" si="5"/>
        <v>0</v>
      </c>
      <c r="R22" s="9"/>
      <c r="S22" s="9"/>
      <c r="T22" s="9">
        <f t="shared" si="6"/>
        <v>0</v>
      </c>
      <c r="U22" s="9"/>
      <c r="V22" s="9"/>
      <c r="W22" s="9">
        <f t="shared" si="7"/>
        <v>0</v>
      </c>
      <c r="X22" s="9">
        <f t="shared" si="8"/>
        <v>0</v>
      </c>
      <c r="Y22" s="9"/>
      <c r="Z22" s="9">
        <f t="shared" si="9"/>
        <v>0</v>
      </c>
      <c r="AA22" s="9"/>
    </row>
    <row r="23" spans="1:27" x14ac:dyDescent="0.25">
      <c r="A23" s="4"/>
      <c r="B23" s="10" t="s">
        <v>30</v>
      </c>
      <c r="C23" s="11">
        <v>20898256574.630001</v>
      </c>
      <c r="D23" s="11">
        <v>20898256574.63998</v>
      </c>
      <c r="E23" s="11">
        <f t="shared" si="1"/>
        <v>-9.979248046875E-3</v>
      </c>
      <c r="F23" s="11">
        <v>981362676.32000005</v>
      </c>
      <c r="G23" s="11">
        <v>981362676.82498646</v>
      </c>
      <c r="H23" s="11">
        <f t="shared" si="2"/>
        <v>-0.50498640537261963</v>
      </c>
      <c r="I23" s="11">
        <v>333378984.48000002</v>
      </c>
      <c r="J23" s="11">
        <v>333378984.48483753</v>
      </c>
      <c r="K23" s="11">
        <f t="shared" si="3"/>
        <v>-4.8375129699707031E-3</v>
      </c>
      <c r="L23" s="11">
        <v>40572361.409999996</v>
      </c>
      <c r="M23" s="11">
        <v>40572361.411999762</v>
      </c>
      <c r="N23" s="11">
        <f t="shared" si="4"/>
        <v>-1.9997656345367432E-3</v>
      </c>
      <c r="O23" s="11">
        <v>4741473211.54</v>
      </c>
      <c r="P23" s="11">
        <v>4741473211.9675579</v>
      </c>
      <c r="Q23" s="11">
        <f t="shared" si="5"/>
        <v>-0.42755794525146484</v>
      </c>
      <c r="R23" s="11">
        <v>27579673355.439999</v>
      </c>
      <c r="S23" s="11">
        <v>27579673355.439362</v>
      </c>
      <c r="T23" s="11">
        <f t="shared" si="6"/>
        <v>6.37054443359375E-4</v>
      </c>
      <c r="U23" s="11">
        <v>36857935265.293999</v>
      </c>
      <c r="V23" s="11">
        <v>36857935265.294724</v>
      </c>
      <c r="W23" s="11">
        <f t="shared" si="7"/>
        <v>-7.2479248046875E-4</v>
      </c>
      <c r="X23" s="11">
        <f t="shared" si="8"/>
        <v>26995043808.380001</v>
      </c>
      <c r="Y23" s="11">
        <v>26995043809.329361</v>
      </c>
      <c r="Z23" s="11">
        <f t="shared" si="9"/>
        <v>-0.94935989379882813</v>
      </c>
      <c r="AA23" s="11">
        <f>IFERROR( X23/U23*100,0)</f>
        <v>73.240792285505336</v>
      </c>
    </row>
    <row r="24" spans="1:27" x14ac:dyDescent="0.25">
      <c r="A24" s="5"/>
      <c r="B24" s="8"/>
      <c r="C24" s="9"/>
      <c r="D24" s="9"/>
      <c r="E24" s="9">
        <f t="shared" si="1"/>
        <v>0</v>
      </c>
      <c r="F24" s="9"/>
      <c r="G24" s="9"/>
      <c r="H24" s="9">
        <f t="shared" si="2"/>
        <v>0</v>
      </c>
      <c r="I24" s="9"/>
      <c r="J24" s="9"/>
      <c r="K24" s="9">
        <f t="shared" si="3"/>
        <v>0</v>
      </c>
      <c r="L24" s="9"/>
      <c r="M24" s="9"/>
      <c r="N24" s="9">
        <f t="shared" si="4"/>
        <v>0</v>
      </c>
      <c r="O24" s="9"/>
      <c r="P24" s="9"/>
      <c r="Q24" s="9">
        <f t="shared" si="5"/>
        <v>0</v>
      </c>
      <c r="R24" s="9"/>
      <c r="S24" s="9"/>
      <c r="T24" s="9">
        <f t="shared" si="6"/>
        <v>0</v>
      </c>
      <c r="U24" s="9"/>
      <c r="V24" s="9"/>
      <c r="W24" s="9">
        <f t="shared" si="7"/>
        <v>0</v>
      </c>
      <c r="X24" s="9">
        <f t="shared" si="8"/>
        <v>0</v>
      </c>
      <c r="Y24" s="9"/>
      <c r="Z24" s="9">
        <f t="shared" si="9"/>
        <v>0</v>
      </c>
      <c r="AA24" s="9"/>
    </row>
    <row r="25" spans="1:27" x14ac:dyDescent="0.25">
      <c r="A25" s="5"/>
      <c r="B25" s="8" t="s">
        <v>31</v>
      </c>
      <c r="C25" s="9"/>
      <c r="D25" s="9"/>
      <c r="E25" s="9">
        <f t="shared" si="1"/>
        <v>0</v>
      </c>
      <c r="F25" s="9"/>
      <c r="G25" s="9"/>
      <c r="H25" s="9">
        <f t="shared" si="2"/>
        <v>0</v>
      </c>
      <c r="I25" s="9"/>
      <c r="J25" s="9"/>
      <c r="K25" s="9">
        <f t="shared" si="3"/>
        <v>0</v>
      </c>
      <c r="L25" s="9"/>
      <c r="M25" s="9"/>
      <c r="N25" s="9">
        <f t="shared" si="4"/>
        <v>0</v>
      </c>
      <c r="O25" s="9"/>
      <c r="P25" s="9"/>
      <c r="Q25" s="9">
        <f t="shared" si="5"/>
        <v>0</v>
      </c>
      <c r="R25" s="9"/>
      <c r="S25" s="9"/>
      <c r="T25" s="9">
        <f t="shared" si="6"/>
        <v>0</v>
      </c>
      <c r="U25" s="9"/>
      <c r="V25" s="9"/>
      <c r="W25" s="9">
        <f t="shared" si="7"/>
        <v>0</v>
      </c>
      <c r="X25" s="9">
        <f t="shared" si="8"/>
        <v>0</v>
      </c>
      <c r="Y25" s="9"/>
      <c r="Z25" s="9">
        <f t="shared" si="9"/>
        <v>0</v>
      </c>
      <c r="AA25" s="9"/>
    </row>
    <row r="26" spans="1:27" x14ac:dyDescent="0.25">
      <c r="A26" s="5">
        <v>142</v>
      </c>
      <c r="B26" s="8" t="s">
        <v>32</v>
      </c>
      <c r="C26" s="9">
        <v>500000000</v>
      </c>
      <c r="D26" s="9">
        <v>500000000</v>
      </c>
      <c r="E26" s="9">
        <f t="shared" si="1"/>
        <v>0</v>
      </c>
      <c r="F26" s="9">
        <v>0</v>
      </c>
      <c r="G26" s="9">
        <v>0</v>
      </c>
      <c r="H26" s="9">
        <f t="shared" si="2"/>
        <v>0</v>
      </c>
      <c r="I26" s="9">
        <v>0</v>
      </c>
      <c r="J26" s="9">
        <v>0</v>
      </c>
      <c r="K26" s="9">
        <f t="shared" si="3"/>
        <v>0</v>
      </c>
      <c r="L26" s="9">
        <v>0</v>
      </c>
      <c r="M26" s="9">
        <v>0</v>
      </c>
      <c r="N26" s="9">
        <f t="shared" si="4"/>
        <v>0</v>
      </c>
      <c r="O26" s="9">
        <v>1000000000</v>
      </c>
      <c r="P26" s="9">
        <v>1000000000</v>
      </c>
      <c r="Q26" s="9">
        <f t="shared" si="5"/>
        <v>0</v>
      </c>
      <c r="R26" s="9">
        <v>1500000000</v>
      </c>
      <c r="S26" s="9">
        <v>1500000000</v>
      </c>
      <c r="T26" s="9">
        <f t="shared" si="6"/>
        <v>0</v>
      </c>
      <c r="U26" s="9">
        <v>4761676121.4413004</v>
      </c>
      <c r="V26" s="9">
        <v>4761676121.4413109</v>
      </c>
      <c r="W26" s="9">
        <f t="shared" si="7"/>
        <v>-1.049041748046875E-5</v>
      </c>
      <c r="X26" s="9">
        <f t="shared" si="8"/>
        <v>1500000000</v>
      </c>
      <c r="Y26" s="9">
        <v>1500000000</v>
      </c>
      <c r="Z26" s="9">
        <f t="shared" si="9"/>
        <v>0</v>
      </c>
      <c r="AA26" s="9">
        <f t="shared" ref="AA26:AA43" si="10">IFERROR( X26/U26*100,0)</f>
        <v>31.501512529289133</v>
      </c>
    </row>
    <row r="27" spans="1:27" x14ac:dyDescent="0.25">
      <c r="A27" s="4"/>
      <c r="B27" s="10" t="s">
        <v>33</v>
      </c>
      <c r="C27" s="11">
        <v>4430600000</v>
      </c>
      <c r="D27" s="11">
        <v>4430600000</v>
      </c>
      <c r="E27" s="11">
        <f t="shared" si="1"/>
        <v>0</v>
      </c>
      <c r="F27" s="11">
        <v>0</v>
      </c>
      <c r="G27" s="11">
        <v>0</v>
      </c>
      <c r="H27" s="11">
        <f t="shared" si="2"/>
        <v>0</v>
      </c>
      <c r="I27" s="11">
        <v>0</v>
      </c>
      <c r="J27" s="11">
        <v>0</v>
      </c>
      <c r="K27" s="11">
        <f t="shared" si="3"/>
        <v>0</v>
      </c>
      <c r="L27" s="11">
        <v>0</v>
      </c>
      <c r="M27" s="11">
        <v>0</v>
      </c>
      <c r="N27" s="11">
        <f t="shared" si="4"/>
        <v>0</v>
      </c>
      <c r="O27" s="11">
        <v>15002474081.719999</v>
      </c>
      <c r="P27" s="11">
        <v>15002474081.721947</v>
      </c>
      <c r="Q27" s="11">
        <f t="shared" si="5"/>
        <v>-1.9474029541015625E-3</v>
      </c>
      <c r="R27" s="11">
        <v>19433074081.722</v>
      </c>
      <c r="S27" s="11">
        <v>19433074081.721947</v>
      </c>
      <c r="T27" s="11">
        <f t="shared" si="6"/>
        <v>5.340576171875E-5</v>
      </c>
      <c r="U27" s="11">
        <v>26789835934.764999</v>
      </c>
      <c r="V27" s="11">
        <v>26789835934.764809</v>
      </c>
      <c r="W27" s="11">
        <f t="shared" si="7"/>
        <v>1.9073486328125E-4</v>
      </c>
      <c r="X27" s="11">
        <f t="shared" si="8"/>
        <v>19433074081.720001</v>
      </c>
      <c r="Y27" s="11">
        <v>19433074081.721947</v>
      </c>
      <c r="Z27" s="11">
        <f t="shared" si="9"/>
        <v>-1.94549560546875E-3</v>
      </c>
      <c r="AA27" s="11">
        <f t="shared" si="10"/>
        <v>72.538981310078967</v>
      </c>
    </row>
    <row r="28" spans="1:27" x14ac:dyDescent="0.25">
      <c r="A28" s="5" t="s">
        <v>34</v>
      </c>
      <c r="B28" s="8" t="s">
        <v>35</v>
      </c>
      <c r="C28" s="9">
        <v>4430600000</v>
      </c>
      <c r="D28" s="9">
        <v>4430600000</v>
      </c>
      <c r="E28" s="9">
        <f t="shared" si="1"/>
        <v>0</v>
      </c>
      <c r="F28" s="9">
        <v>0</v>
      </c>
      <c r="G28" s="9">
        <v>0</v>
      </c>
      <c r="H28" s="9">
        <f t="shared" si="2"/>
        <v>0</v>
      </c>
      <c r="I28" s="9">
        <v>0</v>
      </c>
      <c r="J28" s="9">
        <v>0</v>
      </c>
      <c r="K28" s="9">
        <f t="shared" si="3"/>
        <v>0</v>
      </c>
      <c r="L28" s="9">
        <v>0</v>
      </c>
      <c r="M28" s="9">
        <v>0</v>
      </c>
      <c r="N28" s="9">
        <f t="shared" si="4"/>
        <v>0</v>
      </c>
      <c r="O28" s="9">
        <v>15002474081.719999</v>
      </c>
      <c r="P28" s="9">
        <v>15002474081.721947</v>
      </c>
      <c r="Q28" s="9">
        <f t="shared" si="5"/>
        <v>-1.9474029541015625E-3</v>
      </c>
      <c r="R28" s="9">
        <v>19433074081.722</v>
      </c>
      <c r="S28" s="9">
        <v>19433074081.721947</v>
      </c>
      <c r="T28" s="9">
        <f t="shared" si="6"/>
        <v>5.340576171875E-5</v>
      </c>
      <c r="U28" s="9">
        <v>26789835934.764999</v>
      </c>
      <c r="V28" s="9">
        <v>26789835934.764809</v>
      </c>
      <c r="W28" s="9">
        <f t="shared" si="7"/>
        <v>1.9073486328125E-4</v>
      </c>
      <c r="X28" s="9">
        <f t="shared" si="8"/>
        <v>19433074081.720001</v>
      </c>
      <c r="Y28" s="9">
        <v>19433074081.721947</v>
      </c>
      <c r="Z28" s="9">
        <f t="shared" si="9"/>
        <v>-1.94549560546875E-3</v>
      </c>
      <c r="AA28" s="9">
        <f t="shared" si="10"/>
        <v>72.538981310078967</v>
      </c>
    </row>
    <row r="29" spans="1:27" x14ac:dyDescent="0.25">
      <c r="A29" s="5" t="s">
        <v>36</v>
      </c>
      <c r="B29" s="8" t="s">
        <v>37</v>
      </c>
      <c r="C29" s="9">
        <v>0</v>
      </c>
      <c r="D29" s="9">
        <v>0</v>
      </c>
      <c r="E29" s="9">
        <f t="shared" si="1"/>
        <v>0</v>
      </c>
      <c r="F29" s="9">
        <v>0</v>
      </c>
      <c r="G29" s="9">
        <v>0</v>
      </c>
      <c r="H29" s="9">
        <f t="shared" si="2"/>
        <v>0</v>
      </c>
      <c r="I29" s="9">
        <v>0</v>
      </c>
      <c r="J29" s="9">
        <v>0</v>
      </c>
      <c r="K29" s="9">
        <f t="shared" si="3"/>
        <v>0</v>
      </c>
      <c r="L29" s="9">
        <v>0</v>
      </c>
      <c r="M29" s="9">
        <v>0</v>
      </c>
      <c r="N29" s="9">
        <f t="shared" si="4"/>
        <v>0</v>
      </c>
      <c r="O29" s="9">
        <v>0</v>
      </c>
      <c r="P29" s="9">
        <v>0</v>
      </c>
      <c r="Q29" s="9">
        <f t="shared" si="5"/>
        <v>0</v>
      </c>
      <c r="R29" s="9">
        <v>0</v>
      </c>
      <c r="S29" s="9">
        <v>0</v>
      </c>
      <c r="T29" s="9">
        <f t="shared" si="6"/>
        <v>0</v>
      </c>
      <c r="U29" s="9">
        <v>0</v>
      </c>
      <c r="V29" s="9">
        <v>0</v>
      </c>
      <c r="W29" s="9">
        <f t="shared" si="7"/>
        <v>0</v>
      </c>
      <c r="X29" s="9">
        <f t="shared" si="8"/>
        <v>0</v>
      </c>
      <c r="Y29" s="9">
        <v>0</v>
      </c>
      <c r="Z29" s="9">
        <f t="shared" si="9"/>
        <v>0</v>
      </c>
      <c r="AA29" s="9">
        <f t="shared" si="10"/>
        <v>0</v>
      </c>
    </row>
    <row r="30" spans="1:27" x14ac:dyDescent="0.25">
      <c r="A30" s="5" t="s">
        <v>38</v>
      </c>
      <c r="B30" s="8" t="s">
        <v>39</v>
      </c>
      <c r="C30" s="9">
        <v>0</v>
      </c>
      <c r="D30" s="9">
        <v>0</v>
      </c>
      <c r="E30" s="9">
        <f t="shared" si="1"/>
        <v>0</v>
      </c>
      <c r="F30" s="9">
        <v>0</v>
      </c>
      <c r="G30" s="9">
        <v>0</v>
      </c>
      <c r="H30" s="9">
        <f t="shared" si="2"/>
        <v>0</v>
      </c>
      <c r="I30" s="9">
        <v>0</v>
      </c>
      <c r="J30" s="9">
        <v>0</v>
      </c>
      <c r="K30" s="9">
        <f t="shared" si="3"/>
        <v>0</v>
      </c>
      <c r="L30" s="9">
        <v>0</v>
      </c>
      <c r="M30" s="9">
        <v>0</v>
      </c>
      <c r="N30" s="9">
        <f t="shared" si="4"/>
        <v>0</v>
      </c>
      <c r="O30" s="9">
        <v>0</v>
      </c>
      <c r="P30" s="9">
        <v>0</v>
      </c>
      <c r="Q30" s="9">
        <f t="shared" si="5"/>
        <v>0</v>
      </c>
      <c r="R30" s="9">
        <v>0</v>
      </c>
      <c r="S30" s="9">
        <v>0</v>
      </c>
      <c r="T30" s="9">
        <f t="shared" si="6"/>
        <v>0</v>
      </c>
      <c r="U30" s="9">
        <v>0</v>
      </c>
      <c r="V30" s="9">
        <v>0</v>
      </c>
      <c r="W30" s="9">
        <f t="shared" si="7"/>
        <v>0</v>
      </c>
      <c r="X30" s="9">
        <f t="shared" si="8"/>
        <v>0</v>
      </c>
      <c r="Y30" s="9">
        <v>0</v>
      </c>
      <c r="Z30" s="9">
        <f t="shared" si="9"/>
        <v>0</v>
      </c>
      <c r="AA30" s="9">
        <f t="shared" si="10"/>
        <v>0</v>
      </c>
    </row>
    <row r="31" spans="1:27" x14ac:dyDescent="0.25">
      <c r="A31" s="4"/>
      <c r="B31" s="10" t="s">
        <v>40</v>
      </c>
      <c r="C31" s="11">
        <v>4411757589.6099997</v>
      </c>
      <c r="D31" s="11">
        <v>4411757589.6100006</v>
      </c>
      <c r="E31" s="11">
        <f t="shared" si="1"/>
        <v>0</v>
      </c>
      <c r="F31" s="11">
        <v>1602800961.5799999</v>
      </c>
      <c r="G31" s="11">
        <v>1602800961.5800004</v>
      </c>
      <c r="H31" s="11">
        <f t="shared" si="2"/>
        <v>0</v>
      </c>
      <c r="I31" s="11">
        <v>1827665535.48</v>
      </c>
      <c r="J31" s="11">
        <v>1827665535.4725943</v>
      </c>
      <c r="K31" s="11">
        <f t="shared" si="3"/>
        <v>7.4057579040527344E-3</v>
      </c>
      <c r="L31" s="11">
        <v>306966325</v>
      </c>
      <c r="M31" s="11">
        <v>306966325</v>
      </c>
      <c r="N31" s="11">
        <f t="shared" si="4"/>
        <v>0</v>
      </c>
      <c r="O31" s="11">
        <v>17266118023.5</v>
      </c>
      <c r="P31" s="11">
        <v>17266118023.500004</v>
      </c>
      <c r="Q31" s="11">
        <f t="shared" si="5"/>
        <v>0</v>
      </c>
      <c r="R31" s="11">
        <v>24206617185.602001</v>
      </c>
      <c r="S31" s="11">
        <v>24206617185.602596</v>
      </c>
      <c r="T31" s="11">
        <f t="shared" si="6"/>
        <v>-5.950927734375E-4</v>
      </c>
      <c r="U31" s="11">
        <v>1409608284.2802999</v>
      </c>
      <c r="V31" s="11">
        <v>1409608284.28035</v>
      </c>
      <c r="W31" s="11">
        <f t="shared" si="7"/>
        <v>-5.0067901611328125E-5</v>
      </c>
      <c r="X31" s="11">
        <f t="shared" si="8"/>
        <v>25415308435.169998</v>
      </c>
      <c r="Y31" s="11">
        <v>25415308435.162598</v>
      </c>
      <c r="Z31" s="11">
        <f t="shared" si="9"/>
        <v>7.4005126953125E-3</v>
      </c>
      <c r="AA31" s="11">
        <f t="shared" si="10"/>
        <v>1803.0050417975676</v>
      </c>
    </row>
    <row r="32" spans="1:27" x14ac:dyDescent="0.25">
      <c r="A32" s="5" t="s">
        <v>41</v>
      </c>
      <c r="B32" s="8" t="s">
        <v>35</v>
      </c>
      <c r="C32" s="9">
        <v>0</v>
      </c>
      <c r="D32" s="9">
        <v>0</v>
      </c>
      <c r="E32" s="9">
        <f t="shared" si="1"/>
        <v>0</v>
      </c>
      <c r="F32" s="9">
        <v>0</v>
      </c>
      <c r="G32" s="9">
        <v>0</v>
      </c>
      <c r="H32" s="9">
        <f t="shared" si="2"/>
        <v>0</v>
      </c>
      <c r="I32" s="9">
        <v>0</v>
      </c>
      <c r="J32" s="9">
        <v>0</v>
      </c>
      <c r="K32" s="9">
        <f t="shared" si="3"/>
        <v>0</v>
      </c>
      <c r="L32" s="9">
        <v>0</v>
      </c>
      <c r="M32" s="9">
        <v>0</v>
      </c>
      <c r="N32" s="9">
        <f t="shared" si="4"/>
        <v>0</v>
      </c>
      <c r="O32" s="9">
        <v>0</v>
      </c>
      <c r="P32" s="9">
        <v>0</v>
      </c>
      <c r="Q32" s="9">
        <f t="shared" si="5"/>
        <v>0</v>
      </c>
      <c r="R32" s="9">
        <v>0</v>
      </c>
      <c r="S32" s="9">
        <v>0</v>
      </c>
      <c r="T32" s="9">
        <f t="shared" si="6"/>
        <v>0</v>
      </c>
      <c r="U32" s="9">
        <v>0</v>
      </c>
      <c r="V32" s="9">
        <v>0</v>
      </c>
      <c r="W32" s="9">
        <f t="shared" si="7"/>
        <v>0</v>
      </c>
      <c r="X32" s="9">
        <f t="shared" si="8"/>
        <v>0</v>
      </c>
      <c r="Y32" s="9">
        <v>0</v>
      </c>
      <c r="Z32" s="9">
        <f t="shared" si="9"/>
        <v>0</v>
      </c>
      <c r="AA32" s="9">
        <f t="shared" si="10"/>
        <v>0</v>
      </c>
    </row>
    <row r="33" spans="1:27" x14ac:dyDescent="0.25">
      <c r="A33" s="5" t="s">
        <v>42</v>
      </c>
      <c r="B33" s="8" t="s">
        <v>37</v>
      </c>
      <c r="C33" s="9">
        <v>0</v>
      </c>
      <c r="D33" s="9">
        <v>0</v>
      </c>
      <c r="E33" s="9">
        <f t="shared" si="1"/>
        <v>0</v>
      </c>
      <c r="F33" s="9">
        <v>855124000</v>
      </c>
      <c r="G33" s="9">
        <v>855124000</v>
      </c>
      <c r="H33" s="9">
        <f t="shared" si="2"/>
        <v>0</v>
      </c>
      <c r="I33" s="9">
        <v>0</v>
      </c>
      <c r="J33" s="9">
        <v>0</v>
      </c>
      <c r="K33" s="9">
        <f t="shared" si="3"/>
        <v>0</v>
      </c>
      <c r="L33" s="9">
        <v>0</v>
      </c>
      <c r="M33" s="9">
        <v>0</v>
      </c>
      <c r="N33" s="9">
        <f t="shared" si="4"/>
        <v>0</v>
      </c>
      <c r="O33" s="9">
        <v>0.44</v>
      </c>
      <c r="P33" s="9">
        <v>0.43999814987182617</v>
      </c>
      <c r="Q33" s="9">
        <f t="shared" si="5"/>
        <v>1.8501281738303454E-6</v>
      </c>
      <c r="R33" s="9">
        <v>974628500.44000006</v>
      </c>
      <c r="S33" s="9">
        <v>974628500.43999815</v>
      </c>
      <c r="T33" s="9">
        <f t="shared" si="6"/>
        <v>1.9073486328125E-6</v>
      </c>
      <c r="U33" s="9">
        <v>0</v>
      </c>
      <c r="V33" s="9">
        <v>0</v>
      </c>
      <c r="W33" s="9">
        <f t="shared" si="7"/>
        <v>0</v>
      </c>
      <c r="X33" s="9">
        <f t="shared" si="8"/>
        <v>855124000.44000006</v>
      </c>
      <c r="Y33" s="9">
        <v>855124000.43999815</v>
      </c>
      <c r="Z33" s="9">
        <f t="shared" si="9"/>
        <v>1.9073486328125E-6</v>
      </c>
      <c r="AA33" s="9">
        <f t="shared" si="10"/>
        <v>0</v>
      </c>
    </row>
    <row r="34" spans="1:27" x14ac:dyDescent="0.25">
      <c r="A34" s="5" t="s">
        <v>43</v>
      </c>
      <c r="B34" s="8" t="s">
        <v>39</v>
      </c>
      <c r="C34" s="9">
        <v>4411757589.6099997</v>
      </c>
      <c r="D34" s="9">
        <v>4411757589.6100006</v>
      </c>
      <c r="E34" s="9">
        <f t="shared" si="1"/>
        <v>0</v>
      </c>
      <c r="F34" s="9">
        <v>747676961.58000004</v>
      </c>
      <c r="G34" s="9">
        <v>747676961.5800004</v>
      </c>
      <c r="H34" s="9">
        <f t="shared" si="2"/>
        <v>0</v>
      </c>
      <c r="I34" s="9">
        <v>1827665535.48</v>
      </c>
      <c r="J34" s="9">
        <v>1827665535.4725943</v>
      </c>
      <c r="K34" s="9">
        <f t="shared" si="3"/>
        <v>7.4057579040527344E-3</v>
      </c>
      <c r="L34" s="9">
        <v>306966325</v>
      </c>
      <c r="M34" s="9">
        <v>306966325</v>
      </c>
      <c r="N34" s="9">
        <f t="shared" si="4"/>
        <v>0</v>
      </c>
      <c r="O34" s="9">
        <v>17266118023.060001</v>
      </c>
      <c r="P34" s="9">
        <v>17266118023.060005</v>
      </c>
      <c r="Q34" s="9">
        <f t="shared" si="5"/>
        <v>0</v>
      </c>
      <c r="R34" s="9">
        <v>23231988685.162998</v>
      </c>
      <c r="S34" s="9">
        <v>23231988685.162598</v>
      </c>
      <c r="T34" s="9">
        <f t="shared" si="6"/>
        <v>4.00543212890625E-4</v>
      </c>
      <c r="U34" s="9">
        <v>1409608284.2802999</v>
      </c>
      <c r="V34" s="9">
        <v>1409608284.28035</v>
      </c>
      <c r="W34" s="9">
        <f t="shared" si="7"/>
        <v>-5.0067901611328125E-5</v>
      </c>
      <c r="X34" s="9">
        <f t="shared" si="8"/>
        <v>24560184434.730003</v>
      </c>
      <c r="Y34" s="9">
        <v>24560184434.722599</v>
      </c>
      <c r="Z34" s="9">
        <f t="shared" si="9"/>
        <v>7.404327392578125E-3</v>
      </c>
      <c r="AA34" s="9">
        <f t="shared" si="10"/>
        <v>1742.3410963613649</v>
      </c>
    </row>
    <row r="35" spans="1:27" x14ac:dyDescent="0.25">
      <c r="A35" s="4"/>
      <c r="B35" s="10" t="s">
        <v>44</v>
      </c>
      <c r="C35" s="11">
        <v>4568225900</v>
      </c>
      <c r="D35" s="11">
        <v>4568225900</v>
      </c>
      <c r="E35" s="11">
        <f t="shared" si="1"/>
        <v>0</v>
      </c>
      <c r="F35" s="11">
        <v>0</v>
      </c>
      <c r="G35" s="11">
        <v>0</v>
      </c>
      <c r="H35" s="11">
        <f t="shared" si="2"/>
        <v>0</v>
      </c>
      <c r="I35" s="11">
        <v>1019553000.26</v>
      </c>
      <c r="J35" s="11">
        <v>1019553000.2592478</v>
      </c>
      <c r="K35" s="11">
        <f t="shared" si="3"/>
        <v>7.5221061706542969E-4</v>
      </c>
      <c r="L35" s="11">
        <v>0</v>
      </c>
      <c r="M35" s="11">
        <v>0</v>
      </c>
      <c r="N35" s="11">
        <f t="shared" si="4"/>
        <v>0</v>
      </c>
      <c r="O35" s="11">
        <v>15261858558.860001</v>
      </c>
      <c r="P35" s="11">
        <v>15261858558.864624</v>
      </c>
      <c r="Q35" s="11">
        <f t="shared" si="5"/>
        <v>-4.6234130859375E-3</v>
      </c>
      <c r="R35" s="11">
        <v>21278868440.124001</v>
      </c>
      <c r="S35" s="11">
        <v>21278868440.123871</v>
      </c>
      <c r="T35" s="11">
        <f t="shared" si="6"/>
        <v>1.2969970703125E-4</v>
      </c>
      <c r="U35" s="11">
        <v>41476637575.991997</v>
      </c>
      <c r="V35" s="11">
        <v>41476637575.992355</v>
      </c>
      <c r="W35" s="11">
        <f t="shared" si="7"/>
        <v>-3.5858154296875E-4</v>
      </c>
      <c r="X35" s="11">
        <f t="shared" si="8"/>
        <v>20849637459.120003</v>
      </c>
      <c r="Y35" s="11">
        <v>20849637459.123871</v>
      </c>
      <c r="Z35" s="11">
        <f t="shared" si="9"/>
        <v>-3.86810302734375E-3</v>
      </c>
      <c r="AA35" s="11">
        <f t="shared" si="10"/>
        <v>50.268388851241987</v>
      </c>
    </row>
    <row r="36" spans="1:27" x14ac:dyDescent="0.25">
      <c r="A36" s="5" t="s">
        <v>45</v>
      </c>
      <c r="B36" s="8" t="s">
        <v>35</v>
      </c>
      <c r="C36" s="9">
        <v>1825407900</v>
      </c>
      <c r="D36" s="9">
        <v>1825407900</v>
      </c>
      <c r="E36" s="9">
        <f t="shared" si="1"/>
        <v>0</v>
      </c>
      <c r="F36" s="9">
        <v>0</v>
      </c>
      <c r="G36" s="9">
        <v>0</v>
      </c>
      <c r="H36" s="9">
        <f t="shared" si="2"/>
        <v>0</v>
      </c>
      <c r="I36" s="9">
        <v>1019553000.26</v>
      </c>
      <c r="J36" s="9">
        <v>1019553000.2592478</v>
      </c>
      <c r="K36" s="9">
        <f t="shared" si="3"/>
        <v>7.5221061706542969E-4</v>
      </c>
      <c r="L36" s="9">
        <v>0</v>
      </c>
      <c r="M36" s="9">
        <v>0</v>
      </c>
      <c r="N36" s="9">
        <f t="shared" si="4"/>
        <v>0</v>
      </c>
      <c r="O36" s="9">
        <v>2487100000</v>
      </c>
      <c r="P36" s="9">
        <v>2487100000</v>
      </c>
      <c r="Q36" s="9">
        <f t="shared" si="5"/>
        <v>0</v>
      </c>
      <c r="R36" s="9">
        <v>5351193500.2592001</v>
      </c>
      <c r="S36" s="9">
        <v>5351193500.2592478</v>
      </c>
      <c r="T36" s="9">
        <f t="shared" si="6"/>
        <v>-4.76837158203125E-5</v>
      </c>
      <c r="U36" s="9">
        <v>5000000000</v>
      </c>
      <c r="V36" s="9">
        <v>5000000000</v>
      </c>
      <c r="W36" s="9">
        <f t="shared" si="7"/>
        <v>0</v>
      </c>
      <c r="X36" s="9">
        <f t="shared" si="8"/>
        <v>5332060900.2600002</v>
      </c>
      <c r="Y36" s="9">
        <v>5332060900.2592478</v>
      </c>
      <c r="Z36" s="9">
        <f t="shared" si="9"/>
        <v>7.5244903564453125E-4</v>
      </c>
      <c r="AA36" s="9">
        <f t="shared" si="10"/>
        <v>106.64121800520002</v>
      </c>
    </row>
    <row r="37" spans="1:27" x14ac:dyDescent="0.25">
      <c r="A37" s="5" t="s">
        <v>46</v>
      </c>
      <c r="B37" s="8" t="s">
        <v>37</v>
      </c>
      <c r="C37" s="9">
        <v>2742818000</v>
      </c>
      <c r="D37" s="9">
        <v>2742818000</v>
      </c>
      <c r="E37" s="9">
        <f t="shared" si="1"/>
        <v>0</v>
      </c>
      <c r="F37" s="9">
        <v>0</v>
      </c>
      <c r="G37" s="9">
        <v>0</v>
      </c>
      <c r="H37" s="9">
        <f t="shared" si="2"/>
        <v>0</v>
      </c>
      <c r="I37" s="9">
        <v>0</v>
      </c>
      <c r="J37" s="9">
        <v>0</v>
      </c>
      <c r="K37" s="9">
        <f t="shared" si="3"/>
        <v>0</v>
      </c>
      <c r="L37" s="9">
        <v>0</v>
      </c>
      <c r="M37" s="9">
        <v>0</v>
      </c>
      <c r="N37" s="9">
        <f t="shared" si="4"/>
        <v>0</v>
      </c>
      <c r="O37" s="9">
        <v>3204731260.1199999</v>
      </c>
      <c r="P37" s="9">
        <v>3204731260.1199951</v>
      </c>
      <c r="Q37" s="9">
        <f t="shared" si="5"/>
        <v>4.76837158203125E-6</v>
      </c>
      <c r="R37" s="9">
        <v>6328152116.1199999</v>
      </c>
      <c r="S37" s="9">
        <v>6328152116.1199951</v>
      </c>
      <c r="T37" s="9">
        <f t="shared" si="6"/>
        <v>0</v>
      </c>
      <c r="U37" s="9">
        <v>9608119971.1214008</v>
      </c>
      <c r="V37" s="9">
        <v>9608119971.1214886</v>
      </c>
      <c r="W37" s="9">
        <f t="shared" si="7"/>
        <v>-8.7738037109375E-5</v>
      </c>
      <c r="X37" s="9">
        <f t="shared" si="8"/>
        <v>5947549260.1199999</v>
      </c>
      <c r="Y37" s="9">
        <v>5947549260.1199951</v>
      </c>
      <c r="Z37" s="9">
        <f t="shared" si="9"/>
        <v>0</v>
      </c>
      <c r="AA37" s="9">
        <f t="shared" si="10"/>
        <v>61.90128014633688</v>
      </c>
    </row>
    <row r="38" spans="1:27" x14ac:dyDescent="0.25">
      <c r="A38" s="5" t="s">
        <v>47</v>
      </c>
      <c r="B38" s="8" t="s">
        <v>39</v>
      </c>
      <c r="C38" s="9">
        <v>0</v>
      </c>
      <c r="D38" s="9">
        <v>0</v>
      </c>
      <c r="E38" s="9">
        <f t="shared" si="1"/>
        <v>0</v>
      </c>
      <c r="F38" s="9">
        <v>0</v>
      </c>
      <c r="G38" s="9">
        <v>0</v>
      </c>
      <c r="H38" s="9">
        <f t="shared" si="2"/>
        <v>0</v>
      </c>
      <c r="I38" s="9">
        <v>0</v>
      </c>
      <c r="J38" s="9">
        <v>0</v>
      </c>
      <c r="K38" s="9">
        <f t="shared" si="3"/>
        <v>0</v>
      </c>
      <c r="L38" s="9">
        <v>0</v>
      </c>
      <c r="M38" s="9">
        <v>0</v>
      </c>
      <c r="N38" s="9">
        <f t="shared" si="4"/>
        <v>0</v>
      </c>
      <c r="O38" s="9">
        <v>9570027298.7399998</v>
      </c>
      <c r="P38" s="9">
        <v>9570027298.7446289</v>
      </c>
      <c r="Q38" s="9">
        <f t="shared" si="5"/>
        <v>-4.6291351318359375E-3</v>
      </c>
      <c r="R38" s="9">
        <v>9599522823.7446003</v>
      </c>
      <c r="S38" s="9">
        <v>9599522823.7446289</v>
      </c>
      <c r="T38" s="9">
        <f t="shared" si="6"/>
        <v>-2.86102294921875E-5</v>
      </c>
      <c r="U38" s="9">
        <v>26868517604.869999</v>
      </c>
      <c r="V38" s="9">
        <v>26868517604.870869</v>
      </c>
      <c r="W38" s="9">
        <f t="shared" si="7"/>
        <v>-8.697509765625E-4</v>
      </c>
      <c r="X38" s="9">
        <f t="shared" si="8"/>
        <v>9570027298.7399998</v>
      </c>
      <c r="Y38" s="9">
        <v>9570027298.7446289</v>
      </c>
      <c r="Z38" s="9">
        <f t="shared" si="9"/>
        <v>-4.6291351318359375E-3</v>
      </c>
      <c r="AA38" s="9">
        <f t="shared" si="10"/>
        <v>35.617995155063575</v>
      </c>
    </row>
    <row r="39" spans="1:27" x14ac:dyDescent="0.25">
      <c r="A39" s="5">
        <v>162</v>
      </c>
      <c r="B39" s="8" t="s">
        <v>48</v>
      </c>
      <c r="C39" s="9">
        <v>0</v>
      </c>
      <c r="D39" s="9">
        <v>0</v>
      </c>
      <c r="E39" s="9">
        <f t="shared" si="1"/>
        <v>0</v>
      </c>
      <c r="F39" s="9">
        <v>0</v>
      </c>
      <c r="G39" s="9">
        <v>0</v>
      </c>
      <c r="H39" s="9">
        <f t="shared" si="2"/>
        <v>0</v>
      </c>
      <c r="I39" s="9">
        <v>0</v>
      </c>
      <c r="J39" s="9">
        <v>0</v>
      </c>
      <c r="K39" s="9">
        <f t="shared" si="3"/>
        <v>0</v>
      </c>
      <c r="L39" s="9">
        <v>0</v>
      </c>
      <c r="M39" s="9">
        <v>0</v>
      </c>
      <c r="N39" s="9">
        <f t="shared" si="4"/>
        <v>0</v>
      </c>
      <c r="O39" s="9">
        <v>0</v>
      </c>
      <c r="P39" s="9">
        <v>0</v>
      </c>
      <c r="Q39" s="9">
        <f t="shared" si="5"/>
        <v>0</v>
      </c>
      <c r="R39" s="9">
        <v>0</v>
      </c>
      <c r="S39" s="9">
        <v>0</v>
      </c>
      <c r="T39" s="9">
        <f t="shared" si="6"/>
        <v>0</v>
      </c>
      <c r="U39" s="9">
        <v>0</v>
      </c>
      <c r="V39" s="9">
        <v>0</v>
      </c>
      <c r="W39" s="9">
        <f t="shared" si="7"/>
        <v>0</v>
      </c>
      <c r="X39" s="9">
        <f t="shared" si="8"/>
        <v>0</v>
      </c>
      <c r="Y39" s="9">
        <v>0</v>
      </c>
      <c r="Z39" s="9">
        <f t="shared" si="9"/>
        <v>0</v>
      </c>
      <c r="AA39" s="9">
        <f t="shared" si="10"/>
        <v>0</v>
      </c>
    </row>
    <row r="40" spans="1:27" x14ac:dyDescent="0.25">
      <c r="A40" s="5">
        <v>166</v>
      </c>
      <c r="B40" s="8" t="s">
        <v>49</v>
      </c>
      <c r="C40" s="9">
        <v>0</v>
      </c>
      <c r="D40" s="9">
        <v>0</v>
      </c>
      <c r="E40" s="9">
        <f t="shared" si="1"/>
        <v>0</v>
      </c>
      <c r="F40" s="9">
        <v>0</v>
      </c>
      <c r="G40" s="9">
        <v>0</v>
      </c>
      <c r="H40" s="9">
        <f t="shared" si="2"/>
        <v>0</v>
      </c>
      <c r="I40" s="9">
        <v>0</v>
      </c>
      <c r="J40" s="9">
        <v>0</v>
      </c>
      <c r="K40" s="9">
        <f t="shared" si="3"/>
        <v>0</v>
      </c>
      <c r="L40" s="9">
        <v>0</v>
      </c>
      <c r="M40" s="9">
        <v>0</v>
      </c>
      <c r="N40" s="9">
        <f t="shared" si="4"/>
        <v>0</v>
      </c>
      <c r="O40" s="9">
        <v>0</v>
      </c>
      <c r="P40" s="9">
        <v>0</v>
      </c>
      <c r="Q40" s="9">
        <f t="shared" si="5"/>
        <v>0</v>
      </c>
      <c r="R40" s="9">
        <v>0</v>
      </c>
      <c r="S40" s="9">
        <v>0</v>
      </c>
      <c r="T40" s="9">
        <f t="shared" si="6"/>
        <v>0</v>
      </c>
      <c r="U40" s="9">
        <v>0</v>
      </c>
      <c r="V40" s="9">
        <v>0</v>
      </c>
      <c r="W40" s="9">
        <f t="shared" si="7"/>
        <v>0</v>
      </c>
      <c r="X40" s="9">
        <f t="shared" si="8"/>
        <v>0</v>
      </c>
      <c r="Y40" s="9">
        <v>0</v>
      </c>
      <c r="Z40" s="9">
        <f t="shared" si="9"/>
        <v>0</v>
      </c>
      <c r="AA40" s="9">
        <f t="shared" si="10"/>
        <v>0</v>
      </c>
    </row>
    <row r="41" spans="1:27" x14ac:dyDescent="0.25">
      <c r="A41" s="5">
        <v>170</v>
      </c>
      <c r="B41" s="8" t="s">
        <v>50</v>
      </c>
      <c r="C41" s="9">
        <v>0</v>
      </c>
      <c r="D41" s="9">
        <v>0</v>
      </c>
      <c r="E41" s="9">
        <f t="shared" si="1"/>
        <v>0</v>
      </c>
      <c r="F41" s="9">
        <v>0</v>
      </c>
      <c r="G41" s="9">
        <v>0</v>
      </c>
      <c r="H41" s="9">
        <f t="shared" si="2"/>
        <v>0</v>
      </c>
      <c r="I41" s="9">
        <v>0</v>
      </c>
      <c r="J41" s="9">
        <v>0</v>
      </c>
      <c r="K41" s="9">
        <f t="shared" si="3"/>
        <v>0</v>
      </c>
      <c r="L41" s="9">
        <v>0</v>
      </c>
      <c r="M41" s="9">
        <v>0</v>
      </c>
      <c r="N41" s="9">
        <f t="shared" si="4"/>
        <v>0</v>
      </c>
      <c r="O41" s="9">
        <v>0</v>
      </c>
      <c r="P41" s="9">
        <v>0</v>
      </c>
      <c r="Q41" s="9">
        <f t="shared" si="5"/>
        <v>0</v>
      </c>
      <c r="R41" s="9">
        <v>0</v>
      </c>
      <c r="S41" s="9">
        <v>0</v>
      </c>
      <c r="T41" s="9">
        <f t="shared" si="6"/>
        <v>0</v>
      </c>
      <c r="U41" s="9">
        <v>0</v>
      </c>
      <c r="V41" s="9">
        <v>0</v>
      </c>
      <c r="W41" s="9">
        <f t="shared" si="7"/>
        <v>0</v>
      </c>
      <c r="X41" s="9">
        <f t="shared" si="8"/>
        <v>0</v>
      </c>
      <c r="Y41" s="9">
        <v>0</v>
      </c>
      <c r="Z41" s="9">
        <f t="shared" si="9"/>
        <v>0</v>
      </c>
      <c r="AA41" s="9">
        <f t="shared" si="10"/>
        <v>0</v>
      </c>
    </row>
    <row r="42" spans="1:27" x14ac:dyDescent="0.25">
      <c r="A42" s="5">
        <v>178</v>
      </c>
      <c r="B42" s="8" t="s">
        <v>51</v>
      </c>
      <c r="C42" s="9">
        <v>0</v>
      </c>
      <c r="D42" s="9">
        <v>0</v>
      </c>
      <c r="E42" s="9">
        <f t="shared" si="1"/>
        <v>0</v>
      </c>
      <c r="F42" s="9">
        <v>0</v>
      </c>
      <c r="G42" s="9">
        <v>0</v>
      </c>
      <c r="H42" s="9">
        <f t="shared" si="2"/>
        <v>0</v>
      </c>
      <c r="I42" s="9">
        <v>0</v>
      </c>
      <c r="J42" s="9">
        <v>0</v>
      </c>
      <c r="K42" s="9">
        <f t="shared" si="3"/>
        <v>0</v>
      </c>
      <c r="L42" s="9">
        <v>0</v>
      </c>
      <c r="M42" s="9">
        <v>0</v>
      </c>
      <c r="N42" s="9">
        <f t="shared" si="4"/>
        <v>0</v>
      </c>
      <c r="O42" s="9">
        <v>4890952.2</v>
      </c>
      <c r="P42" s="9">
        <v>4890952.200000003</v>
      </c>
      <c r="Q42" s="9">
        <f t="shared" si="5"/>
        <v>0</v>
      </c>
      <c r="R42" s="9">
        <v>4855521.2</v>
      </c>
      <c r="S42" s="9">
        <v>4855521.200000003</v>
      </c>
      <c r="T42" s="9">
        <f t="shared" si="6"/>
        <v>0</v>
      </c>
      <c r="U42" s="9">
        <v>5224661.6381999999</v>
      </c>
      <c r="V42" s="9">
        <v>5224661.6382000037</v>
      </c>
      <c r="W42" s="9">
        <f t="shared" si="7"/>
        <v>0</v>
      </c>
      <c r="X42" s="9">
        <f t="shared" si="8"/>
        <v>4890952.2</v>
      </c>
      <c r="Y42" s="9">
        <v>4890952.200000003</v>
      </c>
      <c r="Z42" s="9">
        <f t="shared" si="9"/>
        <v>0</v>
      </c>
      <c r="AA42" s="9">
        <f t="shared" si="10"/>
        <v>93.612802870140129</v>
      </c>
    </row>
    <row r="43" spans="1:27" x14ac:dyDescent="0.25">
      <c r="A43" s="4"/>
      <c r="B43" s="10" t="s">
        <v>52</v>
      </c>
      <c r="C43" s="11">
        <v>13910583489.610001</v>
      </c>
      <c r="D43" s="11">
        <v>13910583489.610001</v>
      </c>
      <c r="E43" s="11">
        <f t="shared" si="1"/>
        <v>0</v>
      </c>
      <c r="F43" s="11">
        <v>1602800961.5799999</v>
      </c>
      <c r="G43" s="11">
        <v>1602800961.5800004</v>
      </c>
      <c r="H43" s="11">
        <f t="shared" si="2"/>
        <v>0</v>
      </c>
      <c r="I43" s="11">
        <v>2847218535.7399998</v>
      </c>
      <c r="J43" s="11">
        <v>2847218535.731842</v>
      </c>
      <c r="K43" s="11">
        <f t="shared" si="3"/>
        <v>8.1577301025390625E-3</v>
      </c>
      <c r="L43" s="11">
        <v>306966325</v>
      </c>
      <c r="M43" s="11">
        <v>306966325</v>
      </c>
      <c r="N43" s="11">
        <f t="shared" si="4"/>
        <v>0</v>
      </c>
      <c r="O43" s="11">
        <v>48535341616.279999</v>
      </c>
      <c r="P43" s="11">
        <v>48535341616.286575</v>
      </c>
      <c r="Q43" s="11">
        <f t="shared" si="5"/>
        <v>-6.5765380859375E-3</v>
      </c>
      <c r="R43" s="11">
        <v>66423415228.649002</v>
      </c>
      <c r="S43" s="11">
        <v>66423415228.648407</v>
      </c>
      <c r="T43" s="11">
        <f t="shared" si="6"/>
        <v>5.950927734375E-4</v>
      </c>
      <c r="U43" s="11">
        <v>74442982578.117996</v>
      </c>
      <c r="V43" s="11">
        <v>74442982578.11702</v>
      </c>
      <c r="W43" s="11">
        <f t="shared" si="7"/>
        <v>9.765625E-4</v>
      </c>
      <c r="X43" s="11">
        <f t="shared" si="8"/>
        <v>67202910928.209999</v>
      </c>
      <c r="Y43" s="11">
        <v>67202910928.208412</v>
      </c>
      <c r="Z43" s="11">
        <f t="shared" si="9"/>
        <v>1.5869140625E-3</v>
      </c>
      <c r="AA43" s="11">
        <f t="shared" si="10"/>
        <v>90.2743396366333</v>
      </c>
    </row>
    <row r="44" spans="1:27" x14ac:dyDescent="0.25">
      <c r="A44" s="5"/>
      <c r="B44" s="8"/>
      <c r="C44" s="9"/>
      <c r="D44" s="9"/>
      <c r="E44" s="9">
        <f t="shared" si="1"/>
        <v>0</v>
      </c>
      <c r="F44" s="9"/>
      <c r="G44" s="9"/>
      <c r="H44" s="9">
        <f t="shared" si="2"/>
        <v>0</v>
      </c>
      <c r="I44" s="9"/>
      <c r="J44" s="9"/>
      <c r="K44" s="9">
        <f t="shared" si="3"/>
        <v>0</v>
      </c>
      <c r="L44" s="9"/>
      <c r="M44" s="9"/>
      <c r="N44" s="9">
        <f t="shared" si="4"/>
        <v>0</v>
      </c>
      <c r="O44" s="9"/>
      <c r="P44" s="9"/>
      <c r="Q44" s="9">
        <f t="shared" si="5"/>
        <v>0</v>
      </c>
      <c r="R44" s="9"/>
      <c r="S44" s="9"/>
      <c r="T44" s="9">
        <f t="shared" si="6"/>
        <v>0</v>
      </c>
      <c r="U44" s="9"/>
      <c r="V44" s="9"/>
      <c r="W44" s="9">
        <f t="shared" si="7"/>
        <v>0</v>
      </c>
      <c r="X44" s="9">
        <f t="shared" si="8"/>
        <v>0</v>
      </c>
      <c r="Y44" s="9"/>
      <c r="Z44" s="9">
        <f t="shared" si="9"/>
        <v>0</v>
      </c>
      <c r="AA44" s="9"/>
    </row>
    <row r="45" spans="1:27" x14ac:dyDescent="0.25">
      <c r="A45" s="5"/>
      <c r="B45" s="8" t="s">
        <v>53</v>
      </c>
      <c r="C45" s="9"/>
      <c r="D45" s="9"/>
      <c r="E45" s="9">
        <f t="shared" si="1"/>
        <v>0</v>
      </c>
      <c r="F45" s="9"/>
      <c r="G45" s="9"/>
      <c r="H45" s="9">
        <f t="shared" si="2"/>
        <v>0</v>
      </c>
      <c r="I45" s="9"/>
      <c r="J45" s="9"/>
      <c r="K45" s="9">
        <f t="shared" si="3"/>
        <v>0</v>
      </c>
      <c r="L45" s="9"/>
      <c r="M45" s="9"/>
      <c r="N45" s="9">
        <f t="shared" si="4"/>
        <v>0</v>
      </c>
      <c r="O45" s="9"/>
      <c r="P45" s="9"/>
      <c r="Q45" s="9">
        <f t="shared" si="5"/>
        <v>0</v>
      </c>
      <c r="R45" s="9"/>
      <c r="S45" s="9"/>
      <c r="T45" s="9">
        <f t="shared" si="6"/>
        <v>0</v>
      </c>
      <c r="U45" s="9"/>
      <c r="V45" s="9"/>
      <c r="W45" s="9">
        <f t="shared" si="7"/>
        <v>0</v>
      </c>
      <c r="X45" s="9">
        <f t="shared" si="8"/>
        <v>0</v>
      </c>
      <c r="Y45" s="9"/>
      <c r="Z45" s="9">
        <f t="shared" si="9"/>
        <v>0</v>
      </c>
      <c r="AA45" s="9"/>
    </row>
    <row r="46" spans="1:27" x14ac:dyDescent="0.25">
      <c r="A46" s="5" t="s">
        <v>54</v>
      </c>
      <c r="B46" s="8" t="s">
        <v>55</v>
      </c>
      <c r="C46" s="9">
        <v>0</v>
      </c>
      <c r="D46" s="9"/>
      <c r="E46" s="9">
        <f t="shared" si="1"/>
        <v>0</v>
      </c>
      <c r="F46" s="9">
        <v>0</v>
      </c>
      <c r="G46" s="9"/>
      <c r="H46" s="9">
        <f t="shared" si="2"/>
        <v>0</v>
      </c>
      <c r="I46" s="9">
        <v>0</v>
      </c>
      <c r="J46" s="9"/>
      <c r="K46" s="9">
        <f t="shared" si="3"/>
        <v>0</v>
      </c>
      <c r="L46" s="9">
        <v>0</v>
      </c>
      <c r="M46" s="9"/>
      <c r="N46" s="9">
        <f t="shared" si="4"/>
        <v>0</v>
      </c>
      <c r="O46" s="9">
        <v>3793095006.6700001</v>
      </c>
      <c r="P46" s="9">
        <v>3793095006.6666665</v>
      </c>
      <c r="Q46" s="9">
        <f t="shared" si="5"/>
        <v>3.3335685729980469E-3</v>
      </c>
      <c r="R46" s="9">
        <v>3764650006.6666999</v>
      </c>
      <c r="S46" s="9">
        <v>3764650006.6666665</v>
      </c>
      <c r="T46" s="9">
        <f t="shared" si="6"/>
        <v>3.337860107421875E-5</v>
      </c>
      <c r="U46" s="9">
        <v>3594094299.0707998</v>
      </c>
      <c r="V46" s="9">
        <v>3594094299.0708299</v>
      </c>
      <c r="W46" s="9">
        <f t="shared" si="7"/>
        <v>-3.0040740966796875E-5</v>
      </c>
      <c r="X46" s="9">
        <f t="shared" si="8"/>
        <v>3793095006.6700001</v>
      </c>
      <c r="Y46" s="9">
        <v>3793095006.6666665</v>
      </c>
      <c r="Z46" s="9">
        <f t="shared" si="9"/>
        <v>3.3335685729980469E-3</v>
      </c>
      <c r="AA46" s="9">
        <f>IFERROR( X46/U46*100,0)</f>
        <v>105.53688053345314</v>
      </c>
    </row>
    <row r="47" spans="1:27" x14ac:dyDescent="0.25">
      <c r="A47" s="5" t="s">
        <v>56</v>
      </c>
      <c r="B47" s="8" t="s">
        <v>57</v>
      </c>
      <c r="C47" s="9">
        <v>0</v>
      </c>
      <c r="D47" s="9">
        <v>0</v>
      </c>
      <c r="E47" s="9">
        <f t="shared" si="1"/>
        <v>0</v>
      </c>
      <c r="F47" s="9">
        <v>0</v>
      </c>
      <c r="G47" s="9">
        <v>0</v>
      </c>
      <c r="H47" s="9">
        <f t="shared" si="2"/>
        <v>0</v>
      </c>
      <c r="I47" s="9">
        <v>0</v>
      </c>
      <c r="J47" s="9">
        <v>0</v>
      </c>
      <c r="K47" s="9">
        <f t="shared" si="3"/>
        <v>0</v>
      </c>
      <c r="L47" s="9">
        <v>0</v>
      </c>
      <c r="M47" s="9">
        <v>0</v>
      </c>
      <c r="N47" s="9">
        <f t="shared" si="4"/>
        <v>0</v>
      </c>
      <c r="O47" s="9">
        <v>-3118401728.8299999</v>
      </c>
      <c r="P47" s="9">
        <v>-3118401728.8208332</v>
      </c>
      <c r="Q47" s="9">
        <f t="shared" si="5"/>
        <v>-9.166717529296875E-3</v>
      </c>
      <c r="R47" s="9">
        <v>-3094726622.8207998</v>
      </c>
      <c r="S47" s="9">
        <v>-3094726622.8208332</v>
      </c>
      <c r="T47" s="9">
        <f t="shared" si="6"/>
        <v>3.337860107421875E-5</v>
      </c>
      <c r="U47" s="9">
        <v>-2877172293.8207998</v>
      </c>
      <c r="V47" s="9">
        <v>-2877172293.8208299</v>
      </c>
      <c r="W47" s="9">
        <f t="shared" si="7"/>
        <v>3.0040740966796875E-5</v>
      </c>
      <c r="X47" s="9">
        <f t="shared" si="8"/>
        <v>-3118401728.8299999</v>
      </c>
      <c r="Y47" s="9">
        <v>-3118401728.8208332</v>
      </c>
      <c r="Z47" s="9">
        <f t="shared" si="9"/>
        <v>-9.166717529296875E-3</v>
      </c>
      <c r="AA47" s="9">
        <f>IFERROR( X47/U47*100,0)</f>
        <v>108.38425406525984</v>
      </c>
    </row>
    <row r="48" spans="1:27" x14ac:dyDescent="0.25">
      <c r="A48" s="5" t="s">
        <v>58</v>
      </c>
      <c r="B48" s="8" t="s">
        <v>59</v>
      </c>
      <c r="C48" s="9">
        <v>0</v>
      </c>
      <c r="D48" s="9">
        <v>0</v>
      </c>
      <c r="E48" s="9">
        <f t="shared" si="1"/>
        <v>0</v>
      </c>
      <c r="F48" s="9">
        <v>0</v>
      </c>
      <c r="G48" s="9">
        <v>0</v>
      </c>
      <c r="H48" s="9">
        <f t="shared" si="2"/>
        <v>0</v>
      </c>
      <c r="I48" s="9">
        <v>0</v>
      </c>
      <c r="J48" s="9">
        <v>0</v>
      </c>
      <c r="K48" s="9">
        <f t="shared" si="3"/>
        <v>0</v>
      </c>
      <c r="L48" s="9">
        <v>0</v>
      </c>
      <c r="M48" s="9">
        <v>0</v>
      </c>
      <c r="N48" s="9">
        <f t="shared" si="4"/>
        <v>0</v>
      </c>
      <c r="O48" s="9">
        <v>584869559</v>
      </c>
      <c r="P48" s="9">
        <v>584869559</v>
      </c>
      <c r="Q48" s="9">
        <f t="shared" si="5"/>
        <v>0</v>
      </c>
      <c r="R48" s="9">
        <v>584869559</v>
      </c>
      <c r="S48" s="9">
        <v>584869559</v>
      </c>
      <c r="T48" s="9">
        <f t="shared" si="6"/>
        <v>0</v>
      </c>
      <c r="U48" s="9">
        <v>583741559</v>
      </c>
      <c r="V48" s="9">
        <v>583741559</v>
      </c>
      <c r="W48" s="9">
        <f t="shared" si="7"/>
        <v>0</v>
      </c>
      <c r="X48" s="9">
        <f t="shared" si="8"/>
        <v>584869559</v>
      </c>
      <c r="Y48" s="9">
        <v>584869559</v>
      </c>
      <c r="Z48" s="9">
        <f t="shared" si="9"/>
        <v>0</v>
      </c>
      <c r="AA48" s="9">
        <f>IFERROR( X48/U48*100,0)</f>
        <v>100.19323619889808</v>
      </c>
    </row>
    <row r="49" spans="1:27" x14ac:dyDescent="0.25">
      <c r="A49" s="5" t="s">
        <v>60</v>
      </c>
      <c r="B49" s="8" t="s">
        <v>61</v>
      </c>
      <c r="C49" s="9">
        <v>0</v>
      </c>
      <c r="D49" s="9">
        <v>0</v>
      </c>
      <c r="E49" s="9">
        <f t="shared" si="1"/>
        <v>0</v>
      </c>
      <c r="F49" s="9">
        <v>0</v>
      </c>
      <c r="G49" s="9">
        <v>0</v>
      </c>
      <c r="H49" s="9">
        <f t="shared" si="2"/>
        <v>0</v>
      </c>
      <c r="I49" s="9">
        <v>0</v>
      </c>
      <c r="J49" s="9">
        <v>0</v>
      </c>
      <c r="K49" s="9">
        <f t="shared" si="3"/>
        <v>0</v>
      </c>
      <c r="L49" s="9">
        <v>0</v>
      </c>
      <c r="M49" s="9">
        <v>0</v>
      </c>
      <c r="N49" s="9">
        <f t="shared" si="4"/>
        <v>0</v>
      </c>
      <c r="O49" s="9">
        <v>-559045456.25</v>
      </c>
      <c r="P49" s="9">
        <v>-559045456.25</v>
      </c>
      <c r="Q49" s="9">
        <f t="shared" si="5"/>
        <v>0</v>
      </c>
      <c r="R49" s="9">
        <v>-558681914.25</v>
      </c>
      <c r="S49" s="9">
        <v>-558681914.25</v>
      </c>
      <c r="T49" s="9">
        <f t="shared" si="6"/>
        <v>0</v>
      </c>
      <c r="U49" s="9">
        <v>-571963533.25</v>
      </c>
      <c r="V49" s="9">
        <v>-571963533.25</v>
      </c>
      <c r="W49" s="9">
        <f t="shared" si="7"/>
        <v>0</v>
      </c>
      <c r="X49" s="9">
        <f t="shared" si="8"/>
        <v>-559045456.25</v>
      </c>
      <c r="Y49" s="9">
        <v>-559045456.25</v>
      </c>
      <c r="Z49" s="9">
        <f t="shared" si="9"/>
        <v>0</v>
      </c>
      <c r="AA49" s="9">
        <f>IFERROR( X49/U49*100,0)</f>
        <v>97.741450940657501</v>
      </c>
    </row>
    <row r="50" spans="1:27" x14ac:dyDescent="0.25">
      <c r="A50" s="4"/>
      <c r="B50" s="10" t="s">
        <v>62</v>
      </c>
      <c r="C50" s="11">
        <v>0</v>
      </c>
      <c r="D50" s="11">
        <v>0</v>
      </c>
      <c r="E50" s="11">
        <f t="shared" si="1"/>
        <v>0</v>
      </c>
      <c r="F50" s="11">
        <v>0</v>
      </c>
      <c r="G50" s="11">
        <v>0</v>
      </c>
      <c r="H50" s="11">
        <f t="shared" si="2"/>
        <v>0</v>
      </c>
      <c r="I50" s="11">
        <v>0</v>
      </c>
      <c r="J50" s="11">
        <v>0</v>
      </c>
      <c r="K50" s="11">
        <f t="shared" si="3"/>
        <v>0</v>
      </c>
      <c r="L50" s="11">
        <v>0</v>
      </c>
      <c r="M50" s="11">
        <v>0</v>
      </c>
      <c r="N50" s="11">
        <f t="shared" si="4"/>
        <v>0</v>
      </c>
      <c r="O50" s="11">
        <v>700517380.59000003</v>
      </c>
      <c r="P50" s="11">
        <v>700517380.5958333</v>
      </c>
      <c r="Q50" s="11">
        <f t="shared" si="5"/>
        <v>-5.8332681655883789E-3</v>
      </c>
      <c r="R50" s="11">
        <v>696111028.59582996</v>
      </c>
      <c r="S50" s="11">
        <v>696111028.5958333</v>
      </c>
      <c r="T50" s="11">
        <f t="shared" si="6"/>
        <v>-3.337860107421875E-6</v>
      </c>
      <c r="U50" s="11">
        <v>728700030.71930003</v>
      </c>
      <c r="V50" s="11">
        <v>728700030.71930444</v>
      </c>
      <c r="W50" s="11">
        <f t="shared" si="7"/>
        <v>-4.4107437133789063E-6</v>
      </c>
      <c r="X50" s="11">
        <f t="shared" si="8"/>
        <v>700517380.59000003</v>
      </c>
      <c r="Y50" s="11">
        <v>700517380.5958333</v>
      </c>
      <c r="Z50" s="11">
        <f t="shared" si="9"/>
        <v>-5.8332681655883789E-3</v>
      </c>
      <c r="AA50" s="11">
        <f>IFERROR( X50/U50*100,0)</f>
        <v>96.132475786850051</v>
      </c>
    </row>
    <row r="51" spans="1:27" x14ac:dyDescent="0.25">
      <c r="A51" s="5"/>
      <c r="B51" s="8"/>
      <c r="C51" s="9"/>
      <c r="D51" s="9">
        <v>0</v>
      </c>
      <c r="E51" s="9">
        <f t="shared" si="1"/>
        <v>0</v>
      </c>
      <c r="F51" s="9"/>
      <c r="G51" s="9">
        <v>0</v>
      </c>
      <c r="H51" s="9">
        <f t="shared" si="2"/>
        <v>0</v>
      </c>
      <c r="I51" s="9"/>
      <c r="J51" s="9">
        <v>0</v>
      </c>
      <c r="K51" s="9">
        <f t="shared" si="3"/>
        <v>0</v>
      </c>
      <c r="L51" s="9"/>
      <c r="M51" s="9">
        <v>0</v>
      </c>
      <c r="N51" s="9">
        <f t="shared" si="4"/>
        <v>0</v>
      </c>
      <c r="O51" s="9"/>
      <c r="P51" s="9"/>
      <c r="Q51" s="9">
        <f t="shared" si="5"/>
        <v>0</v>
      </c>
      <c r="R51" s="9"/>
      <c r="S51" s="9"/>
      <c r="T51" s="9">
        <f t="shared" si="6"/>
        <v>0</v>
      </c>
      <c r="U51" s="9"/>
      <c r="V51" s="9"/>
      <c r="W51" s="9">
        <f t="shared" si="7"/>
        <v>0</v>
      </c>
      <c r="X51" s="9">
        <f t="shared" si="8"/>
        <v>0</v>
      </c>
      <c r="Y51" s="9"/>
      <c r="Z51" s="9">
        <f t="shared" si="9"/>
        <v>0</v>
      </c>
      <c r="AA51" s="9"/>
    </row>
    <row r="52" spans="1:27" x14ac:dyDescent="0.25">
      <c r="A52" s="5"/>
      <c r="B52" s="8" t="s">
        <v>63</v>
      </c>
      <c r="C52" s="9"/>
      <c r="D52" s="9"/>
      <c r="E52" s="9">
        <f t="shared" si="1"/>
        <v>0</v>
      </c>
      <c r="F52" s="9"/>
      <c r="G52" s="9"/>
      <c r="H52" s="9">
        <f t="shared" si="2"/>
        <v>0</v>
      </c>
      <c r="I52" s="9"/>
      <c r="J52" s="9"/>
      <c r="K52" s="9">
        <f t="shared" si="3"/>
        <v>0</v>
      </c>
      <c r="L52" s="9"/>
      <c r="M52" s="9"/>
      <c r="N52" s="9">
        <f t="shared" si="4"/>
        <v>0</v>
      </c>
      <c r="O52" s="9"/>
      <c r="P52" s="9"/>
      <c r="Q52" s="9">
        <f t="shared" si="5"/>
        <v>0</v>
      </c>
      <c r="R52" s="9"/>
      <c r="S52" s="9"/>
      <c r="T52" s="9">
        <f t="shared" si="6"/>
        <v>0</v>
      </c>
      <c r="U52" s="9"/>
      <c r="V52" s="9"/>
      <c r="W52" s="9">
        <f t="shared" si="7"/>
        <v>0</v>
      </c>
      <c r="X52" s="9">
        <f t="shared" si="8"/>
        <v>0</v>
      </c>
      <c r="Y52" s="9"/>
      <c r="Z52" s="9">
        <f t="shared" si="9"/>
        <v>0</v>
      </c>
      <c r="AA52" s="9"/>
    </row>
    <row r="53" spans="1:27" x14ac:dyDescent="0.25">
      <c r="A53" s="5" t="s">
        <v>64</v>
      </c>
      <c r="B53" s="8" t="s">
        <v>65</v>
      </c>
      <c r="C53" s="9">
        <v>0</v>
      </c>
      <c r="D53" s="9"/>
      <c r="E53" s="9">
        <f t="shared" si="1"/>
        <v>0</v>
      </c>
      <c r="F53" s="9">
        <v>0</v>
      </c>
      <c r="G53" s="9"/>
      <c r="H53" s="9">
        <f t="shared" si="2"/>
        <v>0</v>
      </c>
      <c r="I53" s="9">
        <v>0</v>
      </c>
      <c r="J53" s="9"/>
      <c r="K53" s="9">
        <f t="shared" si="3"/>
        <v>0</v>
      </c>
      <c r="L53" s="9">
        <v>0</v>
      </c>
      <c r="M53" s="9"/>
      <c r="N53" s="9">
        <f t="shared" si="4"/>
        <v>0</v>
      </c>
      <c r="O53" s="9">
        <v>1564200045.6300001</v>
      </c>
      <c r="P53" s="9">
        <v>1564200045.629662</v>
      </c>
      <c r="Q53" s="9">
        <f t="shared" si="5"/>
        <v>3.3807754516601563E-4</v>
      </c>
      <c r="R53" s="9">
        <v>1564200045.6296</v>
      </c>
      <c r="S53" s="9">
        <v>1564200045.629662</v>
      </c>
      <c r="T53" s="9">
        <f t="shared" si="6"/>
        <v>-6.198883056640625E-5</v>
      </c>
      <c r="U53" s="9">
        <v>1576401605.6296999</v>
      </c>
      <c r="V53" s="9">
        <v>1576401605.629662</v>
      </c>
      <c r="W53" s="9">
        <f t="shared" si="7"/>
        <v>3.7908554077148438E-5</v>
      </c>
      <c r="X53" s="9">
        <f t="shared" si="8"/>
        <v>1564200045.6300001</v>
      </c>
      <c r="Y53" s="9">
        <v>1564200045.629662</v>
      </c>
      <c r="Z53" s="9">
        <f t="shared" si="9"/>
        <v>3.3807754516601563E-4</v>
      </c>
      <c r="AA53" s="9">
        <f t="shared" ref="AA53:AA60" si="11">IFERROR( X53/U53*100,0)</f>
        <v>99.225986578792785</v>
      </c>
    </row>
    <row r="54" spans="1:27" x14ac:dyDescent="0.25">
      <c r="A54" s="5" t="s">
        <v>66</v>
      </c>
      <c r="B54" s="8" t="s">
        <v>61</v>
      </c>
      <c r="C54" s="9">
        <v>0</v>
      </c>
      <c r="D54" s="9">
        <v>0</v>
      </c>
      <c r="E54" s="9">
        <f t="shared" si="1"/>
        <v>0</v>
      </c>
      <c r="F54" s="9">
        <v>0</v>
      </c>
      <c r="G54" s="9">
        <v>0</v>
      </c>
      <c r="H54" s="9">
        <f t="shared" si="2"/>
        <v>0</v>
      </c>
      <c r="I54" s="9">
        <v>0</v>
      </c>
      <c r="J54" s="9">
        <v>0</v>
      </c>
      <c r="K54" s="9">
        <f t="shared" si="3"/>
        <v>0</v>
      </c>
      <c r="L54" s="9">
        <v>0</v>
      </c>
      <c r="M54" s="9">
        <v>0</v>
      </c>
      <c r="N54" s="9">
        <f t="shared" si="4"/>
        <v>0</v>
      </c>
      <c r="O54" s="9">
        <v>-1564200046.0799999</v>
      </c>
      <c r="P54" s="9">
        <v>-1564200046.081039</v>
      </c>
      <c r="Q54" s="9">
        <f t="shared" si="5"/>
        <v>1.0390281677246094E-3</v>
      </c>
      <c r="R54" s="9">
        <v>-1564200046.0811</v>
      </c>
      <c r="S54" s="9">
        <v>-1564200046.081039</v>
      </c>
      <c r="T54" s="9">
        <f t="shared" si="6"/>
        <v>-6.103515625E-5</v>
      </c>
      <c r="U54" s="9">
        <v>-1576401605.6296999</v>
      </c>
      <c r="V54" s="9">
        <v>-1576401605.629662</v>
      </c>
      <c r="W54" s="9">
        <f t="shared" si="7"/>
        <v>-3.7908554077148438E-5</v>
      </c>
      <c r="X54" s="9">
        <f t="shared" si="8"/>
        <v>-1564200046.0799999</v>
      </c>
      <c r="Y54" s="9">
        <v>-1564200046.081039</v>
      </c>
      <c r="Z54" s="9">
        <f t="shared" si="9"/>
        <v>1.0390281677246094E-3</v>
      </c>
      <c r="AA54" s="9">
        <f t="shared" si="11"/>
        <v>99.225986607338797</v>
      </c>
    </row>
    <row r="55" spans="1:27" x14ac:dyDescent="0.25">
      <c r="A55" s="5" t="s">
        <v>67</v>
      </c>
      <c r="B55" s="8" t="s">
        <v>68</v>
      </c>
      <c r="C55" s="9">
        <v>0</v>
      </c>
      <c r="D55" s="9">
        <v>0</v>
      </c>
      <c r="E55" s="9">
        <f t="shared" si="1"/>
        <v>0</v>
      </c>
      <c r="F55" s="9">
        <v>0</v>
      </c>
      <c r="G55" s="9">
        <v>0</v>
      </c>
      <c r="H55" s="9">
        <f t="shared" si="2"/>
        <v>0</v>
      </c>
      <c r="I55" s="9">
        <v>0</v>
      </c>
      <c r="J55" s="9">
        <v>0</v>
      </c>
      <c r="K55" s="9">
        <f t="shared" si="3"/>
        <v>0</v>
      </c>
      <c r="L55" s="9">
        <v>0</v>
      </c>
      <c r="M55" s="9">
        <v>0</v>
      </c>
      <c r="N55" s="9">
        <f t="shared" si="4"/>
        <v>0</v>
      </c>
      <c r="O55" s="9">
        <v>133666075</v>
      </c>
      <c r="P55" s="9">
        <v>133666075</v>
      </c>
      <c r="Q55" s="9">
        <f t="shared" si="5"/>
        <v>0</v>
      </c>
      <c r="R55" s="9">
        <v>133666075</v>
      </c>
      <c r="S55" s="9">
        <v>133666075</v>
      </c>
      <c r="T55" s="9">
        <f t="shared" si="6"/>
        <v>0</v>
      </c>
      <c r="U55" s="9">
        <v>133666075</v>
      </c>
      <c r="V55" s="9">
        <v>133666075</v>
      </c>
      <c r="W55" s="9">
        <f t="shared" si="7"/>
        <v>0</v>
      </c>
      <c r="X55" s="9">
        <f t="shared" si="8"/>
        <v>133666075</v>
      </c>
      <c r="Y55" s="9">
        <v>133666075</v>
      </c>
      <c r="Z55" s="9">
        <f t="shared" si="9"/>
        <v>0</v>
      </c>
      <c r="AA55" s="9">
        <f t="shared" si="11"/>
        <v>100</v>
      </c>
    </row>
    <row r="56" spans="1:27" x14ac:dyDescent="0.25">
      <c r="A56" s="5">
        <v>187</v>
      </c>
      <c r="B56" s="8" t="s">
        <v>69</v>
      </c>
      <c r="C56" s="9">
        <v>0</v>
      </c>
      <c r="D56" s="9">
        <v>0</v>
      </c>
      <c r="E56" s="9">
        <f t="shared" si="1"/>
        <v>0</v>
      </c>
      <c r="F56" s="9">
        <v>0</v>
      </c>
      <c r="G56" s="9">
        <v>0</v>
      </c>
      <c r="H56" s="9">
        <f t="shared" si="2"/>
        <v>0</v>
      </c>
      <c r="I56" s="9">
        <v>0</v>
      </c>
      <c r="J56" s="9">
        <v>0</v>
      </c>
      <c r="K56" s="9">
        <f t="shared" si="3"/>
        <v>0</v>
      </c>
      <c r="L56" s="9">
        <v>0</v>
      </c>
      <c r="M56" s="9">
        <v>0</v>
      </c>
      <c r="N56" s="9">
        <f t="shared" si="4"/>
        <v>0</v>
      </c>
      <c r="O56" s="9">
        <v>0</v>
      </c>
      <c r="P56" s="9">
        <v>0</v>
      </c>
      <c r="Q56" s="9">
        <f t="shared" si="5"/>
        <v>0</v>
      </c>
      <c r="R56" s="9">
        <v>-2.9802322387696001E-8</v>
      </c>
      <c r="S56" s="9">
        <v>-2.9802322387695313E-8</v>
      </c>
      <c r="T56" s="9">
        <f t="shared" si="6"/>
        <v>-6.8821426964411903E-22</v>
      </c>
      <c r="U56" s="9">
        <v>0</v>
      </c>
      <c r="V56" s="9">
        <v>0</v>
      </c>
      <c r="W56" s="9">
        <f t="shared" si="7"/>
        <v>0</v>
      </c>
      <c r="X56" s="9">
        <f t="shared" si="8"/>
        <v>0</v>
      </c>
      <c r="Y56" s="9">
        <v>-2.9802322387695313E-8</v>
      </c>
      <c r="Z56" s="9">
        <f t="shared" si="9"/>
        <v>2.9802322387695313E-8</v>
      </c>
      <c r="AA56" s="9">
        <f t="shared" si="11"/>
        <v>0</v>
      </c>
    </row>
    <row r="57" spans="1:27" x14ac:dyDescent="0.25">
      <c r="A57" s="5" t="s">
        <v>70</v>
      </c>
      <c r="B57" s="8" t="s">
        <v>71</v>
      </c>
      <c r="C57" s="9">
        <v>0</v>
      </c>
      <c r="D57" s="9">
        <v>-2.9802322387695313E-8</v>
      </c>
      <c r="E57" s="9">
        <f t="shared" si="1"/>
        <v>2.9802322387695313E-8</v>
      </c>
      <c r="F57" s="9">
        <v>0</v>
      </c>
      <c r="G57" s="9">
        <v>0</v>
      </c>
      <c r="H57" s="9">
        <f t="shared" si="2"/>
        <v>0</v>
      </c>
      <c r="I57" s="9">
        <v>0</v>
      </c>
      <c r="J57" s="9">
        <v>0</v>
      </c>
      <c r="K57" s="9">
        <f t="shared" si="3"/>
        <v>0</v>
      </c>
      <c r="L57" s="9">
        <v>0</v>
      </c>
      <c r="M57" s="9">
        <v>0</v>
      </c>
      <c r="N57" s="9">
        <f t="shared" si="4"/>
        <v>0</v>
      </c>
      <c r="O57" s="9">
        <v>23970002</v>
      </c>
      <c r="P57" s="9">
        <v>23970002</v>
      </c>
      <c r="Q57" s="9">
        <f t="shared" si="5"/>
        <v>0</v>
      </c>
      <c r="R57" s="9">
        <v>293964175</v>
      </c>
      <c r="S57" s="9">
        <v>293964175</v>
      </c>
      <c r="T57" s="9">
        <f t="shared" si="6"/>
        <v>0</v>
      </c>
      <c r="U57" s="9">
        <v>308662383.75</v>
      </c>
      <c r="V57" s="9">
        <v>308662383.75</v>
      </c>
      <c r="W57" s="9">
        <f t="shared" si="7"/>
        <v>0</v>
      </c>
      <c r="X57" s="9">
        <f t="shared" si="8"/>
        <v>23970002</v>
      </c>
      <c r="Y57" s="9">
        <v>23970002</v>
      </c>
      <c r="Z57" s="9">
        <f t="shared" si="9"/>
        <v>0</v>
      </c>
      <c r="AA57" s="9">
        <f t="shared" si="11"/>
        <v>7.7657671494607579</v>
      </c>
    </row>
    <row r="58" spans="1:27" x14ac:dyDescent="0.25">
      <c r="A58" s="5" t="s">
        <v>72</v>
      </c>
      <c r="B58" s="8" t="s">
        <v>73</v>
      </c>
      <c r="C58" s="9">
        <v>0</v>
      </c>
      <c r="D58" s="9">
        <v>0</v>
      </c>
      <c r="E58" s="9">
        <f t="shared" si="1"/>
        <v>0</v>
      </c>
      <c r="F58" s="9">
        <v>0</v>
      </c>
      <c r="G58" s="9">
        <v>0</v>
      </c>
      <c r="H58" s="9">
        <f t="shared" si="2"/>
        <v>0</v>
      </c>
      <c r="I58" s="9">
        <v>0</v>
      </c>
      <c r="J58" s="9">
        <v>0</v>
      </c>
      <c r="K58" s="9">
        <f t="shared" si="3"/>
        <v>0</v>
      </c>
      <c r="L58" s="9">
        <v>0</v>
      </c>
      <c r="M58" s="9">
        <v>0</v>
      </c>
      <c r="N58" s="9">
        <f t="shared" si="4"/>
        <v>0</v>
      </c>
      <c r="O58" s="9">
        <v>178272643.71000001</v>
      </c>
      <c r="P58" s="9">
        <v>178272643.70785725</v>
      </c>
      <c r="Q58" s="9">
        <f t="shared" si="5"/>
        <v>2.1427571773529053E-3</v>
      </c>
      <c r="R58" s="9">
        <v>13987264.707857</v>
      </c>
      <c r="S58" s="9">
        <v>13987264.707857251</v>
      </c>
      <c r="T58" s="9">
        <f t="shared" si="6"/>
        <v>-2.514570951461792E-7</v>
      </c>
      <c r="U58" s="9">
        <v>225339218.60104001</v>
      </c>
      <c r="V58" s="9">
        <v>225339218.60104144</v>
      </c>
      <c r="W58" s="9">
        <f t="shared" si="7"/>
        <v>-1.430511474609375E-6</v>
      </c>
      <c r="X58" s="9">
        <f t="shared" si="8"/>
        <v>178272643.71000001</v>
      </c>
      <c r="Y58" s="9">
        <v>178272643.70785725</v>
      </c>
      <c r="Z58" s="9">
        <f t="shared" si="9"/>
        <v>2.1427571773529053E-3</v>
      </c>
      <c r="AA58" s="9">
        <f t="shared" si="11"/>
        <v>79.113012291761464</v>
      </c>
    </row>
    <row r="59" spans="1:27" x14ac:dyDescent="0.25">
      <c r="A59" s="5" t="s">
        <v>74</v>
      </c>
      <c r="B59" s="8" t="s">
        <v>75</v>
      </c>
      <c r="C59" s="9">
        <v>0</v>
      </c>
      <c r="D59" s="9">
        <v>0</v>
      </c>
      <c r="E59" s="9">
        <f t="shared" si="1"/>
        <v>0</v>
      </c>
      <c r="F59" s="9">
        <v>0</v>
      </c>
      <c r="G59" s="9">
        <v>0</v>
      </c>
      <c r="H59" s="9">
        <f t="shared" si="2"/>
        <v>0</v>
      </c>
      <c r="I59" s="9">
        <v>0</v>
      </c>
      <c r="J59" s="9">
        <v>0</v>
      </c>
      <c r="K59" s="9">
        <f t="shared" si="3"/>
        <v>0</v>
      </c>
      <c r="L59" s="9">
        <v>0</v>
      </c>
      <c r="M59" s="9">
        <v>0</v>
      </c>
      <c r="N59" s="9">
        <f t="shared" si="4"/>
        <v>0</v>
      </c>
      <c r="O59" s="9">
        <v>0</v>
      </c>
      <c r="P59" s="9">
        <v>0</v>
      </c>
      <c r="Q59" s="9">
        <f t="shared" si="5"/>
        <v>0</v>
      </c>
      <c r="R59" s="9">
        <v>0</v>
      </c>
      <c r="S59" s="9">
        <v>0</v>
      </c>
      <c r="T59" s="9">
        <f t="shared" si="6"/>
        <v>0</v>
      </c>
      <c r="U59" s="9">
        <v>0</v>
      </c>
      <c r="V59" s="9">
        <v>0</v>
      </c>
      <c r="W59" s="9">
        <f t="shared" si="7"/>
        <v>0</v>
      </c>
      <c r="X59" s="9">
        <f t="shared" si="8"/>
        <v>0</v>
      </c>
      <c r="Y59" s="9">
        <v>0</v>
      </c>
      <c r="Z59" s="9">
        <f t="shared" si="9"/>
        <v>0</v>
      </c>
      <c r="AA59" s="9">
        <f t="shared" si="11"/>
        <v>0</v>
      </c>
    </row>
    <row r="60" spans="1:27" x14ac:dyDescent="0.25">
      <c r="A60" s="5" t="s">
        <v>76</v>
      </c>
      <c r="B60" s="8" t="s">
        <v>77</v>
      </c>
      <c r="C60" s="9">
        <v>0</v>
      </c>
      <c r="D60" s="9">
        <v>0</v>
      </c>
      <c r="E60" s="9">
        <f t="shared" si="1"/>
        <v>0</v>
      </c>
      <c r="F60" s="9">
        <v>0</v>
      </c>
      <c r="G60" s="9">
        <v>0</v>
      </c>
      <c r="H60" s="9">
        <f t="shared" si="2"/>
        <v>0</v>
      </c>
      <c r="I60" s="9">
        <v>0</v>
      </c>
      <c r="J60" s="9">
        <v>0</v>
      </c>
      <c r="K60" s="9">
        <f t="shared" si="3"/>
        <v>0</v>
      </c>
      <c r="L60" s="9">
        <v>0</v>
      </c>
      <c r="M60" s="9">
        <v>0</v>
      </c>
      <c r="N60" s="9">
        <f t="shared" si="4"/>
        <v>0</v>
      </c>
      <c r="O60" s="9">
        <v>10680222</v>
      </c>
      <c r="P60" s="9">
        <v>10680222</v>
      </c>
      <c r="Q60" s="9">
        <f t="shared" si="5"/>
        <v>0</v>
      </c>
      <c r="R60" s="9">
        <v>10680222</v>
      </c>
      <c r="S60" s="9">
        <v>10680222</v>
      </c>
      <c r="T60" s="9">
        <f t="shared" si="6"/>
        <v>0</v>
      </c>
      <c r="U60" s="9">
        <v>11748242.550000001</v>
      </c>
      <c r="V60" s="9">
        <v>11748242.550000001</v>
      </c>
      <c r="W60" s="9">
        <f t="shared" si="7"/>
        <v>0</v>
      </c>
      <c r="X60" s="9">
        <f t="shared" si="8"/>
        <v>10680222</v>
      </c>
      <c r="Y60" s="9">
        <v>10680222</v>
      </c>
      <c r="Z60" s="9">
        <f t="shared" si="9"/>
        <v>0</v>
      </c>
      <c r="AA60" s="9">
        <f t="shared" si="11"/>
        <v>90.909103676958054</v>
      </c>
    </row>
    <row r="61" spans="1:27" x14ac:dyDescent="0.25">
      <c r="A61" s="5"/>
      <c r="B61" s="8" t="s">
        <v>78</v>
      </c>
      <c r="C61" s="9"/>
      <c r="D61" s="9">
        <v>0</v>
      </c>
      <c r="E61" s="9">
        <f t="shared" si="1"/>
        <v>0</v>
      </c>
      <c r="F61" s="9"/>
      <c r="G61" s="9">
        <v>0</v>
      </c>
      <c r="H61" s="9">
        <f t="shared" si="2"/>
        <v>0</v>
      </c>
      <c r="I61" s="9"/>
      <c r="J61" s="9">
        <v>0</v>
      </c>
      <c r="K61" s="9">
        <f t="shared" si="3"/>
        <v>0</v>
      </c>
      <c r="L61" s="9"/>
      <c r="M61" s="9">
        <v>0</v>
      </c>
      <c r="N61" s="9">
        <f t="shared" si="4"/>
        <v>0</v>
      </c>
      <c r="O61" s="9"/>
      <c r="P61" s="9">
        <v>0</v>
      </c>
      <c r="Q61" s="9">
        <f t="shared" si="5"/>
        <v>0</v>
      </c>
      <c r="R61" s="9">
        <v>0</v>
      </c>
      <c r="S61" s="9">
        <v>0</v>
      </c>
      <c r="T61" s="9">
        <f t="shared" si="6"/>
        <v>0</v>
      </c>
      <c r="U61" s="9">
        <v>0</v>
      </c>
      <c r="V61" s="9">
        <v>0</v>
      </c>
      <c r="W61" s="9">
        <f t="shared" si="7"/>
        <v>0</v>
      </c>
      <c r="X61" s="9">
        <f t="shared" si="8"/>
        <v>0</v>
      </c>
      <c r="Y61" s="9">
        <v>0</v>
      </c>
      <c r="Z61" s="9">
        <f t="shared" si="9"/>
        <v>0</v>
      </c>
      <c r="AA61" s="9"/>
    </row>
    <row r="62" spans="1:27" x14ac:dyDescent="0.25">
      <c r="A62" s="5"/>
      <c r="B62" s="8" t="s">
        <v>79</v>
      </c>
      <c r="C62" s="9"/>
      <c r="D62" s="9">
        <v>0</v>
      </c>
      <c r="E62" s="9">
        <f t="shared" si="1"/>
        <v>0</v>
      </c>
      <c r="F62" s="9"/>
      <c r="G62" s="9">
        <v>0</v>
      </c>
      <c r="H62" s="9">
        <f t="shared" si="2"/>
        <v>0</v>
      </c>
      <c r="I62" s="9"/>
      <c r="J62" s="9">
        <v>0</v>
      </c>
      <c r="K62" s="9">
        <f t="shared" si="3"/>
        <v>0</v>
      </c>
      <c r="L62" s="9"/>
      <c r="M62" s="9">
        <v>0</v>
      </c>
      <c r="N62" s="9">
        <f t="shared" si="4"/>
        <v>0</v>
      </c>
      <c r="O62" s="9"/>
      <c r="P62" s="9">
        <v>0</v>
      </c>
      <c r="Q62" s="9">
        <f t="shared" si="5"/>
        <v>0</v>
      </c>
      <c r="R62" s="9">
        <v>0</v>
      </c>
      <c r="S62" s="9">
        <v>0</v>
      </c>
      <c r="T62" s="9">
        <f t="shared" si="6"/>
        <v>0</v>
      </c>
      <c r="U62" s="9">
        <v>0</v>
      </c>
      <c r="V62" s="9">
        <v>0</v>
      </c>
      <c r="W62" s="9">
        <f t="shared" si="7"/>
        <v>0</v>
      </c>
      <c r="X62" s="9">
        <f t="shared" si="8"/>
        <v>0</v>
      </c>
      <c r="Y62" s="9">
        <v>0</v>
      </c>
      <c r="Z62" s="9">
        <f t="shared" si="9"/>
        <v>0</v>
      </c>
      <c r="AA62" s="9"/>
    </row>
    <row r="63" spans="1:27" x14ac:dyDescent="0.25">
      <c r="A63" s="5">
        <v>188</v>
      </c>
      <c r="B63" s="8" t="s">
        <v>80</v>
      </c>
      <c r="C63" s="9">
        <v>0</v>
      </c>
      <c r="D63" s="9">
        <v>0</v>
      </c>
      <c r="E63" s="9">
        <f t="shared" si="1"/>
        <v>0</v>
      </c>
      <c r="F63" s="9">
        <v>0</v>
      </c>
      <c r="G63" s="9">
        <v>0</v>
      </c>
      <c r="H63" s="9">
        <f t="shared" si="2"/>
        <v>0</v>
      </c>
      <c r="I63" s="9">
        <v>0</v>
      </c>
      <c r="J63" s="9">
        <v>0</v>
      </c>
      <c r="K63" s="9">
        <f t="shared" si="3"/>
        <v>0</v>
      </c>
      <c r="L63" s="9">
        <v>0</v>
      </c>
      <c r="M63" s="9">
        <v>0</v>
      </c>
      <c r="N63" s="9">
        <f t="shared" si="4"/>
        <v>0</v>
      </c>
      <c r="O63" s="9">
        <v>244723778</v>
      </c>
      <c r="P63" s="9">
        <v>244723778</v>
      </c>
      <c r="Q63" s="9">
        <f t="shared" si="5"/>
        <v>0</v>
      </c>
      <c r="R63" s="9">
        <v>244723778</v>
      </c>
      <c r="S63" s="9">
        <v>244723778</v>
      </c>
      <c r="T63" s="9">
        <f t="shared" si="6"/>
        <v>0</v>
      </c>
      <c r="U63" s="9">
        <v>247416484.80000001</v>
      </c>
      <c r="V63" s="9">
        <v>247416484.80000001</v>
      </c>
      <c r="W63" s="9">
        <f t="shared" si="7"/>
        <v>0</v>
      </c>
      <c r="X63" s="9">
        <f t="shared" si="8"/>
        <v>244723778</v>
      </c>
      <c r="Y63" s="9">
        <v>244723778</v>
      </c>
      <c r="Z63" s="9">
        <f t="shared" si="9"/>
        <v>0</v>
      </c>
      <c r="AA63" s="9">
        <f>IFERROR( X63/U63*100,0)</f>
        <v>98.911670415907551</v>
      </c>
    </row>
    <row r="64" spans="1:27" x14ac:dyDescent="0.25">
      <c r="A64" s="4"/>
      <c r="B64" s="10" t="s">
        <v>81</v>
      </c>
      <c r="C64" s="11">
        <v>0</v>
      </c>
      <c r="D64" s="11">
        <v>0</v>
      </c>
      <c r="E64" s="11">
        <f t="shared" si="1"/>
        <v>0</v>
      </c>
      <c r="F64" s="11">
        <v>0</v>
      </c>
      <c r="G64" s="11">
        <v>0</v>
      </c>
      <c r="H64" s="11">
        <f t="shared" si="2"/>
        <v>0</v>
      </c>
      <c r="I64" s="11">
        <v>0</v>
      </c>
      <c r="J64" s="11">
        <v>0</v>
      </c>
      <c r="K64" s="11">
        <f t="shared" si="3"/>
        <v>0</v>
      </c>
      <c r="L64" s="11">
        <v>0</v>
      </c>
      <c r="M64" s="11">
        <v>0</v>
      </c>
      <c r="N64" s="11">
        <f t="shared" si="4"/>
        <v>0</v>
      </c>
      <c r="O64" s="11">
        <v>591312720.25999999</v>
      </c>
      <c r="P64" s="11">
        <v>591312720.25648034</v>
      </c>
      <c r="Q64" s="11">
        <f t="shared" si="5"/>
        <v>3.5196542739868164E-3</v>
      </c>
      <c r="R64" s="11">
        <v>697021514.25647998</v>
      </c>
      <c r="S64" s="11">
        <v>697021514.25648034</v>
      </c>
      <c r="T64" s="11">
        <f t="shared" si="6"/>
        <v>0</v>
      </c>
      <c r="U64" s="11">
        <v>926832404.70104003</v>
      </c>
      <c r="V64" s="11">
        <v>926832404.70104146</v>
      </c>
      <c r="W64" s="11">
        <f t="shared" si="7"/>
        <v>-1.430511474609375E-6</v>
      </c>
      <c r="X64" s="11">
        <f t="shared" si="8"/>
        <v>591312720.25999999</v>
      </c>
      <c r="Y64" s="11">
        <v>591312720.25648034</v>
      </c>
      <c r="Z64" s="11">
        <f t="shared" si="9"/>
        <v>3.5196542739868164E-3</v>
      </c>
      <c r="AA64" s="11">
        <f>IFERROR( X64/U64*100,0)</f>
        <v>63.799314445715183</v>
      </c>
    </row>
    <row r="65" spans="1:27" x14ac:dyDescent="0.25">
      <c r="A65" s="5"/>
      <c r="B65" s="8"/>
      <c r="C65" s="9"/>
      <c r="D65" s="9">
        <v>-2.9802322387695313E-8</v>
      </c>
      <c r="E65" s="9">
        <f t="shared" si="1"/>
        <v>2.9802322387695313E-8</v>
      </c>
      <c r="F65" s="9"/>
      <c r="G65" s="9">
        <v>0</v>
      </c>
      <c r="H65" s="9">
        <f t="shared" si="2"/>
        <v>0</v>
      </c>
      <c r="I65" s="9"/>
      <c r="J65" s="9">
        <v>0</v>
      </c>
      <c r="K65" s="9">
        <f t="shared" si="3"/>
        <v>0</v>
      </c>
      <c r="L65" s="9"/>
      <c r="M65" s="9">
        <v>0</v>
      </c>
      <c r="N65" s="9">
        <f t="shared" si="4"/>
        <v>0</v>
      </c>
      <c r="O65" s="9"/>
      <c r="P65" s="9"/>
      <c r="Q65" s="9">
        <f t="shared" si="5"/>
        <v>0</v>
      </c>
      <c r="R65" s="9"/>
      <c r="S65" s="9"/>
      <c r="T65" s="9">
        <f t="shared" si="6"/>
        <v>0</v>
      </c>
      <c r="U65" s="9"/>
      <c r="V65" s="9"/>
      <c r="W65" s="9">
        <f t="shared" si="7"/>
        <v>0</v>
      </c>
      <c r="X65" s="9">
        <f t="shared" si="8"/>
        <v>0</v>
      </c>
      <c r="Y65" s="9"/>
      <c r="Z65" s="9">
        <f t="shared" si="9"/>
        <v>0</v>
      </c>
      <c r="AA65" s="9"/>
    </row>
    <row r="66" spans="1:27" x14ac:dyDescent="0.25">
      <c r="A66" s="5"/>
      <c r="B66" s="8"/>
      <c r="C66" s="9"/>
      <c r="D66" s="9"/>
      <c r="E66" s="9">
        <f t="shared" si="1"/>
        <v>0</v>
      </c>
      <c r="F66" s="9"/>
      <c r="G66" s="9"/>
      <c r="H66" s="9">
        <f t="shared" si="2"/>
        <v>0</v>
      </c>
      <c r="I66" s="9"/>
      <c r="J66" s="9"/>
      <c r="K66" s="9">
        <f t="shared" si="3"/>
        <v>0</v>
      </c>
      <c r="L66" s="9"/>
      <c r="M66" s="9"/>
      <c r="N66" s="9">
        <f t="shared" si="4"/>
        <v>0</v>
      </c>
      <c r="O66" s="9"/>
      <c r="P66" s="9"/>
      <c r="Q66" s="9">
        <f t="shared" si="5"/>
        <v>0</v>
      </c>
      <c r="R66" s="9"/>
      <c r="S66" s="9"/>
      <c r="T66" s="9">
        <f t="shared" si="6"/>
        <v>0</v>
      </c>
      <c r="U66" s="9"/>
      <c r="V66" s="9"/>
      <c r="W66" s="9">
        <f t="shared" si="7"/>
        <v>0</v>
      </c>
      <c r="X66" s="9">
        <f t="shared" si="8"/>
        <v>0</v>
      </c>
      <c r="Y66" s="9"/>
      <c r="Z66" s="9">
        <f t="shared" si="9"/>
        <v>0</v>
      </c>
      <c r="AA66" s="9"/>
    </row>
    <row r="67" spans="1:27" x14ac:dyDescent="0.25">
      <c r="A67" s="4"/>
      <c r="B67" s="10" t="s">
        <v>82</v>
      </c>
      <c r="C67" s="11">
        <v>34808840064.239998</v>
      </c>
      <c r="D67" s="11">
        <v>34808840064.249985</v>
      </c>
      <c r="E67" s="11">
        <f t="shared" si="1"/>
        <v>-9.98687744140625E-3</v>
      </c>
      <c r="F67" s="11">
        <v>2584163637.9000001</v>
      </c>
      <c r="G67" s="11">
        <v>2584163638.4049869</v>
      </c>
      <c r="H67" s="11">
        <f t="shared" si="2"/>
        <v>-0.50498676300048828</v>
      </c>
      <c r="I67" s="11">
        <v>3180597520.2199998</v>
      </c>
      <c r="J67" s="11">
        <v>3180597520.2166796</v>
      </c>
      <c r="K67" s="11">
        <f t="shared" si="3"/>
        <v>3.3202171325683594E-3</v>
      </c>
      <c r="L67" s="11">
        <v>347538686.41000003</v>
      </c>
      <c r="M67" s="11">
        <v>347538686.41199976</v>
      </c>
      <c r="N67" s="11">
        <f t="shared" si="4"/>
        <v>-1.9997358322143555E-3</v>
      </c>
      <c r="O67" s="11">
        <v>54568644928.669998</v>
      </c>
      <c r="P67" s="11">
        <v>54568644929.106445</v>
      </c>
      <c r="Q67" s="11">
        <f t="shared" si="5"/>
        <v>-0.4364471435546875</v>
      </c>
      <c r="R67" s="11">
        <v>95396221126.940002</v>
      </c>
      <c r="S67" s="11">
        <v>95396221126.940094</v>
      </c>
      <c r="T67" s="11">
        <f t="shared" si="6"/>
        <v>0</v>
      </c>
      <c r="U67" s="11">
        <v>112956450278.83</v>
      </c>
      <c r="V67" s="11">
        <v>112956450278.83208</v>
      </c>
      <c r="W67" s="11">
        <f t="shared" si="7"/>
        <v>-2.0751953125E-3</v>
      </c>
      <c r="X67" s="11">
        <f t="shared" si="8"/>
        <v>95489784837.440002</v>
      </c>
      <c r="Y67" s="11">
        <v>95489784838.390106</v>
      </c>
      <c r="Z67" s="11">
        <f t="shared" si="9"/>
        <v>-0.950103759765625</v>
      </c>
      <c r="AA67" s="11">
        <f>IFERROR( X67/U67*100,0)</f>
        <v>84.536814499504899</v>
      </c>
    </row>
    <row r="68" spans="1:27" x14ac:dyDescent="0.25">
      <c r="A68" s="5"/>
      <c r="B68" s="8"/>
      <c r="C68" s="9"/>
      <c r="D68" s="9"/>
      <c r="E68" s="9">
        <f t="shared" si="1"/>
        <v>0</v>
      </c>
      <c r="F68" s="9"/>
      <c r="G68" s="9"/>
      <c r="H68" s="9">
        <f t="shared" si="2"/>
        <v>0</v>
      </c>
      <c r="I68" s="9"/>
      <c r="J68" s="9"/>
      <c r="K68" s="9">
        <f t="shared" si="3"/>
        <v>0</v>
      </c>
      <c r="L68" s="9"/>
      <c r="M68" s="9"/>
      <c r="N68" s="9">
        <f t="shared" si="4"/>
        <v>0</v>
      </c>
      <c r="O68" s="9"/>
      <c r="P68" s="9"/>
      <c r="Q68" s="9">
        <f t="shared" si="5"/>
        <v>0</v>
      </c>
      <c r="R68" s="9"/>
      <c r="S68" s="9"/>
      <c r="T68" s="9">
        <f t="shared" si="6"/>
        <v>0</v>
      </c>
      <c r="U68" s="9"/>
      <c r="V68" s="9"/>
      <c r="W68" s="9">
        <f t="shared" si="7"/>
        <v>0</v>
      </c>
      <c r="X68" s="9">
        <f t="shared" si="8"/>
        <v>0</v>
      </c>
      <c r="Y68" s="9"/>
      <c r="Z68" s="9">
        <f t="shared" si="9"/>
        <v>0</v>
      </c>
      <c r="AA68" s="9"/>
    </row>
    <row r="69" spans="1:27" x14ac:dyDescent="0.25">
      <c r="A69" s="5"/>
      <c r="B69" s="8" t="s">
        <v>83</v>
      </c>
      <c r="C69" s="9"/>
      <c r="D69" s="9"/>
      <c r="E69" s="9">
        <f t="shared" si="1"/>
        <v>0</v>
      </c>
      <c r="F69" s="9"/>
      <c r="G69" s="9"/>
      <c r="H69" s="9">
        <f t="shared" si="2"/>
        <v>0</v>
      </c>
      <c r="I69" s="9"/>
      <c r="J69" s="9"/>
      <c r="K69" s="9">
        <f t="shared" si="3"/>
        <v>0</v>
      </c>
      <c r="L69" s="9"/>
      <c r="M69" s="9"/>
      <c r="N69" s="9">
        <f t="shared" si="4"/>
        <v>0</v>
      </c>
      <c r="O69" s="9"/>
      <c r="P69" s="9"/>
      <c r="Q69" s="9">
        <f t="shared" si="5"/>
        <v>0</v>
      </c>
      <c r="R69" s="9"/>
      <c r="S69" s="9"/>
      <c r="T69" s="9">
        <f t="shared" si="6"/>
        <v>0</v>
      </c>
      <c r="U69" s="9"/>
      <c r="V69" s="9"/>
      <c r="W69" s="9">
        <f t="shared" si="7"/>
        <v>0</v>
      </c>
      <c r="X69" s="9">
        <f t="shared" si="8"/>
        <v>0</v>
      </c>
      <c r="Y69" s="9"/>
      <c r="Z69" s="9">
        <f t="shared" si="9"/>
        <v>0</v>
      </c>
      <c r="AA69" s="9"/>
    </row>
    <row r="70" spans="1:27" x14ac:dyDescent="0.25">
      <c r="A70" s="5"/>
      <c r="B70" s="8"/>
      <c r="C70" s="9"/>
      <c r="D70" s="9"/>
      <c r="E70" s="9">
        <f t="shared" si="1"/>
        <v>0</v>
      </c>
      <c r="F70" s="9"/>
      <c r="G70" s="9"/>
      <c r="H70" s="9">
        <f t="shared" si="2"/>
        <v>0</v>
      </c>
      <c r="I70" s="9"/>
      <c r="J70" s="9"/>
      <c r="K70" s="9">
        <f t="shared" si="3"/>
        <v>0</v>
      </c>
      <c r="L70" s="9"/>
      <c r="M70" s="9"/>
      <c r="N70" s="9">
        <f t="shared" si="4"/>
        <v>0</v>
      </c>
      <c r="O70" s="9"/>
      <c r="P70" s="9"/>
      <c r="Q70" s="9">
        <f t="shared" si="5"/>
        <v>0</v>
      </c>
      <c r="R70" s="9"/>
      <c r="S70" s="9"/>
      <c r="T70" s="9">
        <f t="shared" si="6"/>
        <v>0</v>
      </c>
      <c r="U70" s="9"/>
      <c r="V70" s="9"/>
      <c r="W70" s="9">
        <f t="shared" si="7"/>
        <v>0</v>
      </c>
      <c r="X70" s="9">
        <f t="shared" si="8"/>
        <v>0</v>
      </c>
      <c r="Y70" s="9"/>
      <c r="Z70" s="9">
        <f t="shared" si="9"/>
        <v>0</v>
      </c>
      <c r="AA70" s="9"/>
    </row>
    <row r="71" spans="1:27" x14ac:dyDescent="0.25">
      <c r="A71" s="5"/>
      <c r="B71" s="8"/>
      <c r="C71" s="9"/>
      <c r="D71" s="9"/>
      <c r="E71" s="9">
        <f t="shared" si="1"/>
        <v>0</v>
      </c>
      <c r="F71" s="9"/>
      <c r="G71" s="9"/>
      <c r="H71" s="9">
        <f t="shared" si="2"/>
        <v>0</v>
      </c>
      <c r="I71" s="9"/>
      <c r="J71" s="9"/>
      <c r="K71" s="9">
        <f t="shared" si="3"/>
        <v>0</v>
      </c>
      <c r="L71" s="9"/>
      <c r="M71" s="9"/>
      <c r="N71" s="9">
        <f t="shared" si="4"/>
        <v>0</v>
      </c>
      <c r="O71" s="9"/>
      <c r="P71" s="9"/>
      <c r="Q71" s="9">
        <f t="shared" si="5"/>
        <v>0</v>
      </c>
      <c r="R71" s="9"/>
      <c r="S71" s="9"/>
      <c r="T71" s="9">
        <f t="shared" si="6"/>
        <v>0</v>
      </c>
      <c r="U71" s="9"/>
      <c r="V71" s="9"/>
      <c r="W71" s="9">
        <f t="shared" si="7"/>
        <v>0</v>
      </c>
      <c r="X71" s="9">
        <f t="shared" si="8"/>
        <v>0</v>
      </c>
      <c r="Y71" s="9"/>
      <c r="Z71" s="9">
        <f t="shared" si="9"/>
        <v>0</v>
      </c>
      <c r="AA71" s="9"/>
    </row>
    <row r="72" spans="1:27" x14ac:dyDescent="0.25">
      <c r="A72" s="5">
        <v>301</v>
      </c>
      <c r="B72" s="8" t="s">
        <v>84</v>
      </c>
      <c r="C72" s="9">
        <v>18432516694.830002</v>
      </c>
      <c r="D72" s="9">
        <v>18432516694.830002</v>
      </c>
      <c r="E72" s="9">
        <f t="shared" si="1"/>
        <v>0</v>
      </c>
      <c r="F72" s="9">
        <v>0</v>
      </c>
      <c r="G72" s="9">
        <v>0</v>
      </c>
      <c r="H72" s="9">
        <f t="shared" si="2"/>
        <v>0</v>
      </c>
      <c r="I72" s="9">
        <v>0</v>
      </c>
      <c r="J72" s="9">
        <v>0</v>
      </c>
      <c r="K72" s="9">
        <f t="shared" si="3"/>
        <v>0</v>
      </c>
      <c r="L72" s="9">
        <v>0</v>
      </c>
      <c r="M72" s="9">
        <v>0</v>
      </c>
      <c r="N72" s="9">
        <f t="shared" si="4"/>
        <v>0</v>
      </c>
      <c r="O72" s="9">
        <v>0</v>
      </c>
      <c r="P72" s="9">
        <v>0</v>
      </c>
      <c r="Q72" s="9">
        <f t="shared" si="5"/>
        <v>0</v>
      </c>
      <c r="R72" s="9">
        <v>17257391423.830002</v>
      </c>
      <c r="S72" s="9">
        <v>17257391423.830002</v>
      </c>
      <c r="T72" s="9">
        <f t="shared" si="6"/>
        <v>0</v>
      </c>
      <c r="U72" s="9">
        <v>21199421201.358002</v>
      </c>
      <c r="V72" s="9">
        <v>21199421201.357498</v>
      </c>
      <c r="W72" s="9">
        <f t="shared" si="7"/>
        <v>5.035400390625E-4</v>
      </c>
      <c r="X72" s="9">
        <f t="shared" si="8"/>
        <v>18432516694.830002</v>
      </c>
      <c r="Y72" s="9">
        <v>18432516694.830002</v>
      </c>
      <c r="Z72" s="9">
        <f t="shared" si="9"/>
        <v>0</v>
      </c>
      <c r="AA72" s="9">
        <f t="shared" ref="AA72:AA91" si="12">IFERROR( X72/U72*100,0)</f>
        <v>86.948207310722452</v>
      </c>
    </row>
    <row r="73" spans="1:27" x14ac:dyDescent="0.25">
      <c r="A73" s="5">
        <v>304</v>
      </c>
      <c r="B73" s="8" t="s">
        <v>85</v>
      </c>
      <c r="C73" s="9">
        <v>906844868</v>
      </c>
      <c r="D73" s="9">
        <v>906844870</v>
      </c>
      <c r="E73" s="9">
        <f t="shared" si="1"/>
        <v>-2</v>
      </c>
      <c r="F73" s="9">
        <v>0</v>
      </c>
      <c r="G73" s="9">
        <v>0</v>
      </c>
      <c r="H73" s="9">
        <f t="shared" si="2"/>
        <v>0</v>
      </c>
      <c r="I73" s="9">
        <v>0</v>
      </c>
      <c r="J73" s="9">
        <v>0</v>
      </c>
      <c r="K73" s="9">
        <f t="shared" si="3"/>
        <v>0</v>
      </c>
      <c r="L73" s="9">
        <v>0</v>
      </c>
      <c r="M73" s="9">
        <v>0</v>
      </c>
      <c r="N73" s="9">
        <f t="shared" si="4"/>
        <v>0</v>
      </c>
      <c r="O73" s="9">
        <v>0</v>
      </c>
      <c r="P73" s="9">
        <v>0</v>
      </c>
      <c r="Q73" s="9">
        <f t="shared" si="5"/>
        <v>0</v>
      </c>
      <c r="R73" s="9">
        <v>1000026515</v>
      </c>
      <c r="S73" s="9">
        <v>1000026515</v>
      </c>
      <c r="T73" s="9">
        <f t="shared" si="6"/>
        <v>0</v>
      </c>
      <c r="U73" s="9">
        <v>2296176426.0216999</v>
      </c>
      <c r="V73" s="9">
        <v>2296176426.0216799</v>
      </c>
      <c r="W73" s="9">
        <f t="shared" si="7"/>
        <v>2.002716064453125E-5</v>
      </c>
      <c r="X73" s="9">
        <f t="shared" si="8"/>
        <v>906844868</v>
      </c>
      <c r="Y73" s="9">
        <v>906844870</v>
      </c>
      <c r="Z73" s="9">
        <f t="shared" si="9"/>
        <v>-2</v>
      </c>
      <c r="AA73" s="9">
        <f t="shared" si="12"/>
        <v>39.493692981213016</v>
      </c>
    </row>
    <row r="74" spans="1:27" x14ac:dyDescent="0.25">
      <c r="A74" s="5">
        <v>308</v>
      </c>
      <c r="B74" s="8" t="s">
        <v>86</v>
      </c>
      <c r="C74" s="9">
        <v>1319176508.8</v>
      </c>
      <c r="D74" s="9">
        <v>1319176507.8000002</v>
      </c>
      <c r="E74" s="9">
        <f t="shared" si="1"/>
        <v>0.9999997615814209</v>
      </c>
      <c r="F74" s="9">
        <v>0</v>
      </c>
      <c r="G74" s="9">
        <v>0</v>
      </c>
      <c r="H74" s="9">
        <f t="shared" si="2"/>
        <v>0</v>
      </c>
      <c r="I74" s="9">
        <v>0</v>
      </c>
      <c r="J74" s="9">
        <v>0</v>
      </c>
      <c r="K74" s="9">
        <f t="shared" si="3"/>
        <v>0</v>
      </c>
      <c r="L74" s="9">
        <v>0</v>
      </c>
      <c r="M74" s="9">
        <v>0</v>
      </c>
      <c r="N74" s="9">
        <f t="shared" si="4"/>
        <v>0</v>
      </c>
      <c r="O74" s="9">
        <v>0</v>
      </c>
      <c r="P74" s="9">
        <v>0</v>
      </c>
      <c r="Q74" s="9">
        <f t="shared" si="5"/>
        <v>0</v>
      </c>
      <c r="R74" s="9">
        <v>1307114969.8</v>
      </c>
      <c r="S74" s="9">
        <v>1307114969.8000002</v>
      </c>
      <c r="T74" s="9">
        <f t="shared" si="6"/>
        <v>0</v>
      </c>
      <c r="U74" s="9">
        <v>574044106.50541997</v>
      </c>
      <c r="V74" s="9">
        <v>574044106.50541985</v>
      </c>
      <c r="W74" s="9">
        <f t="shared" si="7"/>
        <v>0</v>
      </c>
      <c r="X74" s="9">
        <f t="shared" si="8"/>
        <v>1319176508.8</v>
      </c>
      <c r="Y74" s="9">
        <v>1319176507.8000002</v>
      </c>
      <c r="Z74" s="9">
        <f t="shared" si="9"/>
        <v>0.9999997615814209</v>
      </c>
      <c r="AA74" s="9">
        <f t="shared" si="12"/>
        <v>229.80403314837355</v>
      </c>
    </row>
    <row r="75" spans="1:27" x14ac:dyDescent="0.25">
      <c r="A75" s="5">
        <v>310</v>
      </c>
      <c r="B75" s="8" t="s">
        <v>87</v>
      </c>
      <c r="C75" s="9">
        <v>140355679</v>
      </c>
      <c r="D75" s="9">
        <v>140355679</v>
      </c>
      <c r="E75" s="9">
        <f t="shared" ref="E75:E116" si="13">C75-D75</f>
        <v>0</v>
      </c>
      <c r="F75" s="9">
        <v>0</v>
      </c>
      <c r="G75" s="9">
        <v>0</v>
      </c>
      <c r="H75" s="9">
        <f t="shared" ref="H75:H116" si="14">F75-G75</f>
        <v>0</v>
      </c>
      <c r="I75" s="9">
        <v>0</v>
      </c>
      <c r="J75" s="9">
        <v>0</v>
      </c>
      <c r="K75" s="9">
        <f t="shared" ref="K75:K116" si="15">I75-J75</f>
        <v>0</v>
      </c>
      <c r="L75" s="9">
        <v>0</v>
      </c>
      <c r="M75" s="9">
        <v>0</v>
      </c>
      <c r="N75" s="9">
        <f t="shared" ref="N75:N116" si="16">L75-M75</f>
        <v>0</v>
      </c>
      <c r="O75" s="9">
        <v>0</v>
      </c>
      <c r="P75" s="9">
        <v>0</v>
      </c>
      <c r="Q75" s="9">
        <f t="shared" ref="Q75:Q116" si="17">O75-P75</f>
        <v>0</v>
      </c>
      <c r="R75" s="9">
        <v>137350566</v>
      </c>
      <c r="S75" s="9">
        <v>137350566</v>
      </c>
      <c r="T75" s="9">
        <f t="shared" ref="T75:T116" si="18">R75-S75</f>
        <v>0</v>
      </c>
      <c r="U75" s="9">
        <v>135676295.68867999</v>
      </c>
      <c r="V75" s="9">
        <v>135676295.68868798</v>
      </c>
      <c r="W75" s="9">
        <f t="shared" ref="W75:W116" si="19">U75-V75</f>
        <v>-7.9870223999023438E-6</v>
      </c>
      <c r="X75" s="9">
        <f t="shared" ref="X75:X116" si="20">SUM(C75,F75,I75,L75,O75)</f>
        <v>140355679</v>
      </c>
      <c r="Y75" s="9">
        <v>140355679</v>
      </c>
      <c r="Z75" s="9">
        <f t="shared" ref="Z75:Z116" si="21">X75-Y75</f>
        <v>0</v>
      </c>
      <c r="AA75" s="9">
        <f t="shared" si="12"/>
        <v>103.44893209795262</v>
      </c>
    </row>
    <row r="76" spans="1:27" x14ac:dyDescent="0.25">
      <c r="A76" s="5">
        <v>312</v>
      </c>
      <c r="B76" s="8" t="s">
        <v>88</v>
      </c>
      <c r="C76" s="9">
        <v>15700000.07</v>
      </c>
      <c r="D76" s="9">
        <v>15700000</v>
      </c>
      <c r="E76" s="9">
        <f t="shared" si="13"/>
        <v>7.0000000298023224E-2</v>
      </c>
      <c r="F76" s="9">
        <v>0</v>
      </c>
      <c r="G76" s="9">
        <v>0</v>
      </c>
      <c r="H76" s="9">
        <f t="shared" si="14"/>
        <v>0</v>
      </c>
      <c r="I76" s="9">
        <v>0</v>
      </c>
      <c r="J76" s="9">
        <v>0</v>
      </c>
      <c r="K76" s="9">
        <f t="shared" si="15"/>
        <v>0</v>
      </c>
      <c r="L76" s="9">
        <v>0</v>
      </c>
      <c r="M76" s="9">
        <v>0</v>
      </c>
      <c r="N76" s="9">
        <f t="shared" si="16"/>
        <v>0</v>
      </c>
      <c r="O76" s="9">
        <v>0</v>
      </c>
      <c r="P76" s="9">
        <v>0</v>
      </c>
      <c r="Q76" s="9">
        <f t="shared" si="17"/>
        <v>0</v>
      </c>
      <c r="R76" s="9">
        <v>0</v>
      </c>
      <c r="S76" s="9">
        <v>0</v>
      </c>
      <c r="T76" s="9">
        <f t="shared" si="18"/>
        <v>0</v>
      </c>
      <c r="U76" s="9">
        <v>0</v>
      </c>
      <c r="V76" s="9">
        <v>0</v>
      </c>
      <c r="W76" s="9">
        <f t="shared" si="19"/>
        <v>0</v>
      </c>
      <c r="X76" s="9">
        <f t="shared" si="20"/>
        <v>15700000.07</v>
      </c>
      <c r="Y76" s="9">
        <v>15700000</v>
      </c>
      <c r="Z76" s="9">
        <f t="shared" si="21"/>
        <v>7.0000000298023224E-2</v>
      </c>
      <c r="AA76" s="9">
        <f t="shared" si="12"/>
        <v>0</v>
      </c>
    </row>
    <row r="77" spans="1:27" x14ac:dyDescent="0.25">
      <c r="A77" s="5">
        <v>316</v>
      </c>
      <c r="B77" s="8" t="s">
        <v>89</v>
      </c>
      <c r="C77" s="9">
        <v>567221355.38</v>
      </c>
      <c r="D77" s="9">
        <v>567221355.37658083</v>
      </c>
      <c r="E77" s="9">
        <f t="shared" si="13"/>
        <v>3.4191608428955078E-3</v>
      </c>
      <c r="F77" s="9">
        <v>0</v>
      </c>
      <c r="G77" s="9">
        <v>0</v>
      </c>
      <c r="H77" s="9">
        <f t="shared" si="14"/>
        <v>0</v>
      </c>
      <c r="I77" s="9">
        <v>0</v>
      </c>
      <c r="J77" s="9">
        <v>0</v>
      </c>
      <c r="K77" s="9">
        <f t="shared" si="15"/>
        <v>0</v>
      </c>
      <c r="L77" s="9">
        <v>0</v>
      </c>
      <c r="M77" s="9">
        <v>0</v>
      </c>
      <c r="N77" s="9">
        <f t="shared" si="16"/>
        <v>0</v>
      </c>
      <c r="O77" s="9">
        <v>0</v>
      </c>
      <c r="P77" s="9">
        <v>0</v>
      </c>
      <c r="Q77" s="9">
        <f t="shared" si="17"/>
        <v>0</v>
      </c>
      <c r="R77" s="9">
        <v>403538419.44657999</v>
      </c>
      <c r="S77" s="9">
        <v>403538419.44658083</v>
      </c>
      <c r="T77" s="9">
        <f t="shared" si="18"/>
        <v>-8.3446502685546875E-7</v>
      </c>
      <c r="U77" s="9">
        <v>843892261.39124</v>
      </c>
      <c r="V77" s="9">
        <v>843892261.39123905</v>
      </c>
      <c r="W77" s="9">
        <f t="shared" si="19"/>
        <v>9.5367431640625E-7</v>
      </c>
      <c r="X77" s="9">
        <f t="shared" si="20"/>
        <v>567221355.38</v>
      </c>
      <c r="Y77" s="9">
        <v>567221355.37658083</v>
      </c>
      <c r="Z77" s="9">
        <f t="shared" si="21"/>
        <v>3.4191608428955078E-3</v>
      </c>
      <c r="AA77" s="9">
        <f t="shared" si="12"/>
        <v>67.214901869686472</v>
      </c>
    </row>
    <row r="78" spans="1:27" x14ac:dyDescent="0.25">
      <c r="A78" s="5">
        <v>320</v>
      </c>
      <c r="B78" s="8" t="s">
        <v>90</v>
      </c>
      <c r="C78" s="9">
        <v>725988223.37</v>
      </c>
      <c r="D78" s="9">
        <v>725988223.36999965</v>
      </c>
      <c r="E78" s="9">
        <f t="shared" si="13"/>
        <v>0</v>
      </c>
      <c r="F78" s="9">
        <v>0</v>
      </c>
      <c r="G78" s="9">
        <v>0</v>
      </c>
      <c r="H78" s="9">
        <f t="shared" si="14"/>
        <v>0</v>
      </c>
      <c r="I78" s="9">
        <v>0</v>
      </c>
      <c r="J78" s="9">
        <v>0</v>
      </c>
      <c r="K78" s="9">
        <f t="shared" si="15"/>
        <v>0</v>
      </c>
      <c r="L78" s="9">
        <v>0</v>
      </c>
      <c r="M78" s="9">
        <v>0</v>
      </c>
      <c r="N78" s="9">
        <f t="shared" si="16"/>
        <v>0</v>
      </c>
      <c r="O78" s="9">
        <v>0</v>
      </c>
      <c r="P78" s="9">
        <v>0</v>
      </c>
      <c r="Q78" s="9">
        <f t="shared" si="17"/>
        <v>0</v>
      </c>
      <c r="R78" s="9">
        <v>638829269.34000003</v>
      </c>
      <c r="S78" s="9">
        <v>638829269.33999968</v>
      </c>
      <c r="T78" s="9">
        <f t="shared" si="18"/>
        <v>0</v>
      </c>
      <c r="U78" s="9">
        <v>970770732.80700004</v>
      </c>
      <c r="V78" s="9">
        <v>970770732.80700004</v>
      </c>
      <c r="W78" s="9">
        <f t="shared" si="19"/>
        <v>0</v>
      </c>
      <c r="X78" s="9">
        <f t="shared" si="20"/>
        <v>725988223.37</v>
      </c>
      <c r="Y78" s="9">
        <v>725988223.36999965</v>
      </c>
      <c r="Z78" s="9">
        <f t="shared" si="21"/>
        <v>0</v>
      </c>
      <c r="AA78" s="9">
        <f t="shared" si="12"/>
        <v>74.784725047364446</v>
      </c>
    </row>
    <row r="79" spans="1:27" x14ac:dyDescent="0.25">
      <c r="A79" s="5">
        <v>409</v>
      </c>
      <c r="B79" s="8" t="s">
        <v>91</v>
      </c>
      <c r="C79" s="9">
        <v>386046705.19</v>
      </c>
      <c r="D79" s="9">
        <v>386046705.19241917</v>
      </c>
      <c r="E79" s="9">
        <f t="shared" si="13"/>
        <v>-2.4191737174987793E-3</v>
      </c>
      <c r="F79" s="9">
        <v>0</v>
      </c>
      <c r="G79" s="9">
        <v>0</v>
      </c>
      <c r="H79" s="9">
        <f t="shared" si="14"/>
        <v>0</v>
      </c>
      <c r="I79" s="9">
        <v>0</v>
      </c>
      <c r="J79" s="9">
        <v>0</v>
      </c>
      <c r="K79" s="9">
        <f t="shared" si="15"/>
        <v>0</v>
      </c>
      <c r="L79" s="9">
        <v>0</v>
      </c>
      <c r="M79" s="9">
        <v>0</v>
      </c>
      <c r="N79" s="9">
        <f t="shared" si="16"/>
        <v>0</v>
      </c>
      <c r="O79" s="9">
        <v>0</v>
      </c>
      <c r="P79" s="9">
        <v>0</v>
      </c>
      <c r="Q79" s="9">
        <f t="shared" si="17"/>
        <v>0</v>
      </c>
      <c r="R79" s="9">
        <v>1448449758.8824</v>
      </c>
      <c r="S79" s="9">
        <v>1448449758.8824198</v>
      </c>
      <c r="T79" s="9">
        <f t="shared" si="18"/>
        <v>-1.9788742065429688E-5</v>
      </c>
      <c r="U79" s="9">
        <v>1514301162.3517001</v>
      </c>
      <c r="V79" s="9">
        <v>1514301162.3517001</v>
      </c>
      <c r="W79" s="9">
        <f t="shared" si="19"/>
        <v>0</v>
      </c>
      <c r="X79" s="9">
        <f t="shared" si="20"/>
        <v>386046705.19</v>
      </c>
      <c r="Y79" s="9">
        <v>386046705.19241917</v>
      </c>
      <c r="Z79" s="9">
        <f t="shared" si="21"/>
        <v>-2.4191737174987793E-3</v>
      </c>
      <c r="AA79" s="9">
        <f t="shared" si="12"/>
        <v>25.493390270563616</v>
      </c>
    </row>
    <row r="80" spans="1:27" x14ac:dyDescent="0.25">
      <c r="A80" s="5">
        <v>413</v>
      </c>
      <c r="B80" s="8" t="s">
        <v>92</v>
      </c>
      <c r="C80" s="9">
        <v>2053997093.5599999</v>
      </c>
      <c r="D80" s="9">
        <v>2053997093.5572529</v>
      </c>
      <c r="E80" s="9">
        <f t="shared" si="13"/>
        <v>2.7470588684082031E-3</v>
      </c>
      <c r="F80" s="9">
        <v>0</v>
      </c>
      <c r="G80" s="9">
        <v>0</v>
      </c>
      <c r="H80" s="9">
        <f t="shared" si="14"/>
        <v>0</v>
      </c>
      <c r="I80" s="9">
        <v>0</v>
      </c>
      <c r="J80" s="9">
        <v>0</v>
      </c>
      <c r="K80" s="9">
        <f t="shared" si="15"/>
        <v>0</v>
      </c>
      <c r="L80" s="9">
        <v>0</v>
      </c>
      <c r="M80" s="9">
        <v>0</v>
      </c>
      <c r="N80" s="9">
        <f t="shared" si="16"/>
        <v>0</v>
      </c>
      <c r="O80" s="9">
        <v>0</v>
      </c>
      <c r="P80" s="9">
        <v>0</v>
      </c>
      <c r="Q80" s="9">
        <f t="shared" si="17"/>
        <v>0</v>
      </c>
      <c r="R80" s="9">
        <v>2029813493.5572</v>
      </c>
      <c r="S80" s="9">
        <v>2029813493.5572529</v>
      </c>
      <c r="T80" s="9">
        <f t="shared" si="18"/>
        <v>-5.2928924560546875E-5</v>
      </c>
      <c r="U80" s="9">
        <v>3910685743.3800998</v>
      </c>
      <c r="V80" s="9">
        <v>3910685743.3801537</v>
      </c>
      <c r="W80" s="9">
        <f t="shared" si="19"/>
        <v>-5.3882598876953125E-5</v>
      </c>
      <c r="X80" s="9">
        <f t="shared" si="20"/>
        <v>2053997093.5599999</v>
      </c>
      <c r="Y80" s="9">
        <v>2053997093.5572529</v>
      </c>
      <c r="Z80" s="9">
        <f t="shared" si="21"/>
        <v>2.7470588684082031E-3</v>
      </c>
      <c r="AA80" s="9">
        <f t="shared" si="12"/>
        <v>52.522683445913522</v>
      </c>
    </row>
    <row r="81" spans="1:27" x14ac:dyDescent="0.25">
      <c r="A81" s="5">
        <v>417</v>
      </c>
      <c r="B81" s="8" t="s">
        <v>93</v>
      </c>
      <c r="C81" s="9">
        <v>1455510349.5599999</v>
      </c>
      <c r="D81" s="9">
        <v>1455510350</v>
      </c>
      <c r="E81" s="9">
        <f t="shared" si="13"/>
        <v>-0.44000005722045898</v>
      </c>
      <c r="F81" s="9">
        <v>0</v>
      </c>
      <c r="G81" s="9">
        <v>0</v>
      </c>
      <c r="H81" s="9">
        <f t="shared" si="14"/>
        <v>0</v>
      </c>
      <c r="I81" s="9">
        <v>0</v>
      </c>
      <c r="J81" s="9">
        <v>0</v>
      </c>
      <c r="K81" s="9">
        <f t="shared" si="15"/>
        <v>0</v>
      </c>
      <c r="L81" s="9">
        <v>0</v>
      </c>
      <c r="M81" s="9">
        <v>0</v>
      </c>
      <c r="N81" s="9">
        <f t="shared" si="16"/>
        <v>0</v>
      </c>
      <c r="O81" s="9">
        <v>0</v>
      </c>
      <c r="P81" s="9">
        <v>0</v>
      </c>
      <c r="Q81" s="9">
        <f t="shared" si="17"/>
        <v>0</v>
      </c>
      <c r="R81" s="9">
        <v>1395785446</v>
      </c>
      <c r="S81" s="9">
        <v>1395785446</v>
      </c>
      <c r="T81" s="9">
        <f t="shared" si="18"/>
        <v>0</v>
      </c>
      <c r="U81" s="9">
        <v>2918379737.9281998</v>
      </c>
      <c r="V81" s="9">
        <v>2918379737.9282756</v>
      </c>
      <c r="W81" s="9">
        <f t="shared" si="19"/>
        <v>-7.5817108154296875E-5</v>
      </c>
      <c r="X81" s="9">
        <f t="shared" si="20"/>
        <v>1455510349.5599999</v>
      </c>
      <c r="Y81" s="9">
        <v>1455510350</v>
      </c>
      <c r="Z81" s="9">
        <f t="shared" si="21"/>
        <v>-0.44000005722045898</v>
      </c>
      <c r="AA81" s="9">
        <f t="shared" si="12"/>
        <v>49.873919101195781</v>
      </c>
    </row>
    <row r="82" spans="1:27" x14ac:dyDescent="0.25">
      <c r="A82" s="5">
        <v>427</v>
      </c>
      <c r="B82" s="8" t="s">
        <v>94</v>
      </c>
      <c r="C82" s="9">
        <v>0</v>
      </c>
      <c r="D82" s="9">
        <v>0</v>
      </c>
      <c r="E82" s="9">
        <f t="shared" si="13"/>
        <v>0</v>
      </c>
      <c r="F82" s="9">
        <v>0</v>
      </c>
      <c r="G82" s="9">
        <v>0</v>
      </c>
      <c r="H82" s="9">
        <f t="shared" si="14"/>
        <v>0</v>
      </c>
      <c r="I82" s="9">
        <v>0</v>
      </c>
      <c r="J82" s="9">
        <v>0</v>
      </c>
      <c r="K82" s="9">
        <f t="shared" si="15"/>
        <v>0</v>
      </c>
      <c r="L82" s="9">
        <v>0</v>
      </c>
      <c r="M82" s="9">
        <v>0</v>
      </c>
      <c r="N82" s="9">
        <f t="shared" si="16"/>
        <v>0</v>
      </c>
      <c r="O82" s="9">
        <v>2741989359</v>
      </c>
      <c r="P82" s="9">
        <v>2741989359</v>
      </c>
      <c r="Q82" s="9">
        <f t="shared" si="17"/>
        <v>0</v>
      </c>
      <c r="R82" s="9">
        <v>2867802018</v>
      </c>
      <c r="S82" s="9">
        <v>2867802018</v>
      </c>
      <c r="T82" s="9">
        <f t="shared" si="18"/>
        <v>0</v>
      </c>
      <c r="U82" s="9">
        <v>3126839740.0163999</v>
      </c>
      <c r="V82" s="9">
        <v>3126839740.0164471</v>
      </c>
      <c r="W82" s="9">
        <f t="shared" si="19"/>
        <v>-4.7206878662109375E-5</v>
      </c>
      <c r="X82" s="9">
        <f t="shared" si="20"/>
        <v>2741989359</v>
      </c>
      <c r="Y82" s="9">
        <v>2741989359</v>
      </c>
      <c r="Z82" s="9">
        <f t="shared" si="21"/>
        <v>0</v>
      </c>
      <c r="AA82" s="9">
        <f t="shared" si="12"/>
        <v>87.69203371406617</v>
      </c>
    </row>
    <row r="83" spans="1:27" x14ac:dyDescent="0.25">
      <c r="A83" s="5">
        <v>425</v>
      </c>
      <c r="B83" s="8" t="s">
        <v>95</v>
      </c>
      <c r="C83" s="9">
        <v>0</v>
      </c>
      <c r="D83" s="9">
        <v>0</v>
      </c>
      <c r="E83" s="9">
        <f t="shared" si="13"/>
        <v>0</v>
      </c>
      <c r="F83" s="9">
        <v>0</v>
      </c>
      <c r="G83" s="9">
        <v>0</v>
      </c>
      <c r="H83" s="9">
        <f t="shared" si="14"/>
        <v>0</v>
      </c>
      <c r="I83" s="9">
        <v>0</v>
      </c>
      <c r="J83" s="9">
        <v>0</v>
      </c>
      <c r="K83" s="9">
        <f t="shared" si="15"/>
        <v>0</v>
      </c>
      <c r="L83" s="9">
        <v>0</v>
      </c>
      <c r="M83" s="9">
        <v>0</v>
      </c>
      <c r="N83" s="9">
        <f t="shared" si="16"/>
        <v>0</v>
      </c>
      <c r="O83" s="9">
        <v>0.28999999999999998</v>
      </c>
      <c r="P83" s="9">
        <v>0.29275135276839137</v>
      </c>
      <c r="Q83" s="9">
        <f t="shared" si="17"/>
        <v>-2.7513527683913908E-3</v>
      </c>
      <c r="R83" s="9">
        <v>111353826.84275</v>
      </c>
      <c r="S83" s="9">
        <v>111353826.84275179</v>
      </c>
      <c r="T83" s="9">
        <f t="shared" si="18"/>
        <v>-1.7881393432617188E-6</v>
      </c>
      <c r="U83" s="9">
        <v>422489209.52701998</v>
      </c>
      <c r="V83" s="9">
        <v>422489209.52702701</v>
      </c>
      <c r="W83" s="9">
        <f t="shared" si="19"/>
        <v>-7.0333480834960938E-6</v>
      </c>
      <c r="X83" s="9">
        <f t="shared" si="20"/>
        <v>0.28999999999999998</v>
      </c>
      <c r="Y83" s="9">
        <v>0.29275135276839137</v>
      </c>
      <c r="Z83" s="9">
        <f t="shared" si="21"/>
        <v>-2.7513527683913908E-3</v>
      </c>
      <c r="AA83" s="9">
        <f t="shared" si="12"/>
        <v>6.8640806311871797E-8</v>
      </c>
    </row>
    <row r="84" spans="1:27" x14ac:dyDescent="0.25">
      <c r="A84" s="5">
        <v>429</v>
      </c>
      <c r="B84" s="8" t="s">
        <v>96</v>
      </c>
      <c r="C84" s="9">
        <v>0</v>
      </c>
      <c r="D84" s="9">
        <v>0</v>
      </c>
      <c r="E84" s="9">
        <f t="shared" si="13"/>
        <v>0</v>
      </c>
      <c r="F84" s="9">
        <v>0</v>
      </c>
      <c r="G84" s="9">
        <v>0</v>
      </c>
      <c r="H84" s="9">
        <f t="shared" si="14"/>
        <v>0</v>
      </c>
      <c r="I84" s="9">
        <v>0</v>
      </c>
      <c r="J84" s="9">
        <v>0</v>
      </c>
      <c r="K84" s="9">
        <f t="shared" si="15"/>
        <v>0</v>
      </c>
      <c r="L84" s="9">
        <v>0</v>
      </c>
      <c r="M84" s="9">
        <v>0</v>
      </c>
      <c r="N84" s="9">
        <f t="shared" si="16"/>
        <v>0</v>
      </c>
      <c r="O84" s="9">
        <v>145361707.52000001</v>
      </c>
      <c r="P84" s="9">
        <v>145361707.52245545</v>
      </c>
      <c r="Q84" s="9">
        <f t="shared" si="17"/>
        <v>-2.4554431438446045E-3</v>
      </c>
      <c r="R84" s="9">
        <v>120244658.81245001</v>
      </c>
      <c r="S84" s="9">
        <v>120244658.81245545</v>
      </c>
      <c r="T84" s="9">
        <f t="shared" si="18"/>
        <v>-5.4389238357543945E-6</v>
      </c>
      <c r="U84" s="9">
        <v>444293590.57494998</v>
      </c>
      <c r="V84" s="9">
        <v>444293590.574947</v>
      </c>
      <c r="W84" s="9">
        <f t="shared" si="19"/>
        <v>2.9802322387695313E-6</v>
      </c>
      <c r="X84" s="9">
        <f t="shared" si="20"/>
        <v>145361707.52000001</v>
      </c>
      <c r="Y84" s="9">
        <v>145361707.52245545</v>
      </c>
      <c r="Z84" s="9">
        <f t="shared" si="21"/>
        <v>-2.4554431438446045E-3</v>
      </c>
      <c r="AA84" s="9">
        <f t="shared" si="12"/>
        <v>32.717489201653983</v>
      </c>
    </row>
    <row r="85" spans="1:27" x14ac:dyDescent="0.25">
      <c r="A85" s="5">
        <v>433</v>
      </c>
      <c r="B85" s="8" t="s">
        <v>97</v>
      </c>
      <c r="C85" s="9">
        <v>0</v>
      </c>
      <c r="D85" s="9">
        <v>0</v>
      </c>
      <c r="E85" s="9">
        <f t="shared" si="13"/>
        <v>0</v>
      </c>
      <c r="F85" s="9">
        <v>0</v>
      </c>
      <c r="G85" s="9">
        <v>0</v>
      </c>
      <c r="H85" s="9">
        <f t="shared" si="14"/>
        <v>0</v>
      </c>
      <c r="I85" s="9">
        <v>0</v>
      </c>
      <c r="J85" s="9">
        <v>0</v>
      </c>
      <c r="K85" s="9">
        <f t="shared" si="15"/>
        <v>0</v>
      </c>
      <c r="L85" s="9">
        <v>0</v>
      </c>
      <c r="M85" s="9">
        <v>0</v>
      </c>
      <c r="N85" s="9">
        <f t="shared" si="16"/>
        <v>0</v>
      </c>
      <c r="O85" s="9">
        <v>57389717.960000001</v>
      </c>
      <c r="P85" s="9">
        <v>57389717.955714248</v>
      </c>
      <c r="Q85" s="9">
        <f t="shared" si="17"/>
        <v>4.2857527732849121E-3</v>
      </c>
      <c r="R85" s="9">
        <v>14948053.595713999</v>
      </c>
      <c r="S85" s="9">
        <v>14948053.595714252</v>
      </c>
      <c r="T85" s="9">
        <f t="shared" si="18"/>
        <v>-2.5331974029541016E-7</v>
      </c>
      <c r="U85" s="9">
        <v>200810445.70627999</v>
      </c>
      <c r="V85" s="9">
        <v>200810445.70628601</v>
      </c>
      <c r="W85" s="9">
        <f t="shared" si="19"/>
        <v>-6.0200691223144531E-6</v>
      </c>
      <c r="X85" s="9">
        <f t="shared" si="20"/>
        <v>57389717.960000001</v>
      </c>
      <c r="Y85" s="9">
        <v>57389717.955714248</v>
      </c>
      <c r="Z85" s="9">
        <f t="shared" si="21"/>
        <v>4.2857527732849121E-3</v>
      </c>
      <c r="AA85" s="9">
        <f t="shared" si="12"/>
        <v>28.579050137631977</v>
      </c>
    </row>
    <row r="86" spans="1:27" x14ac:dyDescent="0.25">
      <c r="A86" s="5">
        <v>437</v>
      </c>
      <c r="B86" s="8" t="s">
        <v>98</v>
      </c>
      <c r="C86" s="9">
        <v>0</v>
      </c>
      <c r="D86" s="9">
        <v>0</v>
      </c>
      <c r="E86" s="9">
        <f t="shared" si="13"/>
        <v>0</v>
      </c>
      <c r="F86" s="9">
        <v>0</v>
      </c>
      <c r="G86" s="9">
        <v>0</v>
      </c>
      <c r="H86" s="9">
        <f t="shared" si="14"/>
        <v>0</v>
      </c>
      <c r="I86" s="9">
        <v>0</v>
      </c>
      <c r="J86" s="9">
        <v>0</v>
      </c>
      <c r="K86" s="9">
        <f t="shared" si="15"/>
        <v>0</v>
      </c>
      <c r="L86" s="9">
        <v>0</v>
      </c>
      <c r="M86" s="9">
        <v>0</v>
      </c>
      <c r="N86" s="9">
        <f t="shared" si="16"/>
        <v>0</v>
      </c>
      <c r="O86" s="9">
        <v>-0.01</v>
      </c>
      <c r="P86" s="9">
        <v>-1.3717085123062134E-2</v>
      </c>
      <c r="Q86" s="9">
        <f t="shared" si="17"/>
        <v>3.7170851230621336E-3</v>
      </c>
      <c r="R86" s="9">
        <v>-1.3717085123062E-2</v>
      </c>
      <c r="S86" s="9">
        <v>-1.3717085123062134E-2</v>
      </c>
      <c r="T86" s="9">
        <f t="shared" si="18"/>
        <v>1.3357370765021415E-16</v>
      </c>
      <c r="U86" s="9">
        <v>0</v>
      </c>
      <c r="V86" s="9">
        <v>0</v>
      </c>
      <c r="W86" s="9">
        <f t="shared" si="19"/>
        <v>0</v>
      </c>
      <c r="X86" s="9">
        <f t="shared" si="20"/>
        <v>-0.01</v>
      </c>
      <c r="Y86" s="9">
        <v>-1.3717085123062134E-2</v>
      </c>
      <c r="Z86" s="9">
        <f t="shared" si="21"/>
        <v>3.7170851230621336E-3</v>
      </c>
      <c r="AA86" s="9">
        <f t="shared" si="12"/>
        <v>0</v>
      </c>
    </row>
    <row r="87" spans="1:27" x14ac:dyDescent="0.25">
      <c r="A87" s="5">
        <v>438</v>
      </c>
      <c r="B87" s="8" t="s">
        <v>99</v>
      </c>
      <c r="C87" s="9">
        <v>0</v>
      </c>
      <c r="D87" s="9">
        <v>0</v>
      </c>
      <c r="E87" s="9">
        <f t="shared" si="13"/>
        <v>0</v>
      </c>
      <c r="F87" s="9">
        <v>0</v>
      </c>
      <c r="G87" s="9">
        <v>0</v>
      </c>
      <c r="H87" s="9">
        <f t="shared" si="14"/>
        <v>0</v>
      </c>
      <c r="I87" s="9">
        <v>0</v>
      </c>
      <c r="J87" s="9">
        <v>0</v>
      </c>
      <c r="K87" s="9">
        <f t="shared" si="15"/>
        <v>0</v>
      </c>
      <c r="L87" s="9">
        <v>0</v>
      </c>
      <c r="M87" s="9">
        <v>0</v>
      </c>
      <c r="N87" s="9">
        <f t="shared" si="16"/>
        <v>0</v>
      </c>
      <c r="O87" s="9">
        <v>927749631.54999995</v>
      </c>
      <c r="P87" s="9">
        <v>927749631.55184269</v>
      </c>
      <c r="Q87" s="9">
        <f t="shared" si="17"/>
        <v>-1.8427371978759766E-3</v>
      </c>
      <c r="R87" s="9">
        <v>927749631.55183995</v>
      </c>
      <c r="S87" s="9">
        <v>927749631.55184269</v>
      </c>
      <c r="T87" s="9">
        <f t="shared" si="18"/>
        <v>-2.7418136596679688E-6</v>
      </c>
      <c r="U87" s="9">
        <v>2336890198.9215999</v>
      </c>
      <c r="V87" s="9">
        <v>2336890198.9215002</v>
      </c>
      <c r="W87" s="9">
        <f t="shared" si="19"/>
        <v>9.9658966064453125E-5</v>
      </c>
      <c r="X87" s="9">
        <f t="shared" si="20"/>
        <v>927749631.54999995</v>
      </c>
      <c r="Y87" s="9">
        <v>927749631.55184269</v>
      </c>
      <c r="Z87" s="9">
        <f t="shared" si="21"/>
        <v>-1.8427371978759766E-3</v>
      </c>
      <c r="AA87" s="9">
        <f t="shared" si="12"/>
        <v>39.700180692191992</v>
      </c>
    </row>
    <row r="88" spans="1:27" x14ac:dyDescent="0.25">
      <c r="A88" s="5">
        <v>439</v>
      </c>
      <c r="B88" s="8" t="s">
        <v>100</v>
      </c>
      <c r="C88" s="9">
        <v>0</v>
      </c>
      <c r="D88" s="9">
        <v>0</v>
      </c>
      <c r="E88" s="9">
        <f t="shared" si="13"/>
        <v>0</v>
      </c>
      <c r="F88" s="9">
        <v>0</v>
      </c>
      <c r="G88" s="9">
        <v>0</v>
      </c>
      <c r="H88" s="9">
        <f t="shared" si="14"/>
        <v>0</v>
      </c>
      <c r="I88" s="9">
        <v>0</v>
      </c>
      <c r="J88" s="9">
        <v>0</v>
      </c>
      <c r="K88" s="9">
        <f t="shared" si="15"/>
        <v>0</v>
      </c>
      <c r="L88" s="9">
        <v>0</v>
      </c>
      <c r="M88" s="9">
        <v>0</v>
      </c>
      <c r="N88" s="9">
        <f t="shared" si="16"/>
        <v>0</v>
      </c>
      <c r="O88" s="9">
        <v>0</v>
      </c>
      <c r="P88" s="9">
        <v>0</v>
      </c>
      <c r="Q88" s="9">
        <f t="shared" si="17"/>
        <v>0</v>
      </c>
      <c r="R88" s="9">
        <v>0</v>
      </c>
      <c r="S88" s="9">
        <v>0</v>
      </c>
      <c r="T88" s="9">
        <f t="shared" si="18"/>
        <v>0</v>
      </c>
      <c r="U88" s="9">
        <v>350410165.16302001</v>
      </c>
      <c r="V88" s="9">
        <v>350410165.16301548</v>
      </c>
      <c r="W88" s="9">
        <f t="shared" si="19"/>
        <v>4.5299530029296875E-6</v>
      </c>
      <c r="X88" s="9">
        <f t="shared" si="20"/>
        <v>0</v>
      </c>
      <c r="Y88" s="9">
        <v>0</v>
      </c>
      <c r="Z88" s="9">
        <f t="shared" si="21"/>
        <v>0</v>
      </c>
      <c r="AA88" s="9">
        <f t="shared" si="12"/>
        <v>0</v>
      </c>
    </row>
    <row r="89" spans="1:27" x14ac:dyDescent="0.25">
      <c r="A89" s="5">
        <v>440</v>
      </c>
      <c r="B89" s="8" t="s">
        <v>101</v>
      </c>
      <c r="C89" s="9">
        <v>0</v>
      </c>
      <c r="D89" s="9">
        <v>0</v>
      </c>
      <c r="E89" s="9">
        <f t="shared" si="13"/>
        <v>0</v>
      </c>
      <c r="F89" s="9">
        <v>0</v>
      </c>
      <c r="G89" s="9">
        <v>0</v>
      </c>
      <c r="H89" s="9">
        <f t="shared" si="14"/>
        <v>0</v>
      </c>
      <c r="I89" s="9">
        <v>0</v>
      </c>
      <c r="J89" s="9">
        <v>0</v>
      </c>
      <c r="K89" s="9">
        <f t="shared" si="15"/>
        <v>0</v>
      </c>
      <c r="L89" s="9">
        <v>0</v>
      </c>
      <c r="M89" s="9">
        <v>0</v>
      </c>
      <c r="N89" s="9">
        <f t="shared" si="16"/>
        <v>0</v>
      </c>
      <c r="O89" s="9">
        <v>0</v>
      </c>
      <c r="P89" s="9">
        <v>0</v>
      </c>
      <c r="Q89" s="9">
        <f t="shared" si="17"/>
        <v>0</v>
      </c>
      <c r="R89" s="9">
        <v>0</v>
      </c>
      <c r="S89" s="9">
        <v>0</v>
      </c>
      <c r="T89" s="9">
        <f t="shared" si="18"/>
        <v>0</v>
      </c>
      <c r="U89" s="9">
        <v>0</v>
      </c>
      <c r="V89" s="9">
        <v>0</v>
      </c>
      <c r="W89" s="9">
        <f t="shared" si="19"/>
        <v>0</v>
      </c>
      <c r="X89" s="9">
        <f t="shared" si="20"/>
        <v>0</v>
      </c>
      <c r="Y89" s="9">
        <v>0</v>
      </c>
      <c r="Z89" s="9">
        <f t="shared" si="21"/>
        <v>0</v>
      </c>
      <c r="AA89" s="9">
        <f t="shared" si="12"/>
        <v>0</v>
      </c>
    </row>
    <row r="90" spans="1:27" x14ac:dyDescent="0.25">
      <c r="A90" s="4"/>
      <c r="B90" s="10" t="s">
        <v>102</v>
      </c>
      <c r="C90" s="11">
        <v>468466177.83999997</v>
      </c>
      <c r="D90" s="11">
        <v>468466177.83796579</v>
      </c>
      <c r="E90" s="11">
        <f t="shared" si="13"/>
        <v>2.0341873168945313E-3</v>
      </c>
      <c r="F90" s="11">
        <v>297930856.60000002</v>
      </c>
      <c r="G90" s="11">
        <v>297930856.59719527</v>
      </c>
      <c r="H90" s="11">
        <f t="shared" si="14"/>
        <v>2.8047561645507813E-3</v>
      </c>
      <c r="I90" s="11">
        <v>8089616.6600000001</v>
      </c>
      <c r="J90" s="11">
        <v>8089616.1666809041</v>
      </c>
      <c r="K90" s="11">
        <f t="shared" si="15"/>
        <v>0.49331909604370594</v>
      </c>
      <c r="L90" s="11">
        <v>32956922.23</v>
      </c>
      <c r="M90" s="11">
        <v>32956921.731999803</v>
      </c>
      <c r="N90" s="11">
        <f t="shared" si="16"/>
        <v>0.49800019711256027</v>
      </c>
      <c r="O90" s="11">
        <v>43698763.049999997</v>
      </c>
      <c r="P90" s="11">
        <v>43698763.049512595</v>
      </c>
      <c r="Q90" s="11">
        <f t="shared" si="17"/>
        <v>4.8740208148956299E-4</v>
      </c>
      <c r="R90" s="11">
        <v>642445524.67335999</v>
      </c>
      <c r="S90" s="11">
        <v>642445524.67335439</v>
      </c>
      <c r="T90" s="11">
        <f t="shared" si="18"/>
        <v>5.6028366088867188E-6</v>
      </c>
      <c r="U90" s="11">
        <v>1918053547.0258999</v>
      </c>
      <c r="V90" s="11">
        <v>1918053547.0258577</v>
      </c>
      <c r="W90" s="11">
        <f t="shared" si="19"/>
        <v>4.2200088500976563E-5</v>
      </c>
      <c r="X90" s="11">
        <f t="shared" si="20"/>
        <v>851142336.38</v>
      </c>
      <c r="Y90" s="11">
        <v>851142335.38335443</v>
      </c>
      <c r="Z90" s="11">
        <f t="shared" si="21"/>
        <v>0.99664556980133057</v>
      </c>
      <c r="AA90" s="11">
        <f t="shared" si="12"/>
        <v>44.375316721463086</v>
      </c>
    </row>
    <row r="91" spans="1:27" x14ac:dyDescent="0.25">
      <c r="A91" s="5">
        <v>449</v>
      </c>
      <c r="B91" s="8" t="s">
        <v>103</v>
      </c>
      <c r="C91" s="9">
        <v>0</v>
      </c>
      <c r="D91" s="9">
        <v>0</v>
      </c>
      <c r="E91" s="9">
        <f t="shared" si="13"/>
        <v>0</v>
      </c>
      <c r="F91" s="9">
        <v>0</v>
      </c>
      <c r="G91" s="9">
        <v>0</v>
      </c>
      <c r="H91" s="9">
        <f t="shared" si="14"/>
        <v>0</v>
      </c>
      <c r="I91" s="9">
        <v>0</v>
      </c>
      <c r="J91" s="9">
        <v>0</v>
      </c>
      <c r="K91" s="9">
        <f t="shared" si="15"/>
        <v>0</v>
      </c>
      <c r="L91" s="9">
        <v>0</v>
      </c>
      <c r="M91" s="9">
        <v>0</v>
      </c>
      <c r="N91" s="9">
        <f t="shared" si="16"/>
        <v>0</v>
      </c>
      <c r="O91" s="9">
        <v>0</v>
      </c>
      <c r="P91" s="9">
        <v>0</v>
      </c>
      <c r="Q91" s="9">
        <f t="shared" si="17"/>
        <v>0</v>
      </c>
      <c r="R91" s="9">
        <v>0</v>
      </c>
      <c r="S91" s="9">
        <v>0</v>
      </c>
      <c r="T91" s="9">
        <f t="shared" si="18"/>
        <v>0</v>
      </c>
      <c r="U91" s="9">
        <v>0</v>
      </c>
      <c r="V91" s="9">
        <v>0</v>
      </c>
      <c r="W91" s="9">
        <f t="shared" si="19"/>
        <v>0</v>
      </c>
      <c r="X91" s="9">
        <f t="shared" si="20"/>
        <v>0</v>
      </c>
      <c r="Y91" s="9">
        <v>0</v>
      </c>
      <c r="Z91" s="9">
        <f t="shared" si="21"/>
        <v>0</v>
      </c>
      <c r="AA91" s="9">
        <f t="shared" si="12"/>
        <v>0</v>
      </c>
    </row>
    <row r="92" spans="1:27" x14ac:dyDescent="0.25">
      <c r="A92" s="5"/>
      <c r="B92" s="8" t="s">
        <v>104</v>
      </c>
      <c r="C92" s="9"/>
      <c r="D92" s="9">
        <v>0</v>
      </c>
      <c r="E92" s="9">
        <f t="shared" si="13"/>
        <v>0</v>
      </c>
      <c r="F92" s="9"/>
      <c r="G92" s="9">
        <v>0</v>
      </c>
      <c r="H92" s="9">
        <f t="shared" si="14"/>
        <v>0</v>
      </c>
      <c r="I92" s="9"/>
      <c r="J92" s="9">
        <v>0</v>
      </c>
      <c r="K92" s="9">
        <f t="shared" si="15"/>
        <v>0</v>
      </c>
      <c r="L92" s="9"/>
      <c r="M92" s="9">
        <v>0</v>
      </c>
      <c r="N92" s="9">
        <f t="shared" si="16"/>
        <v>0</v>
      </c>
      <c r="O92" s="9"/>
      <c r="P92" s="9">
        <v>0</v>
      </c>
      <c r="Q92" s="9">
        <f t="shared" si="17"/>
        <v>0</v>
      </c>
      <c r="R92" s="9">
        <v>0</v>
      </c>
      <c r="S92" s="9">
        <v>0</v>
      </c>
      <c r="T92" s="9">
        <f t="shared" si="18"/>
        <v>0</v>
      </c>
      <c r="U92" s="9">
        <v>0</v>
      </c>
      <c r="V92" s="9">
        <v>0</v>
      </c>
      <c r="W92" s="9">
        <f t="shared" si="19"/>
        <v>0</v>
      </c>
      <c r="X92" s="9">
        <f t="shared" si="20"/>
        <v>0</v>
      </c>
      <c r="Y92" s="9">
        <v>0</v>
      </c>
      <c r="Z92" s="9">
        <f t="shared" si="21"/>
        <v>0</v>
      </c>
      <c r="AA92" s="9"/>
    </row>
    <row r="93" spans="1:27" x14ac:dyDescent="0.25">
      <c r="A93" s="5"/>
      <c r="B93" s="8" t="s">
        <v>105</v>
      </c>
      <c r="C93" s="9"/>
      <c r="D93" s="9">
        <v>0</v>
      </c>
      <c r="E93" s="9">
        <f t="shared" si="13"/>
        <v>0</v>
      </c>
      <c r="F93" s="9"/>
      <c r="G93" s="9">
        <v>0</v>
      </c>
      <c r="H93" s="9">
        <f t="shared" si="14"/>
        <v>0</v>
      </c>
      <c r="I93" s="9"/>
      <c r="J93" s="9">
        <v>0</v>
      </c>
      <c r="K93" s="9">
        <f t="shared" si="15"/>
        <v>0</v>
      </c>
      <c r="L93" s="9"/>
      <c r="M93" s="9">
        <v>0</v>
      </c>
      <c r="N93" s="9">
        <f t="shared" si="16"/>
        <v>0</v>
      </c>
      <c r="O93" s="9"/>
      <c r="P93" s="9">
        <v>0</v>
      </c>
      <c r="Q93" s="9">
        <f t="shared" si="17"/>
        <v>0</v>
      </c>
      <c r="R93" s="9">
        <v>0</v>
      </c>
      <c r="S93" s="9"/>
      <c r="T93" s="9">
        <f t="shared" si="18"/>
        <v>0</v>
      </c>
      <c r="U93" s="9">
        <v>0</v>
      </c>
      <c r="V93" s="9">
        <v>0</v>
      </c>
      <c r="W93" s="9">
        <f t="shared" si="19"/>
        <v>0</v>
      </c>
      <c r="X93" s="9">
        <f t="shared" si="20"/>
        <v>0</v>
      </c>
      <c r="Y93" s="9"/>
      <c r="Z93" s="9">
        <f t="shared" si="21"/>
        <v>0</v>
      </c>
      <c r="AA93" s="9"/>
    </row>
    <row r="94" spans="1:27" x14ac:dyDescent="0.25">
      <c r="A94" s="5" t="s">
        <v>106</v>
      </c>
      <c r="B94" s="8" t="s">
        <v>107</v>
      </c>
      <c r="C94" s="9">
        <v>466263051.88999999</v>
      </c>
      <c r="D94" s="9">
        <v>466263051.8879658</v>
      </c>
      <c r="E94" s="9">
        <f t="shared" si="13"/>
        <v>2.0341873168945313E-3</v>
      </c>
      <c r="F94" s="9">
        <v>4367853.66</v>
      </c>
      <c r="G94" s="9">
        <v>4367853.6571952701</v>
      </c>
      <c r="H94" s="9">
        <f t="shared" si="14"/>
        <v>2.804730087518692E-3</v>
      </c>
      <c r="I94" s="9">
        <v>8089616.1900000004</v>
      </c>
      <c r="J94" s="9">
        <v>8089616.1966809947</v>
      </c>
      <c r="K94" s="9">
        <f t="shared" si="15"/>
        <v>-6.6809942945837975E-3</v>
      </c>
      <c r="L94" s="9">
        <v>934182.40000000002</v>
      </c>
      <c r="M94" s="9">
        <v>934182.4019997986</v>
      </c>
      <c r="N94" s="9">
        <f t="shared" si="16"/>
        <v>-1.9997985800728202E-3</v>
      </c>
      <c r="O94" s="9">
        <v>22210871.879999999</v>
      </c>
      <c r="P94" s="9">
        <v>22210871.884283185</v>
      </c>
      <c r="Q94" s="9">
        <f t="shared" si="17"/>
        <v>-4.2831860482692719E-3</v>
      </c>
      <c r="R94" s="9">
        <v>0</v>
      </c>
      <c r="S94" s="9"/>
      <c r="T94" s="9">
        <f t="shared" si="18"/>
        <v>0</v>
      </c>
      <c r="U94" s="9">
        <v>0</v>
      </c>
      <c r="V94" s="9">
        <v>0</v>
      </c>
      <c r="W94" s="9">
        <f t="shared" si="19"/>
        <v>0</v>
      </c>
      <c r="X94" s="9">
        <f t="shared" si="20"/>
        <v>501865576.01999998</v>
      </c>
      <c r="Y94" s="9">
        <v>501865576.02812505</v>
      </c>
      <c r="Z94" s="9">
        <f t="shared" si="21"/>
        <v>-8.1250667572021484E-3</v>
      </c>
      <c r="AA94" s="9">
        <f>IFERROR( X94/U94*100,0)</f>
        <v>0</v>
      </c>
    </row>
    <row r="95" spans="1:27" x14ac:dyDescent="0.25">
      <c r="A95" s="5">
        <v>445</v>
      </c>
      <c r="B95" s="8" t="s">
        <v>108</v>
      </c>
      <c r="C95" s="9">
        <v>2203125.9500000002</v>
      </c>
      <c r="D95" s="9">
        <v>2203125.9500000039</v>
      </c>
      <c r="E95" s="9">
        <f t="shared" si="13"/>
        <v>-3.7252902984619141E-9</v>
      </c>
      <c r="F95" s="9">
        <v>293563002.94</v>
      </c>
      <c r="G95" s="9">
        <v>293563002.94</v>
      </c>
      <c r="H95" s="9">
        <f t="shared" si="14"/>
        <v>0</v>
      </c>
      <c r="I95" s="9">
        <v>0.47</v>
      </c>
      <c r="J95" s="9">
        <v>0.46999990940093994</v>
      </c>
      <c r="K95" s="9">
        <f t="shared" si="15"/>
        <v>9.0599060031948397E-8</v>
      </c>
      <c r="L95" s="9">
        <v>32022739.829999998</v>
      </c>
      <c r="M95" s="9">
        <v>32022739.830000006</v>
      </c>
      <c r="N95" s="9">
        <f t="shared" si="16"/>
        <v>0</v>
      </c>
      <c r="O95" s="9">
        <v>21487891.170000002</v>
      </c>
      <c r="P95" s="9">
        <v>21487891.165229406</v>
      </c>
      <c r="Q95" s="9">
        <f t="shared" si="17"/>
        <v>4.7705955803394318E-3</v>
      </c>
      <c r="R95" s="9">
        <v>0</v>
      </c>
      <c r="S95" s="9"/>
      <c r="T95" s="9">
        <f t="shared" si="18"/>
        <v>0</v>
      </c>
      <c r="U95" s="9">
        <v>0</v>
      </c>
      <c r="V95" s="9">
        <v>0</v>
      </c>
      <c r="W95" s="9">
        <f t="shared" si="19"/>
        <v>0</v>
      </c>
      <c r="X95" s="9">
        <f t="shared" si="20"/>
        <v>349276760.36000001</v>
      </c>
      <c r="Y95" s="9">
        <v>349276760.35522926</v>
      </c>
      <c r="Z95" s="9">
        <f t="shared" si="21"/>
        <v>4.7707557678222656E-3</v>
      </c>
      <c r="AA95" s="9">
        <f>IFERROR( X95/U95*100,0)</f>
        <v>0</v>
      </c>
    </row>
    <row r="96" spans="1:27" x14ac:dyDescent="0.25">
      <c r="A96" s="5"/>
      <c r="B96" s="8"/>
      <c r="C96" s="9"/>
      <c r="D96" s="9"/>
      <c r="E96" s="9">
        <f t="shared" si="13"/>
        <v>0</v>
      </c>
      <c r="F96" s="9"/>
      <c r="G96" s="9"/>
      <c r="H96" s="9">
        <f t="shared" si="14"/>
        <v>0</v>
      </c>
      <c r="I96" s="9"/>
      <c r="J96" s="9"/>
      <c r="K96" s="9">
        <f t="shared" si="15"/>
        <v>0</v>
      </c>
      <c r="L96" s="9"/>
      <c r="M96" s="9"/>
      <c r="N96" s="9">
        <f t="shared" si="16"/>
        <v>0</v>
      </c>
      <c r="O96" s="9"/>
      <c r="P96" s="9"/>
      <c r="Q96" s="9">
        <f t="shared" si="17"/>
        <v>0</v>
      </c>
      <c r="R96" s="9"/>
      <c r="S96" s="9"/>
      <c r="T96" s="9">
        <f t="shared" si="18"/>
        <v>0</v>
      </c>
      <c r="U96" s="9"/>
      <c r="V96" s="9"/>
      <c r="W96" s="9">
        <f t="shared" si="19"/>
        <v>0</v>
      </c>
      <c r="X96" s="9">
        <f t="shared" si="20"/>
        <v>0</v>
      </c>
      <c r="Y96" s="9"/>
      <c r="Z96" s="9">
        <f t="shared" si="21"/>
        <v>0</v>
      </c>
      <c r="AA96" s="9"/>
    </row>
    <row r="97" spans="1:27" x14ac:dyDescent="0.25">
      <c r="A97" s="4"/>
      <c r="B97" s="10" t="s">
        <v>109</v>
      </c>
      <c r="C97" s="11">
        <v>26471823655.599998</v>
      </c>
      <c r="D97" s="11">
        <v>26471823656.964218</v>
      </c>
      <c r="E97" s="11">
        <f t="shared" si="13"/>
        <v>-1.3642196655273438</v>
      </c>
      <c r="F97" s="11">
        <v>297930856.60000002</v>
      </c>
      <c r="G97" s="11">
        <v>297930856.59719527</v>
      </c>
      <c r="H97" s="11">
        <f t="shared" si="14"/>
        <v>2.8047561645507813E-3</v>
      </c>
      <c r="I97" s="11">
        <v>8089616.6600000001</v>
      </c>
      <c r="J97" s="11">
        <v>8089616.1666809041</v>
      </c>
      <c r="K97" s="11">
        <f t="shared" si="15"/>
        <v>0.49331909604370594</v>
      </c>
      <c r="L97" s="11">
        <v>32956922.23</v>
      </c>
      <c r="M97" s="11">
        <v>32956921.731999803</v>
      </c>
      <c r="N97" s="11">
        <f t="shared" si="16"/>
        <v>0.49800019711256027</v>
      </c>
      <c r="O97" s="11">
        <v>3916189179.3600001</v>
      </c>
      <c r="P97" s="11">
        <v>3916189179.3585587</v>
      </c>
      <c r="Q97" s="11">
        <f t="shared" si="17"/>
        <v>1.4414787292480469E-3</v>
      </c>
      <c r="R97" s="11">
        <v>30302843575.319</v>
      </c>
      <c r="S97" s="11">
        <v>30302843575.318653</v>
      </c>
      <c r="T97" s="11">
        <f t="shared" si="18"/>
        <v>3.47137451171875E-4</v>
      </c>
      <c r="U97" s="11">
        <v>43163134564.366997</v>
      </c>
      <c r="V97" s="11">
        <v>43163134564.366722</v>
      </c>
      <c r="W97" s="11">
        <f t="shared" si="19"/>
        <v>2.74658203125E-4</v>
      </c>
      <c r="X97" s="11">
        <f t="shared" si="20"/>
        <v>30726990230.449997</v>
      </c>
      <c r="Y97" s="11">
        <v>31578132567.202007</v>
      </c>
      <c r="Z97" s="11">
        <f t="shared" si="21"/>
        <v>-851142336.75201035</v>
      </c>
      <c r="AA97" s="11">
        <f>IFERROR( X97/U97*100,0)</f>
        <v>71.18804169476708</v>
      </c>
    </row>
    <row r="98" spans="1:27" x14ac:dyDescent="0.25">
      <c r="A98" s="5"/>
      <c r="B98" s="8"/>
      <c r="C98" s="9"/>
      <c r="D98" s="9"/>
      <c r="E98" s="9">
        <f t="shared" si="13"/>
        <v>0</v>
      </c>
      <c r="F98" s="9"/>
      <c r="G98" s="9"/>
      <c r="H98" s="9">
        <f t="shared" si="14"/>
        <v>0</v>
      </c>
      <c r="I98" s="9"/>
      <c r="J98" s="9"/>
      <c r="K98" s="9">
        <f t="shared" si="15"/>
        <v>0</v>
      </c>
      <c r="L98" s="9"/>
      <c r="M98" s="9"/>
      <c r="N98" s="9">
        <f t="shared" si="16"/>
        <v>0</v>
      </c>
      <c r="O98" s="9"/>
      <c r="P98" s="9"/>
      <c r="Q98" s="9">
        <f t="shared" si="17"/>
        <v>0</v>
      </c>
      <c r="R98" s="9"/>
      <c r="S98" s="9"/>
      <c r="T98" s="9">
        <f t="shared" si="18"/>
        <v>0</v>
      </c>
      <c r="U98" s="9"/>
      <c r="V98" s="9"/>
      <c r="W98" s="9">
        <f t="shared" si="19"/>
        <v>0</v>
      </c>
      <c r="X98" s="9">
        <f t="shared" si="20"/>
        <v>0</v>
      </c>
      <c r="Y98" s="9"/>
      <c r="Z98" s="9">
        <f t="shared" si="21"/>
        <v>0</v>
      </c>
      <c r="AA98" s="9"/>
    </row>
    <row r="99" spans="1:27" x14ac:dyDescent="0.25">
      <c r="A99" s="5"/>
      <c r="B99" s="8" t="s">
        <v>110</v>
      </c>
      <c r="C99" s="9"/>
      <c r="D99" s="9"/>
      <c r="E99" s="9">
        <f t="shared" si="13"/>
        <v>0</v>
      </c>
      <c r="F99" s="9"/>
      <c r="G99" s="9"/>
      <c r="H99" s="9">
        <f t="shared" si="14"/>
        <v>0</v>
      </c>
      <c r="I99" s="9"/>
      <c r="J99" s="9"/>
      <c r="K99" s="9">
        <f t="shared" si="15"/>
        <v>0</v>
      </c>
      <c r="L99" s="9"/>
      <c r="M99" s="9"/>
      <c r="N99" s="9">
        <f t="shared" si="16"/>
        <v>0</v>
      </c>
      <c r="O99" s="9"/>
      <c r="P99" s="9"/>
      <c r="Q99" s="9">
        <f t="shared" si="17"/>
        <v>0</v>
      </c>
      <c r="R99" s="9"/>
      <c r="S99" s="9"/>
      <c r="T99" s="9">
        <f t="shared" si="18"/>
        <v>0</v>
      </c>
      <c r="U99" s="9"/>
      <c r="V99" s="9"/>
      <c r="W99" s="9">
        <f t="shared" si="19"/>
        <v>0</v>
      </c>
      <c r="X99" s="9">
        <f t="shared" si="20"/>
        <v>0</v>
      </c>
      <c r="Y99" s="9"/>
      <c r="Z99" s="9">
        <f t="shared" si="21"/>
        <v>0</v>
      </c>
      <c r="AA99" s="9"/>
    </row>
    <row r="100" spans="1:27" x14ac:dyDescent="0.25">
      <c r="A100" s="5"/>
      <c r="B100" s="8" t="s">
        <v>111</v>
      </c>
      <c r="C100" s="9"/>
      <c r="D100" s="9"/>
      <c r="E100" s="9">
        <f t="shared" si="13"/>
        <v>0</v>
      </c>
      <c r="F100" s="9"/>
      <c r="G100" s="9"/>
      <c r="H100" s="9">
        <f t="shared" si="14"/>
        <v>0</v>
      </c>
      <c r="I100" s="9"/>
      <c r="J100" s="9"/>
      <c r="K100" s="9">
        <f t="shared" si="15"/>
        <v>0</v>
      </c>
      <c r="L100" s="9"/>
      <c r="M100" s="9"/>
      <c r="N100" s="9">
        <f t="shared" si="16"/>
        <v>0</v>
      </c>
      <c r="O100" s="9"/>
      <c r="P100" s="9"/>
      <c r="Q100" s="9">
        <f t="shared" si="17"/>
        <v>0</v>
      </c>
      <c r="R100" s="9"/>
      <c r="S100" s="9"/>
      <c r="T100" s="9">
        <f t="shared" si="18"/>
        <v>0</v>
      </c>
      <c r="U100" s="9"/>
      <c r="V100" s="9"/>
      <c r="W100" s="9">
        <f t="shared" si="19"/>
        <v>0</v>
      </c>
      <c r="X100" s="9">
        <f t="shared" si="20"/>
        <v>0</v>
      </c>
      <c r="Y100" s="9"/>
      <c r="Z100" s="9">
        <f t="shared" si="21"/>
        <v>0</v>
      </c>
      <c r="AA100" s="9"/>
    </row>
    <row r="101" spans="1:27" x14ac:dyDescent="0.25">
      <c r="A101" s="5">
        <v>505</v>
      </c>
      <c r="B101" s="8" t="s">
        <v>112</v>
      </c>
      <c r="C101" s="9">
        <v>0</v>
      </c>
      <c r="D101" s="9">
        <v>0</v>
      </c>
      <c r="E101" s="9">
        <f t="shared" si="13"/>
        <v>0</v>
      </c>
      <c r="F101" s="9">
        <v>2286232780.54</v>
      </c>
      <c r="G101" s="9">
        <v>2286232780.54</v>
      </c>
      <c r="H101" s="9">
        <f t="shared" si="14"/>
        <v>0</v>
      </c>
      <c r="I101" s="9">
        <v>3163154904</v>
      </c>
      <c r="J101" s="9">
        <v>3163154903.9999995</v>
      </c>
      <c r="K101" s="9">
        <f t="shared" si="15"/>
        <v>0</v>
      </c>
      <c r="L101" s="9">
        <v>314581762.44</v>
      </c>
      <c r="M101" s="9">
        <v>314581762.44</v>
      </c>
      <c r="N101" s="9">
        <f t="shared" si="16"/>
        <v>0</v>
      </c>
      <c r="O101" s="9">
        <v>0</v>
      </c>
      <c r="P101" s="9">
        <v>0</v>
      </c>
      <c r="Q101" s="9">
        <f t="shared" si="17"/>
        <v>0</v>
      </c>
      <c r="R101" s="9">
        <v>5441322976.9799995</v>
      </c>
      <c r="S101" s="9">
        <v>5441322976.9799986</v>
      </c>
      <c r="T101" s="9">
        <f t="shared" si="18"/>
        <v>0</v>
      </c>
      <c r="U101" s="9">
        <v>7518127600.9462996</v>
      </c>
      <c r="V101" s="9">
        <v>7518127600.9463062</v>
      </c>
      <c r="W101" s="9">
        <f t="shared" si="19"/>
        <v>0</v>
      </c>
      <c r="X101" s="9">
        <f t="shared" si="20"/>
        <v>5763969446.9799995</v>
      </c>
      <c r="Y101" s="9">
        <v>5763969446.9799986</v>
      </c>
      <c r="Z101" s="9">
        <f t="shared" si="21"/>
        <v>0</v>
      </c>
      <c r="AA101" s="9">
        <f>IFERROR( X101/U101*100,0)</f>
        <v>76.667619291996246</v>
      </c>
    </row>
    <row r="102" spans="1:27" x14ac:dyDescent="0.25">
      <c r="A102" s="5">
        <v>501</v>
      </c>
      <c r="B102" s="8" t="s">
        <v>113</v>
      </c>
      <c r="C102" s="9">
        <v>10831814366.280001</v>
      </c>
      <c r="D102" s="9">
        <v>10831814366.281509</v>
      </c>
      <c r="E102" s="9">
        <f t="shared" si="13"/>
        <v>-1.5087127685546875E-3</v>
      </c>
      <c r="F102" s="9">
        <v>0</v>
      </c>
      <c r="G102" s="9">
        <v>0</v>
      </c>
      <c r="H102" s="9">
        <f t="shared" si="14"/>
        <v>0</v>
      </c>
      <c r="I102" s="9">
        <v>0</v>
      </c>
      <c r="J102" s="9">
        <v>0</v>
      </c>
      <c r="K102" s="9">
        <f t="shared" si="15"/>
        <v>0</v>
      </c>
      <c r="L102" s="9">
        <v>0</v>
      </c>
      <c r="M102" s="9">
        <v>0</v>
      </c>
      <c r="N102" s="9">
        <f t="shared" si="16"/>
        <v>0</v>
      </c>
      <c r="O102" s="9">
        <v>0</v>
      </c>
      <c r="P102" s="9">
        <v>0</v>
      </c>
      <c r="Q102" s="9">
        <f t="shared" si="17"/>
        <v>0</v>
      </c>
      <c r="R102" s="9">
        <v>10938513654.282</v>
      </c>
      <c r="S102" s="9">
        <v>10938513654.281509</v>
      </c>
      <c r="T102" s="9">
        <f t="shared" si="18"/>
        <v>4.901885986328125E-4</v>
      </c>
      <c r="U102" s="9">
        <v>12025945006.35</v>
      </c>
      <c r="V102" s="9">
        <v>12025945006.350357</v>
      </c>
      <c r="W102" s="9">
        <f t="shared" si="19"/>
        <v>-3.566741943359375E-4</v>
      </c>
      <c r="X102" s="9">
        <f t="shared" si="20"/>
        <v>10831814366.280001</v>
      </c>
      <c r="Y102" s="9">
        <v>10831814366.281509</v>
      </c>
      <c r="Z102" s="9">
        <f t="shared" si="21"/>
        <v>-1.5087127685546875E-3</v>
      </c>
      <c r="AA102" s="9">
        <f>IFERROR( X102/U102*100,0)</f>
        <v>90.070380003904319</v>
      </c>
    </row>
    <row r="103" spans="1:27" x14ac:dyDescent="0.25">
      <c r="A103" s="5">
        <v>509</v>
      </c>
      <c r="B103" s="8" t="s">
        <v>114</v>
      </c>
      <c r="C103" s="9">
        <v>-2494797960</v>
      </c>
      <c r="D103" s="9">
        <v>-2494797960</v>
      </c>
      <c r="E103" s="9">
        <f t="shared" si="13"/>
        <v>0</v>
      </c>
      <c r="F103" s="9">
        <v>0</v>
      </c>
      <c r="G103" s="9">
        <v>0</v>
      </c>
      <c r="H103" s="9">
        <f t="shared" si="14"/>
        <v>0</v>
      </c>
      <c r="I103" s="9">
        <v>9353000</v>
      </c>
      <c r="J103" s="9">
        <v>9353000</v>
      </c>
      <c r="K103" s="9">
        <f t="shared" si="15"/>
        <v>0</v>
      </c>
      <c r="L103" s="9">
        <v>0</v>
      </c>
      <c r="M103" s="9">
        <v>0</v>
      </c>
      <c r="N103" s="9">
        <f t="shared" si="16"/>
        <v>0</v>
      </c>
      <c r="O103" s="9">
        <v>0</v>
      </c>
      <c r="P103" s="9">
        <v>0</v>
      </c>
      <c r="Q103" s="9">
        <f t="shared" si="17"/>
        <v>0</v>
      </c>
      <c r="R103" s="9">
        <v>-2479571080</v>
      </c>
      <c r="S103" s="9">
        <v>-2479571080</v>
      </c>
      <c r="T103" s="9">
        <f t="shared" si="18"/>
        <v>0</v>
      </c>
      <c r="U103" s="9">
        <v>-2264199499.1999998</v>
      </c>
      <c r="V103" s="9">
        <v>-2264199499.2000003</v>
      </c>
      <c r="W103" s="9">
        <f t="shared" si="19"/>
        <v>0</v>
      </c>
      <c r="X103" s="9">
        <f t="shared" si="20"/>
        <v>-2485444960</v>
      </c>
      <c r="Y103" s="9">
        <v>-2485444960</v>
      </c>
      <c r="Z103" s="9">
        <f t="shared" si="21"/>
        <v>0</v>
      </c>
      <c r="AA103" s="9">
        <f>IFERROR( X103/U103*100,0)</f>
        <v>109.77146496491019</v>
      </c>
    </row>
    <row r="104" spans="1:27" x14ac:dyDescent="0.25">
      <c r="A104" s="5"/>
      <c r="B104" s="8"/>
      <c r="C104" s="9"/>
      <c r="D104" s="9"/>
      <c r="E104" s="9">
        <f t="shared" si="13"/>
        <v>0</v>
      </c>
      <c r="F104" s="9"/>
      <c r="G104" s="9"/>
      <c r="H104" s="9">
        <f t="shared" si="14"/>
        <v>0</v>
      </c>
      <c r="I104" s="9"/>
      <c r="J104" s="9"/>
      <c r="K104" s="9">
        <f t="shared" si="15"/>
        <v>0</v>
      </c>
      <c r="L104" s="9"/>
      <c r="M104" s="9"/>
      <c r="N104" s="9">
        <f t="shared" si="16"/>
        <v>0</v>
      </c>
      <c r="O104" s="9"/>
      <c r="P104" s="9"/>
      <c r="Q104" s="9">
        <f t="shared" si="17"/>
        <v>0</v>
      </c>
      <c r="R104" s="9"/>
      <c r="S104" s="9"/>
      <c r="T104" s="9">
        <f t="shared" si="18"/>
        <v>0</v>
      </c>
      <c r="U104" s="9"/>
      <c r="V104" s="9"/>
      <c r="W104" s="9">
        <f t="shared" si="19"/>
        <v>0</v>
      </c>
      <c r="X104" s="9">
        <f t="shared" si="20"/>
        <v>0</v>
      </c>
      <c r="Y104" s="9"/>
      <c r="Z104" s="9">
        <f t="shared" si="21"/>
        <v>0</v>
      </c>
      <c r="AA104" s="9"/>
    </row>
    <row r="105" spans="1:27" x14ac:dyDescent="0.25">
      <c r="A105" s="4"/>
      <c r="B105" s="10" t="s">
        <v>115</v>
      </c>
      <c r="C105" s="11">
        <v>8337016406.2799997</v>
      </c>
      <c r="D105" s="11">
        <v>8337016406.2815094</v>
      </c>
      <c r="E105" s="11">
        <f t="shared" si="13"/>
        <v>-1.5096664428710938E-3</v>
      </c>
      <c r="F105" s="11">
        <v>2286232780.54</v>
      </c>
      <c r="G105" s="11">
        <v>2286232780.54</v>
      </c>
      <c r="H105" s="11">
        <f t="shared" si="14"/>
        <v>0</v>
      </c>
      <c r="I105" s="11">
        <v>3172507904</v>
      </c>
      <c r="J105" s="11">
        <v>3172507903.9999995</v>
      </c>
      <c r="K105" s="11">
        <f t="shared" si="15"/>
        <v>0</v>
      </c>
      <c r="L105" s="11">
        <v>314581762.44</v>
      </c>
      <c r="M105" s="11">
        <v>314581762.44</v>
      </c>
      <c r="N105" s="11">
        <f t="shared" si="16"/>
        <v>0</v>
      </c>
      <c r="O105" s="11">
        <v>0</v>
      </c>
      <c r="P105" s="11">
        <v>0</v>
      </c>
      <c r="Q105" s="11">
        <f t="shared" si="17"/>
        <v>0</v>
      </c>
      <c r="R105" s="11">
        <v>13900265551.261</v>
      </c>
      <c r="S105" s="11">
        <v>13900265551.261509</v>
      </c>
      <c r="T105" s="11">
        <f t="shared" si="18"/>
        <v>-5.092620849609375E-4</v>
      </c>
      <c r="U105" s="11">
        <v>17279873108.096001</v>
      </c>
      <c r="V105" s="11">
        <v>17279873108.096661</v>
      </c>
      <c r="W105" s="11">
        <f t="shared" si="19"/>
        <v>-6.59942626953125E-4</v>
      </c>
      <c r="X105" s="11">
        <f t="shared" si="20"/>
        <v>14110338853.26</v>
      </c>
      <c r="Y105" s="11">
        <v>14110338853.261509</v>
      </c>
      <c r="Z105" s="11">
        <f t="shared" si="21"/>
        <v>-1.5087127685546875E-3</v>
      </c>
      <c r="AA105" s="11">
        <f>IFERROR( X105/U105*100,0)</f>
        <v>81.65765318409079</v>
      </c>
    </row>
    <row r="106" spans="1:27" x14ac:dyDescent="0.25">
      <c r="A106" s="5"/>
      <c r="B106" s="8"/>
      <c r="C106" s="9"/>
      <c r="D106" s="9"/>
      <c r="E106" s="9">
        <f t="shared" si="13"/>
        <v>0</v>
      </c>
      <c r="F106" s="9"/>
      <c r="G106" s="9"/>
      <c r="H106" s="9">
        <f t="shared" si="14"/>
        <v>0</v>
      </c>
      <c r="I106" s="9"/>
      <c r="J106" s="9"/>
      <c r="K106" s="9">
        <f t="shared" si="15"/>
        <v>0</v>
      </c>
      <c r="L106" s="9"/>
      <c r="M106" s="9"/>
      <c r="N106" s="9">
        <f t="shared" si="16"/>
        <v>0</v>
      </c>
      <c r="O106" s="9"/>
      <c r="P106" s="9"/>
      <c r="Q106" s="9">
        <f t="shared" si="17"/>
        <v>0</v>
      </c>
      <c r="R106" s="9"/>
      <c r="S106" s="9"/>
      <c r="T106" s="9">
        <f t="shared" si="18"/>
        <v>0</v>
      </c>
      <c r="U106" s="9"/>
      <c r="V106" s="9"/>
      <c r="W106" s="9">
        <f t="shared" si="19"/>
        <v>0</v>
      </c>
      <c r="X106" s="9">
        <f t="shared" si="20"/>
        <v>0</v>
      </c>
      <c r="Y106" s="9"/>
      <c r="Z106" s="9">
        <f t="shared" si="21"/>
        <v>0</v>
      </c>
      <c r="AA106" s="9"/>
    </row>
    <row r="107" spans="1:27" x14ac:dyDescent="0.25">
      <c r="A107" s="5"/>
      <c r="B107" s="8" t="s">
        <v>116</v>
      </c>
      <c r="C107" s="9"/>
      <c r="D107" s="9"/>
      <c r="E107" s="9">
        <f t="shared" si="13"/>
        <v>0</v>
      </c>
      <c r="F107" s="9"/>
      <c r="G107" s="9"/>
      <c r="H107" s="9">
        <f t="shared" si="14"/>
        <v>0</v>
      </c>
      <c r="I107" s="9"/>
      <c r="J107" s="9"/>
      <c r="K107" s="9">
        <f t="shared" si="15"/>
        <v>0</v>
      </c>
      <c r="L107" s="9"/>
      <c r="M107" s="9"/>
      <c r="N107" s="9">
        <f t="shared" si="16"/>
        <v>0</v>
      </c>
      <c r="O107" s="9"/>
      <c r="P107" s="9"/>
      <c r="Q107" s="9">
        <f t="shared" si="17"/>
        <v>0</v>
      </c>
      <c r="R107" s="9"/>
      <c r="S107" s="9"/>
      <c r="T107" s="9">
        <f t="shared" si="18"/>
        <v>0</v>
      </c>
      <c r="U107" s="9"/>
      <c r="V107" s="9"/>
      <c r="W107" s="9">
        <f t="shared" si="19"/>
        <v>0</v>
      </c>
      <c r="X107" s="9">
        <f t="shared" si="20"/>
        <v>0</v>
      </c>
      <c r="Y107" s="9"/>
      <c r="Z107" s="9">
        <f t="shared" si="21"/>
        <v>0</v>
      </c>
      <c r="AA107" s="9"/>
    </row>
    <row r="108" spans="1:27" x14ac:dyDescent="0.25">
      <c r="A108" s="5">
        <v>525</v>
      </c>
      <c r="B108" s="8" t="s">
        <v>117</v>
      </c>
      <c r="C108" s="9">
        <v>0</v>
      </c>
      <c r="D108" s="9">
        <v>0</v>
      </c>
      <c r="E108" s="9">
        <f t="shared" si="13"/>
        <v>0</v>
      </c>
      <c r="F108" s="9">
        <v>0</v>
      </c>
      <c r="G108" s="9">
        <v>0</v>
      </c>
      <c r="H108" s="9">
        <f t="shared" si="14"/>
        <v>0</v>
      </c>
      <c r="I108" s="9">
        <v>0</v>
      </c>
      <c r="J108" s="9">
        <v>0</v>
      </c>
      <c r="K108" s="9">
        <f t="shared" si="15"/>
        <v>0</v>
      </c>
      <c r="L108" s="9">
        <v>0</v>
      </c>
      <c r="M108" s="9">
        <v>0</v>
      </c>
      <c r="N108" s="9">
        <f t="shared" si="16"/>
        <v>0</v>
      </c>
      <c r="O108" s="9">
        <v>90525000000</v>
      </c>
      <c r="P108" s="9">
        <v>90525000000</v>
      </c>
      <c r="Q108" s="9">
        <f t="shared" si="17"/>
        <v>0</v>
      </c>
      <c r="R108" s="9">
        <v>90525000000</v>
      </c>
      <c r="S108" s="9">
        <v>90525000000</v>
      </c>
      <c r="T108" s="9">
        <f t="shared" si="18"/>
        <v>0</v>
      </c>
      <c r="U108" s="9">
        <v>90525000000</v>
      </c>
      <c r="V108" s="9">
        <v>90525000000</v>
      </c>
      <c r="W108" s="9">
        <f t="shared" si="19"/>
        <v>0</v>
      </c>
      <c r="X108" s="9">
        <f t="shared" si="20"/>
        <v>90525000000</v>
      </c>
      <c r="Y108" s="9">
        <v>90525000000</v>
      </c>
      <c r="Z108" s="9">
        <f t="shared" si="21"/>
        <v>0</v>
      </c>
      <c r="AA108" s="9">
        <f>IFERROR( X108/U108*100,0)</f>
        <v>100</v>
      </c>
    </row>
    <row r="109" spans="1:27" x14ac:dyDescent="0.25">
      <c r="A109" s="5">
        <v>537</v>
      </c>
      <c r="B109" s="8" t="s">
        <v>118</v>
      </c>
      <c r="C109" s="9">
        <v>0</v>
      </c>
      <c r="D109" s="9">
        <v>0</v>
      </c>
      <c r="E109" s="9">
        <f t="shared" si="13"/>
        <v>0</v>
      </c>
      <c r="F109" s="9">
        <v>0</v>
      </c>
      <c r="G109" s="9">
        <v>0</v>
      </c>
      <c r="H109" s="9">
        <f t="shared" si="14"/>
        <v>0</v>
      </c>
      <c r="I109" s="9">
        <v>0</v>
      </c>
      <c r="J109" s="9">
        <v>0</v>
      </c>
      <c r="K109" s="9">
        <f t="shared" si="15"/>
        <v>0</v>
      </c>
      <c r="L109" s="9">
        <v>0</v>
      </c>
      <c r="M109" s="9">
        <v>0</v>
      </c>
      <c r="N109" s="9">
        <f t="shared" si="16"/>
        <v>0</v>
      </c>
      <c r="O109" s="9">
        <v>-14859629661.700001</v>
      </c>
      <c r="P109" s="9">
        <v>-14859629661.6992</v>
      </c>
      <c r="Q109" s="9">
        <f t="shared" si="17"/>
        <v>-8.0108642578125E-4</v>
      </c>
      <c r="R109" s="9">
        <v>-14560526026.698999</v>
      </c>
      <c r="S109" s="9">
        <v>-14560526026.6992</v>
      </c>
      <c r="T109" s="9">
        <f t="shared" si="18"/>
        <v>2.002716064453125E-4</v>
      </c>
      <c r="U109" s="9">
        <v>-13463107182.877001</v>
      </c>
      <c r="V109" s="9">
        <v>-13463107182.87701</v>
      </c>
      <c r="W109" s="9">
        <f t="shared" si="19"/>
        <v>0</v>
      </c>
      <c r="X109" s="9">
        <f t="shared" si="20"/>
        <v>-14859629661.700001</v>
      </c>
      <c r="Y109" s="9">
        <v>-14859629661.6992</v>
      </c>
      <c r="Z109" s="9">
        <f t="shared" si="21"/>
        <v>-8.0108642578125E-4</v>
      </c>
      <c r="AA109" s="9">
        <f>IFERROR( X109/U109*100,0)</f>
        <v>110.3729581875361</v>
      </c>
    </row>
    <row r="110" spans="1:27" x14ac:dyDescent="0.25">
      <c r="A110" s="5">
        <v>550</v>
      </c>
      <c r="B110" s="8" t="s">
        <v>119</v>
      </c>
      <c r="C110" s="9">
        <v>0</v>
      </c>
      <c r="D110" s="9">
        <v>0</v>
      </c>
      <c r="E110" s="9">
        <f t="shared" si="13"/>
        <v>0</v>
      </c>
      <c r="F110" s="9">
        <v>0</v>
      </c>
      <c r="G110" s="9">
        <v>0</v>
      </c>
      <c r="H110" s="9">
        <f t="shared" si="14"/>
        <v>0</v>
      </c>
      <c r="I110" s="9">
        <v>0</v>
      </c>
      <c r="J110" s="9">
        <v>0</v>
      </c>
      <c r="K110" s="9">
        <f t="shared" si="15"/>
        <v>0</v>
      </c>
      <c r="L110" s="9">
        <v>0</v>
      </c>
      <c r="M110" s="9">
        <v>0</v>
      </c>
      <c r="N110" s="9">
        <f t="shared" si="16"/>
        <v>0</v>
      </c>
      <c r="O110" s="9">
        <v>431554846</v>
      </c>
      <c r="P110" s="9">
        <v>431554846</v>
      </c>
      <c r="Q110" s="9">
        <f t="shared" si="17"/>
        <v>0</v>
      </c>
      <c r="R110" s="9">
        <v>431554846</v>
      </c>
      <c r="S110" s="9">
        <v>431554846</v>
      </c>
      <c r="T110" s="9">
        <f t="shared" si="18"/>
        <v>0</v>
      </c>
      <c r="U110" s="9">
        <v>261437408.31826001</v>
      </c>
      <c r="V110" s="9">
        <v>261437408.31825</v>
      </c>
      <c r="W110" s="9">
        <f t="shared" si="19"/>
        <v>1.0013580322265625E-5</v>
      </c>
      <c r="X110" s="9">
        <f t="shared" si="20"/>
        <v>431554846</v>
      </c>
      <c r="Y110" s="9">
        <v>431554846</v>
      </c>
      <c r="Z110" s="9">
        <f t="shared" si="21"/>
        <v>0</v>
      </c>
      <c r="AA110" s="9">
        <f>IFERROR( X110/U110*100,0)</f>
        <v>165.07004440414588</v>
      </c>
    </row>
    <row r="111" spans="1:27" x14ac:dyDescent="0.25">
      <c r="A111" s="5">
        <v>545</v>
      </c>
      <c r="B111" s="8" t="s">
        <v>120</v>
      </c>
      <c r="C111" s="9">
        <v>0</v>
      </c>
      <c r="D111" s="9">
        <v>0</v>
      </c>
      <c r="E111" s="9">
        <f t="shared" si="13"/>
        <v>0</v>
      </c>
      <c r="F111" s="9">
        <v>0</v>
      </c>
      <c r="G111" s="9">
        <v>0</v>
      </c>
      <c r="H111" s="9">
        <f t="shared" si="14"/>
        <v>0</v>
      </c>
      <c r="I111" s="9">
        <v>0</v>
      </c>
      <c r="J111" s="9">
        <v>0</v>
      </c>
      <c r="K111" s="9">
        <f t="shared" si="15"/>
        <v>0</v>
      </c>
      <c r="L111" s="9">
        <v>0</v>
      </c>
      <c r="M111" s="9">
        <v>0</v>
      </c>
      <c r="N111" s="9">
        <f t="shared" si="16"/>
        <v>0</v>
      </c>
      <c r="O111" s="9">
        <v>-25202916819.970001</v>
      </c>
      <c r="P111" s="9">
        <v>-25202916819.9659</v>
      </c>
      <c r="Q111" s="9">
        <f t="shared" si="17"/>
        <v>-4.100799560546875E-3</v>
      </c>
      <c r="R111" s="9">
        <v>-25710833252.966</v>
      </c>
      <c r="S111" s="9">
        <v>-25710833252.9659</v>
      </c>
      <c r="T111" s="9">
        <f t="shared" si="18"/>
        <v>-9.918212890625E-5</v>
      </c>
      <c r="U111" s="9">
        <v>-25950755867.910999</v>
      </c>
      <c r="V111" s="9">
        <v>-25950755867.910995</v>
      </c>
      <c r="W111" s="9">
        <f t="shared" si="19"/>
        <v>0</v>
      </c>
      <c r="X111" s="9">
        <f t="shared" si="20"/>
        <v>-25202916819.970001</v>
      </c>
      <c r="Y111" s="9">
        <v>-25202916819.9659</v>
      </c>
      <c r="Z111" s="9">
        <f t="shared" si="21"/>
        <v>-4.100799560546875E-3</v>
      </c>
      <c r="AA111" s="9">
        <f>IFERROR( X111/U111*100,0)</f>
        <v>97.118237897395019</v>
      </c>
    </row>
    <row r="112" spans="1:27" x14ac:dyDescent="0.25">
      <c r="A112" s="5"/>
      <c r="B112" s="8" t="s">
        <v>121</v>
      </c>
      <c r="C112" s="9"/>
      <c r="D112" s="9">
        <v>0</v>
      </c>
      <c r="E112" s="9">
        <f t="shared" si="13"/>
        <v>0</v>
      </c>
      <c r="F112" s="9"/>
      <c r="G112" s="9">
        <v>0</v>
      </c>
      <c r="H112" s="9">
        <f t="shared" si="14"/>
        <v>0</v>
      </c>
      <c r="I112" s="9"/>
      <c r="J112" s="9">
        <v>0</v>
      </c>
      <c r="K112" s="9">
        <f t="shared" si="15"/>
        <v>0</v>
      </c>
      <c r="L112" s="9"/>
      <c r="M112" s="9">
        <v>0</v>
      </c>
      <c r="N112" s="9">
        <f t="shared" si="16"/>
        <v>0</v>
      </c>
      <c r="O112" s="9"/>
      <c r="P112" s="9">
        <v>0</v>
      </c>
      <c r="Q112" s="9">
        <f t="shared" si="17"/>
        <v>0</v>
      </c>
      <c r="R112" s="9">
        <v>0</v>
      </c>
      <c r="S112" s="9">
        <v>0</v>
      </c>
      <c r="T112" s="9">
        <f t="shared" si="18"/>
        <v>0</v>
      </c>
      <c r="U112" s="9">
        <v>0</v>
      </c>
      <c r="V112" s="9">
        <v>0</v>
      </c>
      <c r="W112" s="9">
        <f t="shared" si="19"/>
        <v>0</v>
      </c>
      <c r="X112" s="9">
        <f t="shared" si="20"/>
        <v>0</v>
      </c>
      <c r="Y112" s="9">
        <v>0</v>
      </c>
      <c r="Z112" s="9">
        <f t="shared" si="21"/>
        <v>0</v>
      </c>
      <c r="AA112" s="9"/>
    </row>
    <row r="113" spans="1:27" x14ac:dyDescent="0.25">
      <c r="A113" s="5">
        <v>549</v>
      </c>
      <c r="B113" s="8" t="s">
        <v>122</v>
      </c>
      <c r="C113" s="9">
        <v>0</v>
      </c>
      <c r="D113" s="9">
        <v>0</v>
      </c>
      <c r="E113" s="9">
        <f t="shared" si="13"/>
        <v>0</v>
      </c>
      <c r="F113" s="9">
        <v>0</v>
      </c>
      <c r="G113" s="9">
        <v>0</v>
      </c>
      <c r="H113" s="9">
        <f t="shared" si="14"/>
        <v>0</v>
      </c>
      <c r="I113" s="9">
        <v>0</v>
      </c>
      <c r="J113" s="9">
        <v>0</v>
      </c>
      <c r="K113" s="9">
        <f t="shared" si="15"/>
        <v>0</v>
      </c>
      <c r="L113" s="9">
        <v>0</v>
      </c>
      <c r="M113" s="9">
        <v>0</v>
      </c>
      <c r="N113" s="9">
        <f t="shared" si="16"/>
        <v>0</v>
      </c>
      <c r="O113" s="9">
        <v>-241552612</v>
      </c>
      <c r="P113" s="9">
        <v>-241552612</v>
      </c>
      <c r="Q113" s="9">
        <f t="shared" si="17"/>
        <v>0</v>
      </c>
      <c r="R113" s="9">
        <v>507916433</v>
      </c>
      <c r="S113" s="9">
        <v>507916433</v>
      </c>
      <c r="T113" s="9">
        <f t="shared" si="18"/>
        <v>0</v>
      </c>
      <c r="U113" s="9">
        <v>1140868248.9732001</v>
      </c>
      <c r="V113" s="9">
        <v>1140868248.9731593</v>
      </c>
      <c r="W113" s="9">
        <f t="shared" si="19"/>
        <v>4.0769577026367188E-5</v>
      </c>
      <c r="X113" s="9">
        <f t="shared" si="20"/>
        <v>-241552612</v>
      </c>
      <c r="Y113" s="9">
        <v>-241552612</v>
      </c>
      <c r="Z113" s="9">
        <f t="shared" si="21"/>
        <v>0</v>
      </c>
      <c r="AA113" s="9">
        <f>IFERROR( X113/U113*100,0)</f>
        <v>-21.172700021882569</v>
      </c>
    </row>
    <row r="114" spans="1:27" x14ac:dyDescent="0.25">
      <c r="A114" s="4"/>
      <c r="B114" s="10" t="s">
        <v>123</v>
      </c>
      <c r="C114" s="11">
        <v>0</v>
      </c>
      <c r="D114" s="11">
        <v>0</v>
      </c>
      <c r="E114" s="11">
        <f t="shared" si="13"/>
        <v>0</v>
      </c>
      <c r="F114" s="11">
        <v>0</v>
      </c>
      <c r="G114" s="11">
        <v>0</v>
      </c>
      <c r="H114" s="11">
        <f t="shared" si="14"/>
        <v>0</v>
      </c>
      <c r="I114" s="11">
        <v>0</v>
      </c>
      <c r="J114" s="11">
        <v>0</v>
      </c>
      <c r="K114" s="11">
        <f t="shared" si="15"/>
        <v>0</v>
      </c>
      <c r="L114" s="11">
        <v>0</v>
      </c>
      <c r="M114" s="11">
        <v>0</v>
      </c>
      <c r="N114" s="11">
        <f t="shared" si="16"/>
        <v>0</v>
      </c>
      <c r="O114" s="11">
        <v>50652455752.330002</v>
      </c>
      <c r="P114" s="11">
        <v>50652455752.3349</v>
      </c>
      <c r="Q114" s="11">
        <f t="shared" si="17"/>
        <v>-4.8980712890625E-3</v>
      </c>
      <c r="R114" s="11">
        <v>51193111999.334</v>
      </c>
      <c r="S114" s="11">
        <v>51193111999.3349</v>
      </c>
      <c r="T114" s="11">
        <f t="shared" si="18"/>
        <v>-9.002685546875E-4</v>
      </c>
      <c r="U114" s="11">
        <v>52513442606.530998</v>
      </c>
      <c r="V114" s="11">
        <v>52513442606.530243</v>
      </c>
      <c r="W114" s="11">
        <f t="shared" si="19"/>
        <v>7.5531005859375E-4</v>
      </c>
      <c r="X114" s="11">
        <f t="shared" si="20"/>
        <v>50652455752.330002</v>
      </c>
      <c r="Y114" s="11">
        <v>50652455752.3349</v>
      </c>
      <c r="Z114" s="11">
        <f t="shared" si="21"/>
        <v>-4.8980712890625E-3</v>
      </c>
      <c r="AA114" s="11">
        <f>IFERROR( X114/U114*100,0)</f>
        <v>96.456170531144053</v>
      </c>
    </row>
    <row r="115" spans="1:27" x14ac:dyDescent="0.25">
      <c r="A115" s="5"/>
      <c r="B115" s="8"/>
      <c r="C115" s="9"/>
      <c r="D115" s="9"/>
      <c r="E115" s="9">
        <f t="shared" si="13"/>
        <v>0</v>
      </c>
      <c r="F115" s="9"/>
      <c r="G115" s="9"/>
      <c r="H115" s="9">
        <f t="shared" si="14"/>
        <v>0</v>
      </c>
      <c r="I115" s="9"/>
      <c r="J115" s="9"/>
      <c r="K115" s="9">
        <f t="shared" si="15"/>
        <v>0</v>
      </c>
      <c r="L115" s="9"/>
      <c r="M115" s="9"/>
      <c r="N115" s="9">
        <f t="shared" si="16"/>
        <v>0</v>
      </c>
      <c r="O115" s="9"/>
      <c r="P115" s="9"/>
      <c r="Q115" s="9">
        <f t="shared" si="17"/>
        <v>0</v>
      </c>
      <c r="R115" s="9"/>
      <c r="S115" s="9"/>
      <c r="T115" s="9">
        <f t="shared" si="18"/>
        <v>0</v>
      </c>
      <c r="U115" s="9"/>
      <c r="V115" s="9"/>
      <c r="W115" s="9">
        <f t="shared" si="19"/>
        <v>0</v>
      </c>
      <c r="X115" s="9">
        <f t="shared" si="20"/>
        <v>0</v>
      </c>
      <c r="Y115" s="9"/>
      <c r="Z115" s="9">
        <f t="shared" si="21"/>
        <v>0</v>
      </c>
      <c r="AA115" s="9"/>
    </row>
    <row r="116" spans="1:27" x14ac:dyDescent="0.25">
      <c r="A116" s="12"/>
      <c r="B116" s="13" t="s">
        <v>124</v>
      </c>
      <c r="C116" s="14">
        <v>34808840061.879997</v>
      </c>
      <c r="D116" s="14">
        <v>34808840063.245728</v>
      </c>
      <c r="E116" s="14">
        <f t="shared" si="13"/>
        <v>-1.3657302856445313</v>
      </c>
      <c r="F116" s="14">
        <v>2584163637.1399999</v>
      </c>
      <c r="G116" s="14">
        <v>2584163637.1371951</v>
      </c>
      <c r="H116" s="14">
        <f t="shared" si="14"/>
        <v>2.8047561645507813E-3</v>
      </c>
      <c r="I116" s="14">
        <v>3180597520.6599998</v>
      </c>
      <c r="J116" s="14">
        <v>3180597520.1666803</v>
      </c>
      <c r="K116" s="14">
        <f t="shared" si="15"/>
        <v>0.49331951141357422</v>
      </c>
      <c r="L116" s="14">
        <v>347538684.67000002</v>
      </c>
      <c r="M116" s="14">
        <v>347538684.17199981</v>
      </c>
      <c r="N116" s="14">
        <f t="shared" si="16"/>
        <v>0.49800020456314087</v>
      </c>
      <c r="O116" s="14">
        <v>54568644931.690002</v>
      </c>
      <c r="P116" s="14">
        <v>54568644931.693459</v>
      </c>
      <c r="Q116" s="14">
        <f t="shared" si="17"/>
        <v>-3.45611572265625E-3</v>
      </c>
      <c r="R116" s="14">
        <v>95396221125.916</v>
      </c>
      <c r="S116" s="14">
        <v>95396221125.91507</v>
      </c>
      <c r="T116" s="14">
        <f t="shared" si="18"/>
        <v>9.307861328125E-4</v>
      </c>
      <c r="U116" s="14">
        <v>112956450278.99001</v>
      </c>
      <c r="V116" s="14">
        <v>112956450278.99362</v>
      </c>
      <c r="W116" s="14">
        <f t="shared" si="19"/>
        <v>-3.6163330078125E-3</v>
      </c>
      <c r="X116" s="14">
        <f t="shared" si="20"/>
        <v>95489784836.039993</v>
      </c>
      <c r="Y116" s="14">
        <v>96340927172.798416</v>
      </c>
      <c r="Z116" s="14">
        <f t="shared" si="21"/>
        <v>-851142336.75842285</v>
      </c>
      <c r="AA116" s="14">
        <f>IFERROR( X116/U116*100,0)</f>
        <v>84.536814498145731</v>
      </c>
    </row>
    <row r="118" spans="1:27" x14ac:dyDescent="0.25">
      <c r="A118" t="s">
        <v>125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NERACA2022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hakim</cp:lastModifiedBy>
  <dcterms:created xsi:type="dcterms:W3CDTF">2022-12-20T09:01:40Z</dcterms:created>
  <dcterms:modified xsi:type="dcterms:W3CDTF">2022-12-23T02:02:41Z</dcterms:modified>
  <cp:category/>
</cp:coreProperties>
</file>