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5640" windowWidth="15480" windowHeight="7575" tabRatio="943"/>
  </bookViews>
  <sheets>
    <sheet name="Profile of Class" sheetId="10" r:id="rId1"/>
    <sheet name="Hires by Function" sheetId="7" r:id="rId2"/>
    <sheet name="Top Six Functions" sheetId="8" r:id="rId3"/>
    <sheet name="Hires by Industry" sheetId="5" r:id="rId4"/>
    <sheet name="Top Five Industries" sheetId="6" r:id="rId5"/>
    <sheet name="Hires by Location" sheetId="11" r:id="rId6"/>
    <sheet name="Job Source" sheetId="12" r:id="rId7"/>
  </sheets>
  <calcPr calcId="125725"/>
</workbook>
</file>

<file path=xl/calcChain.xml><?xml version="1.0" encoding="utf-8"?>
<calcChain xmlns="http://schemas.openxmlformats.org/spreadsheetml/2006/main">
  <c r="B44" i="11"/>
  <c r="B42"/>
  <c r="B40"/>
  <c r="B38"/>
  <c r="B37"/>
  <c r="B35"/>
  <c r="B34"/>
  <c r="B33"/>
  <c r="B32"/>
  <c r="B24"/>
  <c r="B21"/>
  <c r="B20"/>
  <c r="B17"/>
  <c r="B16"/>
  <c r="B13"/>
  <c r="B12"/>
  <c r="B28"/>
  <c r="B26"/>
  <c r="B23"/>
  <c r="B19"/>
  <c r="B15"/>
  <c r="B11"/>
  <c r="B9"/>
  <c r="C30"/>
  <c r="B30" s="1"/>
  <c r="B46" s="1"/>
  <c r="C22" i="7"/>
  <c r="B22"/>
  <c r="C11"/>
  <c r="B11"/>
  <c r="B27"/>
  <c r="B26"/>
  <c r="B25"/>
  <c r="B24"/>
  <c r="B23"/>
  <c r="B21"/>
  <c r="B20"/>
  <c r="B19"/>
  <c r="B18"/>
  <c r="B17"/>
  <c r="B16"/>
  <c r="B15"/>
  <c r="B14"/>
  <c r="B13"/>
  <c r="B12"/>
  <c r="B10"/>
  <c r="B9"/>
  <c r="B31" i="5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21" i="12"/>
  <c r="B20"/>
  <c r="B19"/>
  <c r="B16"/>
  <c r="B15"/>
  <c r="B14"/>
  <c r="B13"/>
  <c r="B12"/>
  <c r="B11"/>
  <c r="B10"/>
  <c r="B21" i="10"/>
  <c r="B19"/>
  <c r="B17"/>
  <c r="B16"/>
  <c r="B15"/>
  <c r="B14"/>
  <c r="B13"/>
  <c r="B12"/>
  <c r="B10"/>
  <c r="C46" i="11"/>
  <c r="C9" i="12"/>
  <c r="C18"/>
  <c r="C23"/>
  <c r="C7" i="6"/>
  <c r="C14"/>
  <c r="B7"/>
  <c r="B14"/>
  <c r="C7" i="8"/>
  <c r="B7"/>
  <c r="B15"/>
  <c r="C15"/>
  <c r="B18" i="12"/>
  <c r="B9"/>
  <c r="B23"/>
</calcChain>
</file>

<file path=xl/sharedStrings.xml><?xml version="1.0" encoding="utf-8"?>
<sst xmlns="http://schemas.openxmlformats.org/spreadsheetml/2006/main" count="226" uniqueCount="147">
  <si>
    <t>Percent</t>
  </si>
  <si>
    <t>Number</t>
  </si>
  <si>
    <t>Median</t>
  </si>
  <si>
    <t>Monthly</t>
  </si>
  <si>
    <t>Industry</t>
  </si>
  <si>
    <t>Minimum</t>
  </si>
  <si>
    <t>Maximum</t>
  </si>
  <si>
    <t>Total</t>
  </si>
  <si>
    <t>Function</t>
  </si>
  <si>
    <r>
      <t>Number of Hires</t>
    </r>
    <r>
      <rPr>
        <b/>
        <vertAlign val="superscript"/>
        <sz val="10"/>
        <rFont val="Arial"/>
        <family val="2"/>
      </rPr>
      <t>(1)</t>
    </r>
  </si>
  <si>
    <t>of Hires</t>
  </si>
  <si>
    <t>Percent of Hires</t>
  </si>
  <si>
    <t>The University of Chicago Graduate School of Business</t>
  </si>
  <si>
    <r>
      <t>of Hires</t>
    </r>
    <r>
      <rPr>
        <b/>
        <vertAlign val="superscript"/>
        <sz val="10"/>
        <rFont val="Arial"/>
        <family val="2"/>
      </rPr>
      <t>(1)</t>
    </r>
  </si>
  <si>
    <r>
      <t>Salary</t>
    </r>
    <r>
      <rPr>
        <b/>
        <vertAlign val="superscript"/>
        <sz val="10"/>
        <rFont val="Arial"/>
        <family val="2"/>
      </rPr>
      <t xml:space="preserve">(2) </t>
    </r>
  </si>
  <si>
    <t>Seeking Employment</t>
  </si>
  <si>
    <t>Not Seeking Employment</t>
  </si>
  <si>
    <t>Continuing education</t>
  </si>
  <si>
    <t>Sponsored student</t>
  </si>
  <si>
    <t>Self employed/founding business</t>
  </si>
  <si>
    <t>Postponing job search</t>
  </si>
  <si>
    <t>Not Responding to Survey</t>
  </si>
  <si>
    <t>First-Year Students</t>
  </si>
  <si>
    <t>U.S. Citizens/Permanent Residents</t>
  </si>
  <si>
    <t>Foreign Nationals</t>
  </si>
  <si>
    <t>Mean Age</t>
  </si>
  <si>
    <t>Mean Years of Work Experience</t>
  </si>
  <si>
    <t>Female</t>
  </si>
  <si>
    <t>International</t>
  </si>
  <si>
    <t>Married</t>
  </si>
  <si>
    <r>
      <t>Demographic Profile</t>
    </r>
    <r>
      <rPr>
        <b/>
        <vertAlign val="superscript"/>
        <sz val="10"/>
        <rFont val="Arial"/>
        <family val="2"/>
      </rPr>
      <t>(2)</t>
    </r>
  </si>
  <si>
    <t>Top Five Industries</t>
  </si>
  <si>
    <t>Employment Profile</t>
  </si>
  <si>
    <t>of Class</t>
  </si>
  <si>
    <t>of Students</t>
  </si>
  <si>
    <t xml:space="preserve"> </t>
  </si>
  <si>
    <t>Region</t>
  </si>
  <si>
    <r>
      <t>Salary</t>
    </r>
    <r>
      <rPr>
        <b/>
        <vertAlign val="superscript"/>
        <sz val="10"/>
        <rFont val="Arial"/>
        <family val="2"/>
      </rPr>
      <t>(2)</t>
    </r>
  </si>
  <si>
    <t>TOTAL</t>
  </si>
  <si>
    <t>Method of Hire</t>
  </si>
  <si>
    <t>Of Hires</t>
  </si>
  <si>
    <r>
      <t>Of Hires</t>
    </r>
    <r>
      <rPr>
        <b/>
        <vertAlign val="superscript"/>
        <sz val="10"/>
        <rFont val="Arial"/>
        <family val="2"/>
      </rPr>
      <t>(1)</t>
    </r>
  </si>
  <si>
    <t>School Facilitated</t>
  </si>
  <si>
    <r>
      <t xml:space="preserve">Direct Contact with Company </t>
    </r>
    <r>
      <rPr>
        <b/>
        <vertAlign val="superscript"/>
        <sz val="10"/>
        <rFont val="Arial"/>
        <family val="2"/>
      </rPr>
      <t>(2)</t>
    </r>
  </si>
  <si>
    <r>
      <t>Job Acceptances</t>
    </r>
    <r>
      <rPr>
        <b/>
        <vertAlign val="superscript"/>
        <sz val="10"/>
        <rFont val="Arial"/>
        <family val="2"/>
      </rPr>
      <t>(1)</t>
    </r>
  </si>
  <si>
    <r>
      <t>Job Offers</t>
    </r>
    <r>
      <rPr>
        <b/>
        <vertAlign val="superscript"/>
        <sz val="10"/>
        <rFont val="Arial"/>
        <family val="2"/>
      </rPr>
      <t>(1)</t>
    </r>
  </si>
  <si>
    <r>
      <t xml:space="preserve">(1)  </t>
    </r>
    <r>
      <rPr>
        <sz val="10"/>
        <rFont val="Arial"/>
        <family val="2"/>
      </rPr>
      <t>Represents percent of students who are seeking employment.</t>
    </r>
  </si>
  <si>
    <t>United States</t>
  </si>
  <si>
    <t>Employment Statistics:  2005-2006</t>
  </si>
  <si>
    <t>Profile of the Class of 2007</t>
  </si>
  <si>
    <t xml:space="preserve">    in September 2005.</t>
  </si>
  <si>
    <t>Employment Statistics - 2005-2006</t>
  </si>
  <si>
    <t>New Hires by Function - Intern</t>
  </si>
  <si>
    <r>
      <t xml:space="preserve">(2)  </t>
    </r>
    <r>
      <rPr>
        <sz val="10"/>
        <rFont val="Arial"/>
        <family val="2"/>
      </rPr>
      <t>Demographic information is based on full-time MBA students matriculating</t>
    </r>
  </si>
  <si>
    <t>New Hires by Industry - Intern</t>
  </si>
  <si>
    <r>
      <t xml:space="preserve">(1)  </t>
    </r>
    <r>
      <rPr>
        <sz val="10"/>
        <rFont val="Arial"/>
        <family val="2"/>
      </rPr>
      <t xml:space="preserve"> Eleven students in the Class of 2007 reported having 2 internships; one student had 3 internships.</t>
    </r>
  </si>
  <si>
    <t>Other Reasons</t>
  </si>
  <si>
    <t>Europe</t>
  </si>
  <si>
    <t>Asia</t>
  </si>
  <si>
    <t>Latin America and the Caribbean</t>
  </si>
  <si>
    <t>Africa</t>
  </si>
  <si>
    <t>North America</t>
  </si>
  <si>
    <t>Hong Kong</t>
  </si>
  <si>
    <t>Tokyo</t>
  </si>
  <si>
    <t>Seoul</t>
  </si>
  <si>
    <t>London</t>
  </si>
  <si>
    <t>Minneapolis</t>
  </si>
  <si>
    <t>Dallas</t>
  </si>
  <si>
    <t>Mid-Atlantic</t>
  </si>
  <si>
    <t>Midwest</t>
  </si>
  <si>
    <t>Northeast</t>
  </si>
  <si>
    <t>West</t>
  </si>
  <si>
    <t>Southwest</t>
  </si>
  <si>
    <t>South</t>
  </si>
  <si>
    <r>
      <t xml:space="preserve">(3)  </t>
    </r>
    <r>
      <rPr>
        <sz val="10"/>
        <rFont val="Arial"/>
        <family val="2"/>
      </rPr>
      <t xml:space="preserve">Bonus information: 24% of accepted offers reported in the consulting function received a sign-on bonus, for which the </t>
    </r>
  </si>
  <si>
    <t xml:space="preserve">    median bonus was $5,000.</t>
  </si>
  <si>
    <r>
      <t xml:space="preserve">(3)  </t>
    </r>
    <r>
      <rPr>
        <sz val="10"/>
        <rFont val="Arial"/>
        <family val="2"/>
      </rPr>
      <t xml:space="preserve">Bonus information: 23% of accepted offers reported in the consulting industry received a sign-on bonus, for which the </t>
    </r>
  </si>
  <si>
    <t>New Hires by Job Source - Intern</t>
  </si>
  <si>
    <t>New Hires by Location - Intern</t>
  </si>
  <si>
    <t>Top Five Industries - Intern</t>
  </si>
  <si>
    <t>Interview on campus - invite schedule</t>
  </si>
  <si>
    <t>Interview on campus - open schedule</t>
  </si>
  <si>
    <t>Off-campus interview sourced through the GSB</t>
  </si>
  <si>
    <t>Alumni contact</t>
  </si>
  <si>
    <t>Prior business contact</t>
  </si>
  <si>
    <t>Personal/family contact</t>
  </si>
  <si>
    <t>Letter campaign</t>
  </si>
  <si>
    <t>Other</t>
  </si>
  <si>
    <t>Business Development</t>
  </si>
  <si>
    <t>Consulting</t>
  </si>
  <si>
    <t>General Management</t>
  </si>
  <si>
    <t>Strategic Planning</t>
  </si>
  <si>
    <t>Finance</t>
  </si>
  <si>
    <t>Marketing</t>
  </si>
  <si>
    <t>All Others</t>
  </si>
  <si>
    <t>Finance - Investment Banking</t>
  </si>
  <si>
    <t>Finance - Investment Management/ Research</t>
  </si>
  <si>
    <t>Finance - Sales and Trading</t>
  </si>
  <si>
    <t>Consumer Packaged Goods</t>
  </si>
  <si>
    <t>Entertainment/Leisure</t>
  </si>
  <si>
    <t>Financial Services - Commercial Banking</t>
  </si>
  <si>
    <t>Financial Services - Insurance</t>
  </si>
  <si>
    <t>Financial Services - Investment Banking/Brokerage</t>
  </si>
  <si>
    <t>Financial Services - Investment Management</t>
  </si>
  <si>
    <t>Financial Services - Venture Capital/Private Equity</t>
  </si>
  <si>
    <t>Petroleum/Energy</t>
  </si>
  <si>
    <t>Pharmaceutical/Biotechnology/Healthcare Services</t>
  </si>
  <si>
    <t>Retail</t>
  </si>
  <si>
    <t>Technology</t>
  </si>
  <si>
    <t>Financial Services</t>
  </si>
  <si>
    <t>Financial Services - Diversified Financial Services</t>
  </si>
  <si>
    <t>Boston</t>
  </si>
  <si>
    <t>New York City</t>
  </si>
  <si>
    <t>San Francisco</t>
  </si>
  <si>
    <t>Los Angeles</t>
  </si>
  <si>
    <t>Chicago</t>
  </si>
  <si>
    <t>Job Postings/Resume Referral Service</t>
  </si>
  <si>
    <t>Finance - Company Finance (Analysis/Treasury)</t>
  </si>
  <si>
    <t>Finance - Investment Management/Research</t>
  </si>
  <si>
    <t>Finance - Private Client Services</t>
  </si>
  <si>
    <t>Finance - Real Estate</t>
  </si>
  <si>
    <t>Finance - Venture Capital/Private Equity</t>
  </si>
  <si>
    <t>Marketing - Brand/Product Management</t>
  </si>
  <si>
    <t>Other GSB source (e.g., faculty/staff/student groups)</t>
  </si>
  <si>
    <t>Government/Nonprofit</t>
  </si>
  <si>
    <t xml:space="preserve">Manufacturing  </t>
  </si>
  <si>
    <t>Transportation Services/Equipment</t>
  </si>
  <si>
    <t>Computer-Related Services</t>
  </si>
  <si>
    <t>E-Commerce and Internet</t>
  </si>
  <si>
    <t>Electronic Equipment</t>
  </si>
  <si>
    <t>Software/Printing/Publishing</t>
  </si>
  <si>
    <t>Telecommunications</t>
  </si>
  <si>
    <r>
      <t>Insufficient</t>
    </r>
    <r>
      <rPr>
        <vertAlign val="superscript"/>
        <sz val="10"/>
        <rFont val="Arial"/>
        <family val="2"/>
      </rPr>
      <t>(2)</t>
    </r>
  </si>
  <si>
    <t>Human Resources</t>
  </si>
  <si>
    <t>Information Systems - Management</t>
  </si>
  <si>
    <t>Marketing - Advertising/Communications</t>
  </si>
  <si>
    <t>Marketing - Research</t>
  </si>
  <si>
    <t>Finance - Company Finance (Analysis/ Treasury)</t>
  </si>
  <si>
    <t>Top Six Functions</t>
  </si>
  <si>
    <t>Top Six Functions - Intern</t>
  </si>
  <si>
    <t xml:space="preserve">School-sponsored career fair </t>
  </si>
  <si>
    <r>
      <t xml:space="preserve">(1)  </t>
    </r>
    <r>
      <rPr>
        <sz val="10"/>
        <rFont val="Arial"/>
        <family val="2"/>
      </rPr>
      <t xml:space="preserve"> Eleven students in the Class of 2007 reported having two internships; one student had three internships.</t>
    </r>
  </si>
  <si>
    <r>
      <t xml:space="preserve">(2)   </t>
    </r>
    <r>
      <rPr>
        <sz val="10"/>
        <rFont val="Arial"/>
        <family val="2"/>
      </rPr>
      <t>Compensation information is self-reported. Insufficient data indicates less than 1% reporting for all accepted offers.</t>
    </r>
  </si>
  <si>
    <r>
      <t xml:space="preserve">(2)   </t>
    </r>
    <r>
      <rPr>
        <sz val="10"/>
        <rFont val="Arial"/>
        <family val="2"/>
      </rPr>
      <t xml:space="preserve">Compensation information is self-reported. Insufficient data indicates less than 1% reporting for all accepted offers. </t>
    </r>
  </si>
  <si>
    <r>
      <t xml:space="preserve">Class Profile for First-Year Full-Time MBA, Joint Degree, and </t>
    </r>
    <r>
      <rPr>
        <i/>
        <sz val="11"/>
        <rFont val="Arial"/>
        <family val="2"/>
      </rPr>
      <t>IMBA Students</t>
    </r>
  </si>
  <si>
    <t>kdflsqkdfskjfmlskjflm jkjlmk</t>
  </si>
  <si>
    <t>qsdfmlksjlmdfk</t>
  </si>
</sst>
</file>

<file path=xl/styles.xml><?xml version="1.0" encoding="utf-8"?>
<styleSheet xmlns="http://schemas.openxmlformats.org/spreadsheetml/2006/main">
  <numFmts count="5">
    <numFmt numFmtId="164" formatCode="_(&quot;$&quot;* #,##0_);_(&quot;$&quot;* \(#,##0\);_(&quot;$&quot;* &quot;-&quot;_);_(@_)"/>
    <numFmt numFmtId="165" formatCode="_(&quot;$&quot;* #,##0.00_);_(&quot;$&quot;* \(#,##0.00\);_(&quot;$&quot;* &quot;-&quot;??_);_(@_)"/>
    <numFmt numFmtId="166" formatCode="0.0%"/>
    <numFmt numFmtId="167" formatCode="&quot;$&quot;#,##0"/>
    <numFmt numFmtId="168" formatCode="[$-409]mmmm\ d\,\ yyyy;@"/>
  </numFmts>
  <fonts count="25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vertAlign val="superscript"/>
      <sz val="10"/>
      <name val="Arial"/>
      <family val="2"/>
    </font>
    <font>
      <sz val="10"/>
      <name val="Arial"/>
      <family val="2"/>
    </font>
    <font>
      <vertAlign val="superscript"/>
      <sz val="10"/>
      <name val="Arial"/>
      <family val="2"/>
    </font>
    <font>
      <i/>
      <sz val="10"/>
      <name val="Arial"/>
      <family val="2"/>
    </font>
    <font>
      <b/>
      <sz val="18"/>
      <color indexed="62"/>
      <name val="Cambria"/>
      <family val="2"/>
    </font>
    <font>
      <b/>
      <sz val="15"/>
      <color indexed="62"/>
      <name val="Arial"/>
      <family val="2"/>
    </font>
    <font>
      <b/>
      <sz val="13"/>
      <color indexed="62"/>
      <name val="Arial"/>
      <family val="2"/>
    </font>
    <font>
      <b/>
      <sz val="11"/>
      <color indexed="62"/>
      <name val="Arial"/>
      <family val="2"/>
    </font>
    <font>
      <sz val="11"/>
      <color indexed="17"/>
      <name val="Arial"/>
      <family val="2"/>
    </font>
    <font>
      <sz val="11"/>
      <color indexed="16"/>
      <name val="Arial"/>
      <family val="2"/>
    </font>
    <font>
      <sz val="11"/>
      <color indexed="60"/>
      <name val="Arial"/>
      <family val="2"/>
    </font>
    <font>
      <b/>
      <sz val="11"/>
      <color indexed="8"/>
      <name val="Arial"/>
      <family val="2"/>
    </font>
    <font>
      <sz val="11"/>
      <color indexed="62"/>
      <name val="Arial"/>
      <family val="2"/>
    </font>
    <font>
      <b/>
      <sz val="11"/>
      <color indexed="63"/>
      <name val="Arial"/>
      <family val="2"/>
    </font>
    <font>
      <b/>
      <sz val="11"/>
      <color indexed="53"/>
      <name val="Arial"/>
      <family val="2"/>
    </font>
    <font>
      <sz val="11"/>
      <color indexed="53"/>
      <name val="Arial"/>
      <family val="2"/>
    </font>
    <font>
      <b/>
      <sz val="11"/>
      <color indexed="9"/>
      <name val="Arial"/>
      <family val="2"/>
    </font>
    <font>
      <sz val="11"/>
      <color indexed="10"/>
      <name val="Arial"/>
      <family val="2"/>
    </font>
    <font>
      <sz val="10"/>
      <name val="Arial"/>
      <family val="2"/>
    </font>
    <font>
      <sz val="11"/>
      <color indexed="9"/>
      <name val="Arial"/>
      <family val="2"/>
    </font>
    <font>
      <sz val="11"/>
      <color indexed="8"/>
      <name val="Arial"/>
      <family val="2"/>
    </font>
    <font>
      <i/>
      <sz val="11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indexed="54"/>
        <bgColor indexed="54"/>
      </patternFill>
    </fill>
    <fill>
      <patternFill patternType="solid">
        <fgColor indexed="31"/>
        <bgColor indexed="31"/>
      </patternFill>
    </fill>
    <fill>
      <patternFill patternType="solid">
        <fgColor indexed="44"/>
        <bgColor indexed="44"/>
      </patternFill>
    </fill>
    <fill>
      <patternFill patternType="solid">
        <fgColor indexed="25"/>
        <bgColor indexed="25"/>
      </patternFill>
    </fill>
    <fill>
      <patternFill patternType="solid">
        <fgColor indexed="26"/>
        <bgColor indexed="26"/>
      </patternFill>
    </fill>
    <fill>
      <patternFill patternType="solid">
        <fgColor indexed="22"/>
        <bgColor indexed="22"/>
      </patternFill>
    </fill>
    <fill>
      <patternFill patternType="solid">
        <fgColor indexed="55"/>
        <bgColor indexed="55"/>
      </patternFill>
    </fill>
    <fill>
      <patternFill patternType="solid">
        <fgColor indexed="42"/>
        <bgColor indexed="42"/>
      </patternFill>
    </fill>
    <fill>
      <patternFill patternType="solid">
        <fgColor indexed="49"/>
        <bgColor indexed="49"/>
      </patternFill>
    </fill>
    <fill>
      <patternFill patternType="solid">
        <fgColor indexed="27"/>
        <bgColor indexed="27"/>
      </patternFill>
    </fill>
    <fill>
      <patternFill patternType="solid">
        <fgColor indexed="52"/>
        <bgColor indexed="52"/>
      </patternFill>
    </fill>
    <fill>
      <patternFill patternType="solid">
        <fgColor indexed="47"/>
        <bgColor indexed="47"/>
      </patternFill>
    </fill>
    <fill>
      <patternFill patternType="solid">
        <fgColor indexed="45"/>
        <bgColor indexed="45"/>
      </patternFill>
    </fill>
    <fill>
      <patternFill patternType="solid">
        <fgColor indexed="9"/>
        <bgColor indexed="9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22"/>
      </patternFill>
    </fill>
    <fill>
      <patternFill patternType="solid">
        <fgColor indexed="43"/>
        <bgColor indexed="43"/>
      </patternFill>
    </fill>
    <fill>
      <patternFill patternType="solid">
        <fgColor indexed="13"/>
        <bgColor indexed="64"/>
      </patternFill>
    </fill>
  </fills>
  <borders count="1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54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54"/>
      </top>
      <bottom style="double">
        <color indexed="5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46">
    <xf numFmtId="0" fontId="0" fillId="0" borderId="0"/>
    <xf numFmtId="0" fontId="22" fillId="2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2" fillId="4" borderId="0" applyNumberFormat="0" applyBorder="0" applyAlignment="0" applyProtection="0"/>
    <xf numFmtId="0" fontId="22" fillId="5" borderId="0" applyNumberFormat="0" applyBorder="0" applyAlignment="0" applyProtection="0"/>
    <xf numFmtId="0" fontId="23" fillId="6" borderId="0" applyNumberFormat="0" applyBorder="0" applyAlignment="0" applyProtection="0"/>
    <xf numFmtId="0" fontId="23" fillId="7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3" fillId="6" borderId="0" applyNumberFormat="0" applyBorder="0" applyAlignment="0" applyProtection="0"/>
    <xf numFmtId="0" fontId="23" fillId="9" borderId="0" applyNumberFormat="0" applyBorder="0" applyAlignment="0" applyProtection="0"/>
    <xf numFmtId="0" fontId="22" fillId="7" borderId="0" applyNumberFormat="0" applyBorder="0" applyAlignment="0" applyProtection="0"/>
    <xf numFmtId="0" fontId="22" fillId="2" borderId="0" applyNumberFormat="0" applyBorder="0" applyAlignment="0" applyProtection="0"/>
    <xf numFmtId="0" fontId="23" fillId="3" borderId="0" applyNumberFormat="0" applyBorder="0" applyAlignment="0" applyProtection="0"/>
    <xf numFmtId="0" fontId="23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10" borderId="0" applyNumberFormat="0" applyBorder="0" applyAlignment="0" applyProtection="0"/>
    <xf numFmtId="0" fontId="23" fillId="11" borderId="0" applyNumberFormat="0" applyBorder="0" applyAlignment="0" applyProtection="0"/>
    <xf numFmtId="0" fontId="23" fillId="3" borderId="0" applyNumberFormat="0" applyBorder="0" applyAlignment="0" applyProtection="0"/>
    <xf numFmtId="0" fontId="22" fillId="4" borderId="0" applyNumberFormat="0" applyBorder="0" applyAlignment="0" applyProtection="0"/>
    <xf numFmtId="0" fontId="22" fillId="12" borderId="0" applyNumberFormat="0" applyBorder="0" applyAlignment="0" applyProtection="0"/>
    <xf numFmtId="0" fontId="23" fillId="6" borderId="0" applyNumberFormat="0" applyBorder="0" applyAlignment="0" applyProtection="0"/>
    <xf numFmtId="0" fontId="23" fillId="13" borderId="0" applyNumberFormat="0" applyBorder="0" applyAlignment="0" applyProtection="0"/>
    <xf numFmtId="0" fontId="22" fillId="13" borderId="0" applyNumberFormat="0" applyBorder="0" applyAlignment="0" applyProtection="0"/>
    <xf numFmtId="0" fontId="12" fillId="14" borderId="0" applyNumberFormat="0" applyBorder="0" applyAlignment="0" applyProtection="0"/>
    <xf numFmtId="0" fontId="17" fillId="15" borderId="1" applyNumberFormat="0" applyAlignment="0" applyProtection="0"/>
    <xf numFmtId="0" fontId="19" fillId="8" borderId="2" applyNumberFormat="0" applyAlignment="0" applyProtection="0"/>
    <xf numFmtId="165" fontId="1" fillId="0" borderId="0" applyFont="0" applyFill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1" fillId="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5" fillId="13" borderId="1" applyNumberFormat="0" applyAlignment="0" applyProtection="0"/>
    <xf numFmtId="0" fontId="18" fillId="0" borderId="6" applyNumberFormat="0" applyFill="0" applyAlignment="0" applyProtection="0"/>
    <xf numFmtId="0" fontId="13" fillId="19" borderId="0" applyNumberFormat="0" applyBorder="0" applyAlignment="0" applyProtection="0"/>
    <xf numFmtId="0" fontId="21" fillId="6" borderId="7" applyNumberFormat="0" applyFont="0" applyAlignment="0" applyProtection="0"/>
    <xf numFmtId="0" fontId="16" fillId="15" borderId="8" applyNumberFormat="0" applyAlignment="0" applyProtection="0"/>
    <xf numFmtId="9" fontId="1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14" fillId="0" borderId="9" applyNumberFormat="0" applyFill="0" applyAlignment="0" applyProtection="0"/>
    <xf numFmtId="0" fontId="20" fillId="0" borderId="0" applyNumberFormat="0" applyFill="0" applyBorder="0" applyAlignment="0" applyProtection="0"/>
  </cellStyleXfs>
  <cellXfs count="155">
    <xf numFmtId="0" fontId="0" fillId="0" borderId="0" xfId="0"/>
    <xf numFmtId="0" fontId="5" fillId="0" borderId="0" xfId="0" applyFont="1" applyFill="1" applyBorder="1" applyAlignment="1"/>
    <xf numFmtId="0" fontId="2" fillId="0" borderId="10" xfId="0" applyFont="1" applyFill="1" applyBorder="1" applyAlignment="1">
      <alignment horizontal="left"/>
    </xf>
    <xf numFmtId="0" fontId="2" fillId="0" borderId="10" xfId="0" applyFont="1" applyFill="1" applyBorder="1" applyAlignment="1">
      <alignment horizontal="center"/>
    </xf>
    <xf numFmtId="0" fontId="2" fillId="0" borderId="0" xfId="0" applyFont="1" applyFill="1" applyBorder="1" applyAlignment="1"/>
    <xf numFmtId="0" fontId="2" fillId="0" borderId="11" xfId="0" applyFont="1" applyFill="1" applyBorder="1" applyAlignment="1"/>
    <xf numFmtId="166" fontId="2" fillId="0" borderId="10" xfId="0" applyNumberFormat="1" applyFont="1" applyFill="1" applyBorder="1" applyAlignment="1">
      <alignment horizontal="center"/>
    </xf>
    <xf numFmtId="0" fontId="2" fillId="0" borderId="12" xfId="0" applyFont="1" applyFill="1" applyBorder="1" applyAlignment="1">
      <alignment horizontal="center"/>
    </xf>
    <xf numFmtId="166" fontId="2" fillId="0" borderId="0" xfId="42" applyNumberFormat="1" applyFont="1" applyFill="1" applyBorder="1" applyAlignment="1">
      <alignment horizontal="center"/>
    </xf>
    <xf numFmtId="166" fontId="1" fillId="0" borderId="0" xfId="42" applyNumberFormat="1" applyFill="1" applyBorder="1" applyAlignment="1">
      <alignment horizontal="center"/>
    </xf>
    <xf numFmtId="9" fontId="1" fillId="0" borderId="0" xfId="42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9" fontId="5" fillId="0" borderId="0" xfId="42" applyFont="1" applyFill="1" applyBorder="1" applyAlignment="1">
      <alignment horizontal="center"/>
    </xf>
    <xf numFmtId="164" fontId="5" fillId="0" borderId="0" xfId="28" applyNumberFormat="1" applyFont="1" applyFill="1" applyBorder="1" applyAlignment="1">
      <alignment horizontal="center"/>
    </xf>
    <xf numFmtId="0" fontId="2" fillId="0" borderId="11" xfId="0" applyFont="1" applyFill="1" applyBorder="1" applyAlignment="1">
      <alignment horizontal="center"/>
    </xf>
    <xf numFmtId="0" fontId="0" fillId="0" borderId="0" xfId="0" applyFill="1"/>
    <xf numFmtId="0" fontId="4" fillId="0" borderId="0" xfId="0" applyFont="1" applyFill="1" applyBorder="1" applyAlignment="1"/>
    <xf numFmtId="0" fontId="2" fillId="0" borderId="0" xfId="0" applyFont="1" applyFill="1"/>
    <xf numFmtId="0" fontId="0" fillId="0" borderId="0" xfId="0" applyFill="1" applyAlignment="1">
      <alignment horizontal="center"/>
    </xf>
    <xf numFmtId="0" fontId="2" fillId="0" borderId="13" xfId="0" applyFont="1" applyFill="1" applyBorder="1"/>
    <xf numFmtId="0" fontId="2" fillId="0" borderId="13" xfId="0" applyFont="1" applyFill="1" applyBorder="1" applyAlignment="1">
      <alignment horizontal="center"/>
    </xf>
    <xf numFmtId="0" fontId="2" fillId="0" borderId="14" xfId="0" applyFont="1" applyFill="1" applyBorder="1"/>
    <xf numFmtId="0" fontId="2" fillId="0" borderId="14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166" fontId="2" fillId="0" borderId="0" xfId="42" applyNumberFormat="1" applyFont="1" applyFill="1" applyAlignment="1">
      <alignment horizontal="center"/>
    </xf>
    <xf numFmtId="166" fontId="2" fillId="0" borderId="13" xfId="42" applyNumberFormat="1" applyFont="1" applyFill="1" applyBorder="1" applyAlignment="1">
      <alignment horizontal="center"/>
    </xf>
    <xf numFmtId="0" fontId="2" fillId="0" borderId="0" xfId="0" applyFont="1" applyFill="1" applyBorder="1"/>
    <xf numFmtId="166" fontId="2" fillId="0" borderId="14" xfId="42" applyNumberFormat="1" applyFont="1" applyFill="1" applyBorder="1" applyAlignment="1">
      <alignment horizontal="center"/>
    </xf>
    <xf numFmtId="0" fontId="2" fillId="0" borderId="14" xfId="28" applyNumberFormat="1" applyFont="1" applyFill="1" applyBorder="1" applyAlignment="1">
      <alignment horizontal="center"/>
    </xf>
    <xf numFmtId="166" fontId="1" fillId="0" borderId="0" xfId="42" applyNumberFormat="1" applyFill="1" applyAlignment="1">
      <alignment horizontal="center"/>
    </xf>
    <xf numFmtId="166" fontId="4" fillId="0" borderId="0" xfId="42" applyNumberFormat="1" applyFont="1" applyFill="1" applyBorder="1" applyAlignment="1">
      <alignment horizontal="center"/>
    </xf>
    <xf numFmtId="9" fontId="2" fillId="0" borderId="0" xfId="42" applyFont="1" applyFill="1" applyAlignment="1">
      <alignment horizontal="center"/>
    </xf>
    <xf numFmtId="164" fontId="2" fillId="0" borderId="0" xfId="28" applyNumberFormat="1" applyFont="1" applyFill="1" applyAlignment="1">
      <alignment horizontal="center"/>
    </xf>
    <xf numFmtId="0" fontId="2" fillId="0" borderId="13" xfId="0" applyFont="1" applyFill="1" applyBorder="1" applyAlignment="1">
      <alignment horizontal="left"/>
    </xf>
    <xf numFmtId="9" fontId="2" fillId="0" borderId="13" xfId="42" applyFont="1" applyFill="1" applyBorder="1" applyAlignment="1">
      <alignment horizontal="center"/>
    </xf>
    <xf numFmtId="9" fontId="2" fillId="0" borderId="14" xfId="42" applyFont="1" applyFill="1" applyBorder="1" applyAlignment="1">
      <alignment horizontal="center"/>
    </xf>
    <xf numFmtId="167" fontId="2" fillId="0" borderId="11" xfId="28" applyNumberFormat="1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left" indent="1"/>
    </xf>
    <xf numFmtId="0" fontId="0" fillId="0" borderId="0" xfId="0" applyFill="1" applyAlignment="1">
      <alignment horizontal="left" indent="1"/>
    </xf>
    <xf numFmtId="15" fontId="6" fillId="0" borderId="0" xfId="0" applyNumberFormat="1" applyFont="1" applyFill="1"/>
    <xf numFmtId="166" fontId="0" fillId="0" borderId="0" xfId="0" applyNumberFormat="1" applyFill="1" applyAlignment="1">
      <alignment horizontal="center"/>
    </xf>
    <xf numFmtId="0" fontId="0" fillId="0" borderId="15" xfId="0" applyFill="1" applyBorder="1"/>
    <xf numFmtId="1" fontId="2" fillId="0" borderId="0" xfId="0" applyNumberFormat="1" applyFont="1" applyFill="1" applyAlignment="1">
      <alignment horizontal="right"/>
    </xf>
    <xf numFmtId="164" fontId="1" fillId="0" borderId="0" xfId="28" applyNumberFormat="1" applyFill="1"/>
    <xf numFmtId="164" fontId="2" fillId="0" borderId="0" xfId="28" applyNumberFormat="1" applyFont="1" applyFill="1"/>
    <xf numFmtId="1" fontId="2" fillId="0" borderId="13" xfId="0" applyNumberFormat="1" applyFont="1" applyFill="1" applyBorder="1" applyAlignment="1">
      <alignment horizontal="center"/>
    </xf>
    <xf numFmtId="164" fontId="2" fillId="0" borderId="13" xfId="28" applyNumberFormat="1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164" fontId="2" fillId="0" borderId="0" xfId="28" applyNumberFormat="1" applyFont="1" applyFill="1" applyBorder="1" applyAlignment="1">
      <alignment horizontal="center"/>
    </xf>
    <xf numFmtId="1" fontId="2" fillId="0" borderId="14" xfId="0" applyNumberFormat="1" applyFont="1" applyFill="1" applyBorder="1" applyAlignment="1">
      <alignment horizontal="center"/>
    </xf>
    <xf numFmtId="0" fontId="2" fillId="0" borderId="11" xfId="0" applyFont="1" applyFill="1" applyBorder="1"/>
    <xf numFmtId="15" fontId="2" fillId="0" borderId="0" xfId="0" applyNumberFormat="1" applyFont="1" applyFill="1"/>
    <xf numFmtId="166" fontId="2" fillId="0" borderId="13" xfId="0" applyNumberFormat="1" applyFont="1" applyFill="1" applyBorder="1" applyAlignment="1">
      <alignment horizontal="center"/>
    </xf>
    <xf numFmtId="166" fontId="2" fillId="0" borderId="14" xfId="0" applyNumberFormat="1" applyFont="1" applyFill="1" applyBorder="1" applyAlignment="1">
      <alignment horizontal="center"/>
    </xf>
    <xf numFmtId="166" fontId="2" fillId="0" borderId="0" xfId="0" applyNumberFormat="1" applyFont="1" applyFill="1" applyAlignment="1">
      <alignment horizontal="center"/>
    </xf>
    <xf numFmtId="166" fontId="4" fillId="0" borderId="0" xfId="0" applyNumberFormat="1" applyFont="1" applyFill="1" applyAlignment="1">
      <alignment horizontal="center"/>
    </xf>
    <xf numFmtId="166" fontId="2" fillId="0" borderId="11" xfId="0" applyNumberFormat="1" applyFont="1" applyFill="1" applyBorder="1" applyAlignment="1">
      <alignment horizontal="center"/>
    </xf>
    <xf numFmtId="166" fontId="2" fillId="0" borderId="11" xfId="42" applyNumberFormat="1" applyFont="1" applyFill="1" applyBorder="1" applyAlignment="1">
      <alignment horizontal="right"/>
    </xf>
    <xf numFmtId="0" fontId="2" fillId="0" borderId="11" xfId="42" applyNumberFormat="1" applyFont="1" applyFill="1" applyBorder="1" applyAlignment="1">
      <alignment horizontal="right"/>
    </xf>
    <xf numFmtId="166" fontId="2" fillId="0" borderId="11" xfId="42" applyNumberFormat="1" applyFont="1" applyFill="1" applyBorder="1" applyAlignment="1"/>
    <xf numFmtId="1" fontId="2" fillId="0" borderId="11" xfId="42" applyNumberFormat="1" applyFont="1" applyFill="1" applyBorder="1" applyAlignment="1"/>
    <xf numFmtId="166" fontId="2" fillId="0" borderId="0" xfId="42" applyNumberFormat="1" applyFont="1" applyFill="1" applyAlignment="1">
      <alignment horizontal="right"/>
    </xf>
    <xf numFmtId="0" fontId="2" fillId="0" borderId="0" xfId="0" applyFont="1" applyFill="1" applyAlignment="1">
      <alignment horizontal="right"/>
    </xf>
    <xf numFmtId="166" fontId="1" fillId="0" borderId="0" xfId="42" applyNumberFormat="1" applyFill="1" applyAlignment="1">
      <alignment horizontal="right"/>
    </xf>
    <xf numFmtId="0" fontId="0" fillId="0" borderId="0" xfId="0" applyFill="1" applyAlignment="1">
      <alignment horizontal="right"/>
    </xf>
    <xf numFmtId="166" fontId="2" fillId="0" borderId="13" xfId="42" applyNumberFormat="1" applyFont="1" applyFill="1" applyBorder="1" applyAlignment="1">
      <alignment horizontal="right"/>
    </xf>
    <xf numFmtId="0" fontId="2" fillId="0" borderId="13" xfId="0" applyFont="1" applyFill="1" applyBorder="1" applyAlignment="1">
      <alignment horizontal="right"/>
    </xf>
    <xf numFmtId="166" fontId="2" fillId="0" borderId="0" xfId="0" applyNumberFormat="1" applyFont="1" applyFill="1" applyBorder="1" applyAlignment="1">
      <alignment horizontal="right"/>
    </xf>
    <xf numFmtId="0" fontId="2" fillId="0" borderId="0" xfId="0" applyFont="1" applyFill="1" applyBorder="1" applyAlignment="1">
      <alignment horizontal="right"/>
    </xf>
    <xf numFmtId="166" fontId="2" fillId="0" borderId="14" xfId="42" applyNumberFormat="1" applyFont="1" applyFill="1" applyBorder="1" applyAlignment="1">
      <alignment horizontal="right"/>
    </xf>
    <xf numFmtId="0" fontId="2" fillId="0" borderId="14" xfId="0" applyFont="1" applyFill="1" applyBorder="1" applyAlignment="1">
      <alignment horizontal="right"/>
    </xf>
    <xf numFmtId="0" fontId="2" fillId="0" borderId="11" xfId="0" applyFont="1" applyFill="1" applyBorder="1" applyAlignment="1">
      <alignment horizontal="right"/>
    </xf>
    <xf numFmtId="166" fontId="5" fillId="0" borderId="0" xfId="42" applyNumberFormat="1" applyFont="1" applyFill="1" applyAlignment="1">
      <alignment horizontal="right"/>
    </xf>
    <xf numFmtId="0" fontId="5" fillId="0" borderId="0" xfId="0" applyFont="1" applyFill="1" applyAlignment="1">
      <alignment horizontal="right"/>
    </xf>
    <xf numFmtId="166" fontId="5" fillId="0" borderId="0" xfId="42" applyNumberFormat="1" applyFont="1" applyFill="1" applyBorder="1" applyAlignment="1">
      <alignment horizontal="right"/>
    </xf>
    <xf numFmtId="0" fontId="5" fillId="0" borderId="0" xfId="0" applyFont="1" applyFill="1" applyBorder="1" applyAlignment="1">
      <alignment horizontal="right"/>
    </xf>
    <xf numFmtId="166" fontId="0" fillId="0" borderId="0" xfId="42" applyNumberFormat="1" applyFont="1" applyFill="1" applyAlignment="1">
      <alignment horizontal="right"/>
    </xf>
    <xf numFmtId="166" fontId="2" fillId="0" borderId="11" xfId="0" applyNumberFormat="1" applyFont="1" applyFill="1" applyBorder="1" applyAlignment="1">
      <alignment horizontal="right"/>
    </xf>
    <xf numFmtId="0" fontId="4" fillId="0" borderId="0" xfId="0" applyFont="1" applyFill="1" applyBorder="1"/>
    <xf numFmtId="166" fontId="4" fillId="0" borderId="0" xfId="42" applyNumberFormat="1" applyFont="1" applyFill="1" applyBorder="1" applyAlignment="1">
      <alignment horizontal="right"/>
    </xf>
    <xf numFmtId="0" fontId="4" fillId="0" borderId="0" xfId="0" applyFont="1" applyFill="1" applyBorder="1" applyAlignment="1">
      <alignment horizontal="right"/>
    </xf>
    <xf numFmtId="167" fontId="1" fillId="0" borderId="0" xfId="28" applyNumberFormat="1" applyFill="1" applyAlignment="1">
      <alignment horizontal="right"/>
    </xf>
    <xf numFmtId="167" fontId="2" fillId="0" borderId="0" xfId="28" applyNumberFormat="1" applyFont="1" applyFill="1" applyAlignment="1">
      <alignment horizontal="right"/>
    </xf>
    <xf numFmtId="167" fontId="2" fillId="0" borderId="13" xfId="28" applyNumberFormat="1" applyFont="1" applyFill="1" applyBorder="1" applyAlignment="1">
      <alignment horizontal="right"/>
    </xf>
    <xf numFmtId="167" fontId="2" fillId="0" borderId="0" xfId="28" applyNumberFormat="1" applyFont="1" applyFill="1" applyBorder="1" applyAlignment="1">
      <alignment horizontal="right"/>
    </xf>
    <xf numFmtId="167" fontId="2" fillId="0" borderId="14" xfId="28" applyNumberFormat="1" applyFont="1" applyFill="1" applyBorder="1" applyAlignment="1">
      <alignment horizontal="right"/>
    </xf>
    <xf numFmtId="167" fontId="4" fillId="0" borderId="0" xfId="28" applyNumberFormat="1" applyFont="1" applyFill="1" applyBorder="1" applyAlignment="1">
      <alignment horizontal="right"/>
    </xf>
    <xf numFmtId="167" fontId="2" fillId="0" borderId="11" xfId="0" applyNumberFormat="1" applyFont="1" applyFill="1" applyBorder="1" applyAlignment="1">
      <alignment horizontal="right"/>
    </xf>
    <xf numFmtId="167" fontId="0" fillId="0" borderId="0" xfId="28" applyNumberFormat="1" applyFont="1" applyFill="1" applyAlignment="1">
      <alignment horizontal="right"/>
    </xf>
    <xf numFmtId="0" fontId="5" fillId="0" borderId="0" xfId="0" applyFont="1" applyFill="1"/>
    <xf numFmtId="0" fontId="0" fillId="0" borderId="0" xfId="0" applyFill="1"/>
    <xf numFmtId="168" fontId="2" fillId="0" borderId="0" xfId="0" applyNumberFormat="1" applyFont="1" applyFill="1" applyAlignment="1">
      <alignment horizontal="left"/>
    </xf>
    <xf numFmtId="15" fontId="2" fillId="0" borderId="13" xfId="0" applyNumberFormat="1" applyFont="1" applyFill="1" applyBorder="1"/>
    <xf numFmtId="15" fontId="2" fillId="0" borderId="14" xfId="0" applyNumberFormat="1" applyFont="1" applyFill="1" applyBorder="1"/>
    <xf numFmtId="166" fontId="1" fillId="0" borderId="0" xfId="42" applyNumberFormat="1" applyFont="1" applyFill="1" applyAlignment="1">
      <alignment horizontal="center"/>
    </xf>
    <xf numFmtId="0" fontId="0" fillId="0" borderId="0" xfId="0" applyNumberFormat="1" applyFill="1" applyAlignment="1">
      <alignment horizontal="center"/>
    </xf>
    <xf numFmtId="0" fontId="2" fillId="0" borderId="0" xfId="0" applyFont="1" applyFill="1" applyAlignment="1">
      <alignment horizontal="center" wrapText="1"/>
    </xf>
    <xf numFmtId="9" fontId="0" fillId="0" borderId="0" xfId="0" applyNumberFormat="1" applyFill="1" applyAlignment="1">
      <alignment horizontal="center"/>
    </xf>
    <xf numFmtId="0" fontId="4" fillId="0" borderId="0" xfId="0" applyFont="1" applyFill="1"/>
    <xf numFmtId="166" fontId="0" fillId="0" borderId="15" xfId="0" applyNumberFormat="1" applyFill="1" applyBorder="1" applyAlignment="1">
      <alignment horizontal="center"/>
    </xf>
    <xf numFmtId="0" fontId="0" fillId="0" borderId="15" xfId="0" applyFill="1" applyBorder="1" applyAlignment="1">
      <alignment horizontal="center"/>
    </xf>
    <xf numFmtId="9" fontId="0" fillId="0" borderId="0" xfId="0" applyNumberFormat="1" applyFill="1"/>
    <xf numFmtId="0" fontId="0" fillId="0" borderId="0" xfId="0" applyFill="1" applyAlignment="1">
      <alignment horizontal="left" wrapText="1" indent="1"/>
    </xf>
    <xf numFmtId="0" fontId="2" fillId="0" borderId="0" xfId="0" applyFont="1" applyFill="1" applyAlignment="1">
      <alignment wrapText="1"/>
    </xf>
    <xf numFmtId="166" fontId="2" fillId="0" borderId="0" xfId="0" applyNumberFormat="1" applyFont="1" applyFill="1" applyAlignment="1">
      <alignment horizontal="right" wrapText="1"/>
    </xf>
    <xf numFmtId="0" fontId="2" fillId="0" borderId="0" xfId="0" applyFont="1" applyFill="1" applyAlignment="1">
      <alignment horizontal="right" wrapText="1"/>
    </xf>
    <xf numFmtId="167" fontId="2" fillId="0" borderId="0" xfId="0" applyNumberFormat="1" applyFont="1" applyFill="1" applyAlignment="1">
      <alignment horizontal="right" wrapText="1"/>
    </xf>
    <xf numFmtId="166" fontId="0" fillId="0" borderId="0" xfId="0" applyNumberFormat="1" applyFill="1" applyAlignment="1">
      <alignment horizontal="right"/>
    </xf>
    <xf numFmtId="167" fontId="0" fillId="0" borderId="0" xfId="0" applyNumberFormat="1" applyFill="1" applyAlignment="1">
      <alignment horizontal="right"/>
    </xf>
    <xf numFmtId="0" fontId="6" fillId="0" borderId="0" xfId="0" applyFont="1" applyFill="1" applyAlignment="1">
      <alignment wrapText="1"/>
    </xf>
    <xf numFmtId="166" fontId="4" fillId="0" borderId="0" xfId="0" applyNumberFormat="1" applyFont="1" applyFill="1" applyAlignment="1">
      <alignment horizontal="right" wrapText="1"/>
    </xf>
    <xf numFmtId="0" fontId="6" fillId="0" borderId="0" xfId="0" applyFont="1" applyFill="1" applyAlignment="1">
      <alignment horizontal="right" wrapText="1"/>
    </xf>
    <xf numFmtId="167" fontId="6" fillId="0" borderId="0" xfId="0" applyNumberFormat="1" applyFont="1" applyFill="1" applyAlignment="1">
      <alignment horizontal="right" wrapText="1"/>
    </xf>
    <xf numFmtId="0" fontId="6" fillId="0" borderId="0" xfId="0" applyFont="1" applyFill="1"/>
    <xf numFmtId="0" fontId="4" fillId="0" borderId="0" xfId="0" applyFont="1" applyFill="1" applyAlignment="1">
      <alignment horizontal="left" wrapText="1" indent="1"/>
    </xf>
    <xf numFmtId="0" fontId="4" fillId="0" borderId="0" xfId="0" applyFont="1" applyFill="1" applyAlignment="1">
      <alignment horizontal="right" wrapText="1"/>
    </xf>
    <xf numFmtId="167" fontId="4" fillId="0" borderId="0" xfId="0" applyNumberFormat="1" applyFont="1" applyFill="1" applyAlignment="1">
      <alignment horizontal="right" wrapText="1"/>
    </xf>
    <xf numFmtId="0" fontId="4" fillId="0" borderId="0" xfId="0" applyFont="1" applyFill="1" applyAlignment="1">
      <alignment wrapText="1"/>
    </xf>
    <xf numFmtId="0" fontId="0" fillId="0" borderId="0" xfId="0" applyFill="1" applyAlignment="1">
      <alignment wrapText="1"/>
    </xf>
    <xf numFmtId="0" fontId="4" fillId="0" borderId="0" xfId="0" applyFont="1" applyFill="1" applyAlignment="1">
      <alignment horizontal="left" wrapText="1"/>
    </xf>
    <xf numFmtId="1" fontId="0" fillId="0" borderId="0" xfId="0" applyNumberFormat="1" applyFill="1" applyAlignment="1">
      <alignment horizontal="right"/>
    </xf>
    <xf numFmtId="0" fontId="0" fillId="0" borderId="0" xfId="0" applyFill="1" applyAlignment="1">
      <alignment horizontal="left"/>
    </xf>
    <xf numFmtId="167" fontId="0" fillId="0" borderId="0" xfId="0" applyNumberFormat="1" applyFill="1" applyAlignment="1">
      <alignment wrapText="1"/>
    </xf>
    <xf numFmtId="0" fontId="2" fillId="0" borderId="12" xfId="0" applyFont="1" applyFill="1" applyBorder="1" applyAlignment="1">
      <alignment horizontal="left"/>
    </xf>
    <xf numFmtId="166" fontId="2" fillId="0" borderId="12" xfId="42" applyNumberFormat="1" applyFont="1" applyFill="1" applyBorder="1" applyAlignment="1">
      <alignment horizontal="center"/>
    </xf>
    <xf numFmtId="166" fontId="0" fillId="0" borderId="0" xfId="42" applyNumberFormat="1" applyFont="1" applyFill="1" applyAlignment="1">
      <alignment horizontal="center"/>
    </xf>
    <xf numFmtId="0" fontId="0" fillId="0" borderId="0" xfId="28" applyNumberFormat="1" applyFont="1" applyFill="1" applyAlignment="1">
      <alignment horizontal="center"/>
    </xf>
    <xf numFmtId="166" fontId="2" fillId="0" borderId="11" xfId="42" applyNumberFormat="1" applyFont="1" applyFill="1" applyBorder="1" applyAlignment="1">
      <alignment horizontal="center"/>
    </xf>
    <xf numFmtId="166" fontId="0" fillId="0" borderId="0" xfId="0" applyNumberFormat="1" applyFill="1" applyAlignment="1">
      <alignment wrapText="1"/>
    </xf>
    <xf numFmtId="9" fontId="0" fillId="0" borderId="0" xfId="42" applyFont="1" applyFill="1" applyAlignment="1">
      <alignment horizontal="center"/>
    </xf>
    <xf numFmtId="164" fontId="0" fillId="0" borderId="0" xfId="28" applyNumberFormat="1" applyFont="1" applyFill="1" applyAlignment="1">
      <alignment horizontal="center"/>
    </xf>
    <xf numFmtId="0" fontId="0" fillId="0" borderId="0" xfId="0" applyFill="1" applyAlignment="1">
      <alignment horizontal="left" wrapText="1"/>
    </xf>
    <xf numFmtId="166" fontId="0" fillId="0" borderId="0" xfId="0" applyNumberFormat="1" applyAlignment="1">
      <alignment horizontal="center"/>
    </xf>
    <xf numFmtId="9" fontId="1" fillId="0" borderId="0" xfId="42" applyNumberFormat="1" applyAlignment="1">
      <alignment horizontal="center"/>
    </xf>
    <xf numFmtId="9" fontId="2" fillId="0" borderId="0" xfId="0" applyNumberFormat="1" applyFont="1" applyAlignment="1">
      <alignment horizontal="center"/>
    </xf>
    <xf numFmtId="0" fontId="2" fillId="20" borderId="0" xfId="0" applyFont="1" applyFill="1"/>
    <xf numFmtId="166" fontId="2" fillId="0" borderId="0" xfId="42" applyNumberFormat="1" applyFont="1" applyFill="1" applyBorder="1" applyAlignment="1">
      <alignment horizontal="right"/>
    </xf>
    <xf numFmtId="167" fontId="2" fillId="0" borderId="0" xfId="0" applyNumberFormat="1" applyFont="1" applyFill="1" applyAlignment="1">
      <alignment wrapText="1"/>
    </xf>
    <xf numFmtId="167" fontId="2" fillId="0" borderId="0" xfId="28" applyNumberFormat="1" applyFont="1" applyFill="1" applyAlignment="1">
      <alignment horizontal="center"/>
    </xf>
    <xf numFmtId="167" fontId="1" fillId="0" borderId="0" xfId="28" applyNumberFormat="1" applyFill="1" applyAlignment="1">
      <alignment horizontal="center"/>
    </xf>
    <xf numFmtId="167" fontId="2" fillId="0" borderId="13" xfId="28" applyNumberFormat="1" applyFont="1" applyFill="1" applyBorder="1" applyAlignment="1">
      <alignment horizontal="center"/>
    </xf>
    <xf numFmtId="167" fontId="2" fillId="0" borderId="0" xfId="28" applyNumberFormat="1" applyFont="1" applyFill="1" applyBorder="1" applyAlignment="1">
      <alignment horizontal="center"/>
    </xf>
    <xf numFmtId="167" fontId="2" fillId="0" borderId="14" xfId="28" applyNumberFormat="1" applyFont="1" applyFill="1" applyBorder="1" applyAlignment="1">
      <alignment horizontal="center"/>
    </xf>
    <xf numFmtId="167" fontId="5" fillId="0" borderId="0" xfId="28" applyNumberFormat="1" applyFont="1" applyFill="1" applyBorder="1" applyAlignment="1">
      <alignment horizontal="center"/>
    </xf>
    <xf numFmtId="167" fontId="1" fillId="0" borderId="0" xfId="28" applyNumberFormat="1" applyFill="1" applyBorder="1" applyAlignment="1">
      <alignment horizontal="center"/>
    </xf>
    <xf numFmtId="167" fontId="0" fillId="0" borderId="0" xfId="28" applyNumberFormat="1" applyFont="1" applyFill="1" applyAlignment="1">
      <alignment horizontal="center"/>
    </xf>
    <xf numFmtId="167" fontId="0" fillId="0" borderId="0" xfId="0" applyNumberFormat="1" applyFill="1" applyAlignment="1">
      <alignment horizontal="center"/>
    </xf>
    <xf numFmtId="166" fontId="2" fillId="0" borderId="0" xfId="0" applyNumberFormat="1" applyFont="1" applyFill="1" applyAlignment="1">
      <alignment wrapText="1"/>
    </xf>
    <xf numFmtId="166" fontId="2" fillId="0" borderId="0" xfId="0" applyNumberFormat="1" applyFont="1" applyFill="1" applyAlignment="1">
      <alignment horizontal="right"/>
    </xf>
    <xf numFmtId="166" fontId="2" fillId="0" borderId="0" xfId="0" applyNumberFormat="1" applyFont="1" applyFill="1" applyBorder="1" applyAlignment="1">
      <alignment horizontal="center"/>
    </xf>
    <xf numFmtId="166" fontId="6" fillId="0" borderId="0" xfId="0" applyNumberFormat="1" applyFont="1" applyFill="1" applyAlignment="1">
      <alignment horizontal="right" wrapText="1"/>
    </xf>
    <xf numFmtId="0" fontId="1" fillId="0" borderId="0" xfId="0" applyFont="1" applyFill="1"/>
    <xf numFmtId="0" fontId="1" fillId="0" borderId="0" xfId="0" applyFont="1" applyFill="1" applyAlignment="1">
      <alignment horizontal="center"/>
    </xf>
  </cellXfs>
  <cellStyles count="46">
    <cellStyle name="Accent1" xfId="1" builtinId="29" customBuiltin="1"/>
    <cellStyle name="Accent1 - 20%" xfId="2"/>
    <cellStyle name="Accent1 - 40%" xfId="3"/>
    <cellStyle name="Accent1 - 60%" xfId="4"/>
    <cellStyle name="Accent2" xfId="5" builtinId="33" customBuiltin="1"/>
    <cellStyle name="Accent2 - 20%" xfId="6"/>
    <cellStyle name="Accent2 - 40%" xfId="7"/>
    <cellStyle name="Accent2 - 60%" xfId="8"/>
    <cellStyle name="Accent3" xfId="9" builtinId="37" customBuiltin="1"/>
    <cellStyle name="Accent3 - 20%" xfId="10"/>
    <cellStyle name="Accent3 - 40%" xfId="11"/>
    <cellStyle name="Accent3 - 60%" xfId="12"/>
    <cellStyle name="Accent4" xfId="13" builtinId="41" customBuiltin="1"/>
    <cellStyle name="Accent4 - 20%" xfId="14"/>
    <cellStyle name="Accent4 - 40%" xfId="15"/>
    <cellStyle name="Accent4 - 60%" xfId="16"/>
    <cellStyle name="Accent5" xfId="17" builtinId="45" customBuiltin="1"/>
    <cellStyle name="Accent5 - 20%" xfId="18"/>
    <cellStyle name="Accent5 - 40%" xfId="19"/>
    <cellStyle name="Accent5 - 60%" xfId="20"/>
    <cellStyle name="Accent6" xfId="21" builtinId="49" customBuiltin="1"/>
    <cellStyle name="Accent6 - 20%" xfId="22"/>
    <cellStyle name="Accent6 - 40%" xfId="23"/>
    <cellStyle name="Accent6 - 60%" xfId="24"/>
    <cellStyle name="Bad" xfId="25" builtinId="27" customBuiltin="1"/>
    <cellStyle name="Calculation" xfId="26" builtinId="22" customBuiltin="1"/>
    <cellStyle name="Check Cell" xfId="27" builtinId="23" customBuiltin="1"/>
    <cellStyle name="Currency" xfId="28" builtinId="4"/>
    <cellStyle name="Emphasis 1" xfId="29"/>
    <cellStyle name="Emphasis 2" xfId="30"/>
    <cellStyle name="Emphasis 3" xfId="31"/>
    <cellStyle name="Good" xfId="32" builtinId="26" customBuiltin="1"/>
    <cellStyle name="Heading 1" xfId="33" builtinId="16" customBuiltin="1"/>
    <cellStyle name="Heading 2" xfId="34" builtinId="17" customBuiltin="1"/>
    <cellStyle name="Heading 3" xfId="35" builtinId="18" customBuiltin="1"/>
    <cellStyle name="Heading 4" xfId="36" builtinId="19" customBuiltin="1"/>
    <cellStyle name="Input" xfId="37" builtinId="20" customBuiltin="1"/>
    <cellStyle name="Linked Cell" xfId="38" builtinId="24" customBuiltin="1"/>
    <cellStyle name="Neutral" xfId="39" builtinId="28" customBuiltin="1"/>
    <cellStyle name="Normal" xfId="0" builtinId="0"/>
    <cellStyle name="Note" xfId="40" builtinId="10" customBuiltin="1"/>
    <cellStyle name="Output" xfId="41" builtinId="21" customBuiltin="1"/>
    <cellStyle name="Percent" xfId="42" builtinId="5"/>
    <cellStyle name="Sheet Title" xfId="43"/>
    <cellStyle name="Total" xfId="44" builtinId="25" customBuiltin="1"/>
    <cellStyle name="Warning Text" xfId="45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Top Six Functions - Intern</a:t>
            </a:r>
          </a:p>
        </c:rich>
      </c:tx>
      <c:layout>
        <c:manualLayout>
          <c:xMode val="edge"/>
          <c:yMode val="edge"/>
          <c:x val="0.32214786214598784"/>
          <c:y val="3.0701820136504885E-2"/>
        </c:manualLayout>
      </c:layout>
      <c:spPr>
        <a:noFill/>
        <a:ln w="25400">
          <a:noFill/>
        </a:ln>
      </c:spPr>
    </c:title>
    <c:view3D>
      <c:perspective val="0"/>
    </c:view3D>
    <c:plotArea>
      <c:layout>
        <c:manualLayout>
          <c:layoutTarget val="inner"/>
          <c:xMode val="edge"/>
          <c:yMode val="edge"/>
          <c:x val="0.3140941655923381"/>
          <c:y val="0.44079041767410576"/>
          <c:w val="0.37181232422682753"/>
          <c:h val="0.24122858678682421"/>
        </c:manualLayout>
      </c:layout>
      <c:pie3D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spPr>
              <a:solidFill>
                <a:srgbClr val="0066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dLbl>
              <c:idx val="0"/>
              <c:layout>
                <c:manualLayout>
                  <c:xMode val="edge"/>
                  <c:yMode val="edge"/>
                  <c:x val="0.75973204156095431"/>
                  <c:y val="0.21710572810814169"/>
                </c:manualLayout>
              </c:layout>
              <c:dLblPos val="bestFit"/>
              <c:showCatName val="1"/>
              <c:showPercent val="1"/>
              <c:separator>
</c:separator>
            </c:dLbl>
            <c:dLbl>
              <c:idx val="1"/>
              <c:layout>
                <c:manualLayout>
                  <c:xMode val="edge"/>
                  <c:yMode val="edge"/>
                  <c:x val="0.83758444157956791"/>
                  <c:y val="0.55043977530448063"/>
                </c:manualLayout>
              </c:layout>
              <c:dLblPos val="bestFit"/>
              <c:showCatName val="1"/>
              <c:showPercent val="1"/>
              <c:separator>
</c:separator>
            </c:dLbl>
            <c:dLbl>
              <c:idx val="2"/>
              <c:layout>
                <c:manualLayout>
                  <c:xMode val="edge"/>
                  <c:yMode val="edge"/>
                  <c:x val="0.62281920014890979"/>
                  <c:y val="0.72368576036047272"/>
                </c:manualLayout>
              </c:layout>
              <c:dLblPos val="bestFit"/>
              <c:showCatName val="1"/>
              <c:showPercent val="1"/>
              <c:separator>
</c:separator>
            </c:dLbl>
            <c:dLbl>
              <c:idx val="3"/>
              <c:layout>
                <c:manualLayout>
                  <c:xMode val="edge"/>
                  <c:yMode val="edge"/>
                  <c:x val="0.27114111730620627"/>
                  <c:y val="0.83552810514345432"/>
                </c:manualLayout>
              </c:layout>
              <c:dLblPos val="bestFit"/>
              <c:showCatName val="1"/>
              <c:showPercent val="1"/>
              <c:separator>
</c:separator>
            </c:dLbl>
            <c:dLbl>
              <c:idx val="4"/>
              <c:layout>
                <c:manualLayout>
                  <c:xMode val="edge"/>
                  <c:yMode val="edge"/>
                  <c:x val="3.4899351732482001E-2"/>
                  <c:y val="0.60965042842488315"/>
                </c:manualLayout>
              </c:layout>
              <c:dLblPos val="bestFit"/>
              <c:showCatName val="1"/>
              <c:showPercent val="1"/>
              <c:separator>
</c:separator>
            </c:dLbl>
            <c:dLbl>
              <c:idx val="5"/>
              <c:layout>
                <c:manualLayout>
                  <c:xMode val="edge"/>
                  <c:yMode val="edge"/>
                  <c:x val="3.355706897354039E-2"/>
                  <c:y val="0.39473768746934862"/>
                </c:manualLayout>
              </c:layout>
              <c:dLblPos val="bestFit"/>
              <c:showCatName val="1"/>
              <c:showPercent val="1"/>
              <c:separator>
</c:separator>
            </c:dLbl>
            <c:dLbl>
              <c:idx val="6"/>
              <c:layout>
                <c:manualLayout>
                  <c:xMode val="edge"/>
                  <c:yMode val="edge"/>
                  <c:x val="0.19463100004653422"/>
                  <c:y val="0.21929871526074921"/>
                </c:manualLayout>
              </c:layout>
              <c:dLblPos val="bestFit"/>
              <c:showCatName val="1"/>
              <c:showPercent val="1"/>
              <c:separator>
</c:separator>
            </c:dLbl>
            <c:numFmt formatCode="0.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CatName val="1"/>
            <c:showPercent val="1"/>
            <c:separator>
</c:separator>
            <c:showLeaderLines val="1"/>
          </c:dLbls>
          <c:cat>
            <c:strRef>
              <c:f>'Top Six Functions'!$A$8:$A$14</c:f>
              <c:strCache>
                <c:ptCount val="7"/>
                <c:pt idx="0">
                  <c:v>Finance - Investment Banking</c:v>
                </c:pt>
                <c:pt idx="1">
                  <c:v>Consulting</c:v>
                </c:pt>
                <c:pt idx="2">
                  <c:v>Finance - Investment Management/ Research</c:v>
                </c:pt>
                <c:pt idx="3">
                  <c:v>Marketing</c:v>
                </c:pt>
                <c:pt idx="4">
                  <c:v>Finance - Company Finance (Analysis/ Treasury)</c:v>
                </c:pt>
                <c:pt idx="5">
                  <c:v>Finance - Sales and Trading</c:v>
                </c:pt>
                <c:pt idx="6">
                  <c:v>All Others</c:v>
                </c:pt>
              </c:strCache>
            </c:strRef>
          </c:cat>
          <c:val>
            <c:numRef>
              <c:f>'Top Six Functions'!$B$8:$B$14</c:f>
              <c:numCache>
                <c:formatCode>0.0%</c:formatCode>
                <c:ptCount val="7"/>
                <c:pt idx="0">
                  <c:v>0.217</c:v>
                </c:pt>
                <c:pt idx="1">
                  <c:v>0.16400000000000001</c:v>
                </c:pt>
                <c:pt idx="2">
                  <c:v>0.11799999999999999</c:v>
                </c:pt>
                <c:pt idx="3">
                  <c:v>0.10100000000000001</c:v>
                </c:pt>
                <c:pt idx="4">
                  <c:v>0.09</c:v>
                </c:pt>
                <c:pt idx="5">
                  <c:v>0.09</c:v>
                </c:pt>
                <c:pt idx="6">
                  <c:v>0.219</c:v>
                </c:pt>
              </c:numCache>
            </c:numRef>
          </c:val>
        </c:ser>
        <c:dLbls>
          <c:showCatName val="1"/>
          <c:showPercent val="1"/>
          <c:separator>
</c:separator>
        </c:dLbls>
      </c:pie3DChart>
      <c:spPr>
        <a:noFill/>
        <a:ln w="25400">
          <a:noFill/>
        </a:ln>
      </c:spPr>
    </c:plotArea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Top Five Industries - Intern</a:t>
            </a:r>
          </a:p>
        </c:rich>
      </c:tx>
      <c:layout>
        <c:manualLayout>
          <c:xMode val="edge"/>
          <c:yMode val="edge"/>
          <c:x val="0.33046702869883776"/>
          <c:y val="2.9978586723768741E-2"/>
        </c:manualLayout>
      </c:layout>
      <c:spPr>
        <a:noFill/>
        <a:ln w="25400">
          <a:noFill/>
        </a:ln>
      </c:spPr>
    </c:title>
    <c:view3D>
      <c:perspective val="0"/>
    </c:view3D>
    <c:plotArea>
      <c:layout>
        <c:manualLayout>
          <c:layoutTarget val="inner"/>
          <c:xMode val="edge"/>
          <c:yMode val="edge"/>
          <c:x val="0.29238346777071905"/>
          <c:y val="0.41541755888650966"/>
          <c:w val="0.41646216627846105"/>
          <c:h val="0.28693790149892934"/>
        </c:manualLayout>
      </c:layout>
      <c:pie3D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dLbl>
              <c:idx val="0"/>
              <c:layout>
                <c:manualLayout>
                  <c:xMode val="edge"/>
                  <c:yMode val="edge"/>
                  <c:x val="0.70270312422206349"/>
                  <c:y val="0.19057815845824411"/>
                </c:manualLayout>
              </c:layout>
              <c:dLblPos val="bestFit"/>
              <c:showCatName val="1"/>
              <c:showPercent val="1"/>
              <c:separator>
</c:separator>
            </c:dLbl>
            <c:dLbl>
              <c:idx val="1"/>
              <c:layout>
                <c:manualLayout>
                  <c:xMode val="edge"/>
                  <c:yMode val="edge"/>
                  <c:x val="0.82309631683353646"/>
                  <c:y val="0.67023554603854418"/>
                </c:manualLayout>
              </c:layout>
              <c:dLblPos val="bestFit"/>
              <c:showCatName val="1"/>
              <c:showPercent val="1"/>
              <c:separator>
</c:separator>
            </c:dLbl>
            <c:dLbl>
              <c:idx val="2"/>
              <c:layout>
                <c:manualLayout>
                  <c:xMode val="edge"/>
                  <c:yMode val="edge"/>
                  <c:x val="0.46560224489538826"/>
                  <c:y val="0.75802997858672394"/>
                </c:manualLayout>
              </c:layout>
              <c:dLblPos val="bestFit"/>
              <c:showCatName val="1"/>
              <c:showPercent val="1"/>
              <c:separator>
</c:separator>
            </c:dLbl>
            <c:dLbl>
              <c:idx val="3"/>
              <c:layout>
                <c:manualLayout>
                  <c:xMode val="edge"/>
                  <c:yMode val="edge"/>
                  <c:x val="0.15356274567789863"/>
                  <c:y val="0.78800856531049268"/>
                </c:manualLayout>
              </c:layout>
              <c:dLblPos val="bestFit"/>
              <c:showCatName val="1"/>
              <c:showPercent val="1"/>
              <c:separator>
</c:separator>
            </c:dLbl>
            <c:dLbl>
              <c:idx val="4"/>
              <c:layout>
                <c:manualLayout>
                  <c:xMode val="edge"/>
                  <c:yMode val="edge"/>
                  <c:x val="1.474202358507826E-2"/>
                  <c:y val="0.5203426124197007"/>
                </c:manualLayout>
              </c:layout>
              <c:dLblPos val="bestFit"/>
              <c:showCatName val="1"/>
              <c:showPercent val="1"/>
              <c:separator>
</c:separator>
            </c:dLbl>
            <c:dLbl>
              <c:idx val="5"/>
              <c:layout>
                <c:manualLayout>
                  <c:xMode val="edge"/>
                  <c:yMode val="edge"/>
                  <c:x val="0.14742023585078268"/>
                  <c:y val="0.26338329764453972"/>
                </c:manualLayout>
              </c:layout>
              <c:dLblPos val="bestFit"/>
              <c:showCatName val="1"/>
              <c:showPercent val="1"/>
              <c:separator>
</c:separator>
            </c:dLbl>
            <c:numFmt formatCode="0.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CatName val="1"/>
            <c:showPercent val="1"/>
            <c:separator>
</c:separator>
            <c:showLeaderLines val="1"/>
          </c:dLbls>
          <c:cat>
            <c:strRef>
              <c:f>'Top Five Industries'!$A$8:$A$13</c:f>
              <c:strCache>
                <c:ptCount val="6"/>
                <c:pt idx="0">
                  <c:v>Financial Services - Investment Banking/Brokerage</c:v>
                </c:pt>
                <c:pt idx="1">
                  <c:v>Consulting</c:v>
                </c:pt>
                <c:pt idx="2">
                  <c:v>Financial Services - Investment Management</c:v>
                </c:pt>
                <c:pt idx="3">
                  <c:v>Technology</c:v>
                </c:pt>
                <c:pt idx="4">
                  <c:v>Financial Services - Diversified Financial Services</c:v>
                </c:pt>
                <c:pt idx="5">
                  <c:v>All Others</c:v>
                </c:pt>
              </c:strCache>
            </c:strRef>
          </c:cat>
          <c:val>
            <c:numRef>
              <c:f>'Top Five Industries'!$B$8:$B$13</c:f>
              <c:numCache>
                <c:formatCode>0.0%</c:formatCode>
                <c:ptCount val="6"/>
                <c:pt idx="0">
                  <c:v>0.29799999999999999</c:v>
                </c:pt>
                <c:pt idx="1">
                  <c:v>0.16900000000000001</c:v>
                </c:pt>
                <c:pt idx="2">
                  <c:v>9.6000000000000002E-2</c:v>
                </c:pt>
                <c:pt idx="3">
                  <c:v>7.3999999999999996E-2</c:v>
                </c:pt>
                <c:pt idx="4">
                  <c:v>6.8000000000000005E-2</c:v>
                </c:pt>
                <c:pt idx="5">
                  <c:v>0.29499999999999998</c:v>
                </c:pt>
              </c:numCache>
            </c:numRef>
          </c:val>
        </c:ser>
        <c:dLbls>
          <c:showCatName val="1"/>
          <c:showPercent val="1"/>
          <c:separator>
</c:separator>
        </c:dLbls>
      </c:pie3DChart>
      <c:spPr>
        <a:noFill/>
        <a:ln w="25400">
          <a:noFill/>
        </a:ln>
      </c:spPr>
    </c:plotArea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17</xdr:row>
      <xdr:rowOff>28575</xdr:rowOff>
    </xdr:from>
    <xdr:to>
      <xdr:col>5</xdr:col>
      <xdr:colOff>600075</xdr:colOff>
      <xdr:row>44</xdr:row>
      <xdr:rowOff>0</xdr:rowOff>
    </xdr:to>
    <xdr:graphicFrame macro="">
      <xdr:nvGraphicFramePr>
        <xdr:cNvPr id="102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95250</xdr:rowOff>
    </xdr:from>
    <xdr:to>
      <xdr:col>7</xdr:col>
      <xdr:colOff>0</xdr:colOff>
      <xdr:row>43</xdr:row>
      <xdr:rowOff>9525</xdr:rowOff>
    </xdr:to>
    <xdr:graphicFrame macro="">
      <xdr:nvGraphicFramePr>
        <xdr:cNvPr id="205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100000" t="100000" r="100000" b="10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25400" tIns="0" rIns="2540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25400" tIns="0" rIns="2540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54"/>
  <sheetViews>
    <sheetView tabSelected="1" view="pageLayout" topLeftCell="A40" zoomScaleNormal="100" workbookViewId="0">
      <selection activeCell="C54" sqref="C54"/>
    </sheetView>
  </sheetViews>
  <sheetFormatPr defaultRowHeight="12.75"/>
  <cols>
    <col min="1" max="1" width="36.28515625" style="16" bestFit="1" customWidth="1"/>
    <col min="2" max="2" width="13.7109375" style="30" bestFit="1" customWidth="1"/>
    <col min="3" max="3" width="16.5703125" style="19" bestFit="1" customWidth="1"/>
    <col min="4" max="4" width="9.140625" style="16"/>
    <col min="5" max="5" width="27.140625" style="16" bestFit="1" customWidth="1"/>
    <col min="6" max="16384" width="9.140625" style="16"/>
  </cols>
  <sheetData>
    <row r="1" spans="1:5">
      <c r="A1" s="18" t="s">
        <v>12</v>
      </c>
    </row>
    <row r="2" spans="1:5">
      <c r="A2" s="18" t="s">
        <v>48</v>
      </c>
    </row>
    <row r="3" spans="1:5">
      <c r="A3" s="16" t="s">
        <v>35</v>
      </c>
    </row>
    <row r="4" spans="1:5">
      <c r="A4" s="137" t="s">
        <v>49</v>
      </c>
    </row>
    <row r="5" spans="1:5">
      <c r="A5" s="93">
        <v>38971</v>
      </c>
    </row>
    <row r="6" spans="1:5">
      <c r="A6" s="41"/>
    </row>
    <row r="7" spans="1:5" ht="14.25">
      <c r="A7" s="41" t="s">
        <v>144</v>
      </c>
      <c r="C7"/>
      <c r="D7"/>
      <c r="E7"/>
    </row>
    <row r="8" spans="1:5">
      <c r="A8" s="94" t="s">
        <v>32</v>
      </c>
      <c r="B8" s="26" t="s">
        <v>0</v>
      </c>
      <c r="C8" s="21" t="s">
        <v>1</v>
      </c>
    </row>
    <row r="9" spans="1:5" ht="13.5" thickBot="1">
      <c r="A9" s="95"/>
      <c r="B9" s="28" t="s">
        <v>33</v>
      </c>
      <c r="C9" s="23" t="s">
        <v>34</v>
      </c>
    </row>
    <row r="10" spans="1:5">
      <c r="A10" s="16" t="s">
        <v>15</v>
      </c>
      <c r="B10" s="96">
        <f>C10/567</f>
        <v>0.93827160493827155</v>
      </c>
      <c r="C10" s="19">
        <v>532</v>
      </c>
    </row>
    <row r="12" spans="1:5">
      <c r="A12" s="16" t="s">
        <v>16</v>
      </c>
      <c r="B12" s="96">
        <f t="shared" ref="B12:B17" si="0">C12/567</f>
        <v>6.1728395061728392E-2</v>
      </c>
      <c r="C12" s="19">
        <v>35</v>
      </c>
    </row>
    <row r="13" spans="1:5">
      <c r="A13" s="40" t="s">
        <v>17</v>
      </c>
      <c r="B13" s="96">
        <f t="shared" si="0"/>
        <v>3.3509700176366841E-2</v>
      </c>
      <c r="C13" s="19">
        <v>19</v>
      </c>
    </row>
    <row r="14" spans="1:5">
      <c r="A14" s="40" t="s">
        <v>19</v>
      </c>
      <c r="B14" s="96">
        <f t="shared" si="0"/>
        <v>1.2345679012345678E-2</v>
      </c>
      <c r="C14" s="19">
        <v>7</v>
      </c>
    </row>
    <row r="15" spans="1:5">
      <c r="A15" s="40" t="s">
        <v>18</v>
      </c>
      <c r="B15" s="96">
        <f t="shared" si="0"/>
        <v>1.0582010582010581E-2</v>
      </c>
      <c r="C15" s="19">
        <v>6</v>
      </c>
    </row>
    <row r="16" spans="1:5">
      <c r="A16" s="40" t="s">
        <v>20</v>
      </c>
      <c r="B16" s="96">
        <f t="shared" si="0"/>
        <v>1.7636684303350969E-3</v>
      </c>
      <c r="C16" s="19">
        <v>1</v>
      </c>
    </row>
    <row r="17" spans="1:3">
      <c r="A17" s="40" t="s">
        <v>56</v>
      </c>
      <c r="B17" s="96">
        <f t="shared" si="0"/>
        <v>3.5273368606701938E-3</v>
      </c>
      <c r="C17" s="19">
        <v>2</v>
      </c>
    </row>
    <row r="18" spans="1:3">
      <c r="A18" s="40"/>
      <c r="B18" s="96"/>
    </row>
    <row r="19" spans="1:3">
      <c r="A19" s="16" t="s">
        <v>21</v>
      </c>
      <c r="B19" s="96">
        <f>C19/567</f>
        <v>0</v>
      </c>
      <c r="C19" s="19">
        <v>0</v>
      </c>
    </row>
    <row r="20" spans="1:3">
      <c r="B20" s="96"/>
    </row>
    <row r="21" spans="1:3">
      <c r="A21" s="16" t="s">
        <v>22</v>
      </c>
      <c r="B21" s="96">
        <f>C21/567</f>
        <v>1</v>
      </c>
      <c r="C21" s="97">
        <v>567</v>
      </c>
    </row>
    <row r="23" spans="1:3" ht="14.25">
      <c r="A23" s="18" t="s">
        <v>45</v>
      </c>
      <c r="B23" s="24"/>
      <c r="C23" s="98"/>
    </row>
    <row r="24" spans="1:3">
      <c r="A24" s="16" t="s">
        <v>23</v>
      </c>
      <c r="B24" s="134">
        <v>0.99399999999999999</v>
      </c>
      <c r="C24" s="42"/>
    </row>
    <row r="25" spans="1:3">
      <c r="A25" s="16" t="s">
        <v>24</v>
      </c>
      <c r="B25" s="134">
        <v>1</v>
      </c>
      <c r="C25" s="42"/>
    </row>
    <row r="26" spans="1:3">
      <c r="A26" s="16" t="s">
        <v>7</v>
      </c>
      <c r="B26" s="134">
        <v>0.996</v>
      </c>
      <c r="C26" s="42"/>
    </row>
    <row r="27" spans="1:3">
      <c r="B27" s="135"/>
      <c r="C27" s="99"/>
    </row>
    <row r="28" spans="1:3">
      <c r="B28" s="135"/>
      <c r="C28" s="99"/>
    </row>
    <row r="29" spans="1:3" ht="14.25">
      <c r="A29" s="18" t="s">
        <v>44</v>
      </c>
      <c r="B29" s="136"/>
      <c r="C29" s="98"/>
    </row>
    <row r="30" spans="1:3">
      <c r="A30" s="16" t="s">
        <v>23</v>
      </c>
      <c r="B30" s="134">
        <v>0.99399999999999999</v>
      </c>
      <c r="C30" s="42"/>
    </row>
    <row r="31" spans="1:3">
      <c r="A31" s="16" t="s">
        <v>24</v>
      </c>
      <c r="B31" s="134">
        <v>1</v>
      </c>
      <c r="C31" s="42"/>
    </row>
    <row r="32" spans="1:3">
      <c r="A32" s="16" t="s">
        <v>7</v>
      </c>
      <c r="B32" s="134">
        <v>0.996</v>
      </c>
      <c r="C32" s="42"/>
    </row>
    <row r="35" spans="1:5" s="18" customFormat="1" ht="14.25">
      <c r="A35" s="18" t="s">
        <v>30</v>
      </c>
      <c r="B35" s="42"/>
      <c r="C35" s="19"/>
      <c r="E35" s="100"/>
    </row>
    <row r="36" spans="1:5">
      <c r="A36" s="16" t="s">
        <v>25</v>
      </c>
      <c r="B36" s="97">
        <v>28</v>
      </c>
      <c r="E36" s="100"/>
    </row>
    <row r="37" spans="1:5">
      <c r="A37" s="16" t="s">
        <v>26</v>
      </c>
      <c r="B37" s="97">
        <v>5</v>
      </c>
      <c r="E37" s="100"/>
    </row>
    <row r="38" spans="1:5">
      <c r="A38" s="16" t="s">
        <v>27</v>
      </c>
      <c r="B38" s="42">
        <v>0.28000000000000003</v>
      </c>
      <c r="E38" s="100"/>
    </row>
    <row r="39" spans="1:5">
      <c r="A39" s="16" t="s">
        <v>28</v>
      </c>
      <c r="B39" s="42">
        <v>0.32</v>
      </c>
      <c r="E39" s="100"/>
    </row>
    <row r="40" spans="1:5">
      <c r="A40" s="43" t="s">
        <v>29</v>
      </c>
      <c r="B40" s="101">
        <v>0.24</v>
      </c>
      <c r="C40" s="102"/>
    </row>
    <row r="41" spans="1:5" ht="14.25">
      <c r="A41" s="91" t="s">
        <v>46</v>
      </c>
      <c r="B41" s="42"/>
      <c r="E41" s="103"/>
    </row>
    <row r="42" spans="1:5" ht="14.25">
      <c r="A42" s="91" t="s">
        <v>53</v>
      </c>
      <c r="B42" s="42"/>
    </row>
    <row r="43" spans="1:5">
      <c r="A43" s="16" t="s">
        <v>50</v>
      </c>
      <c r="B43" s="42"/>
    </row>
    <row r="44" spans="1:5">
      <c r="A44" s="100"/>
      <c r="E44" s="103"/>
    </row>
    <row r="47" spans="1:5">
      <c r="E47" s="103"/>
    </row>
    <row r="48" spans="1:5">
      <c r="E48" s="16" t="s">
        <v>35</v>
      </c>
    </row>
    <row r="54" spans="1:3">
      <c r="A54" s="153" t="s">
        <v>145</v>
      </c>
      <c r="C54" s="154" t="s">
        <v>146</v>
      </c>
    </row>
  </sheetData>
  <phoneticPr fontId="0" type="noConversion"/>
  <printOptions horizontalCentered="1"/>
  <pageMargins left="0.75" right="0.75" top="1" bottom="1" header="0.5" footer="0.5"/>
  <pageSetup orientation="portrait" horizontalDpi="1200" verticalDpi="1200" r:id="rId1"/>
  <headerFooter alignWithMargins="0">
    <oddHeader>&amp;Ctestdoc&amp;Rtest phrase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F33"/>
  <sheetViews>
    <sheetView topLeftCell="A4" workbookViewId="0">
      <selection activeCell="A4" sqref="A4"/>
    </sheetView>
  </sheetViews>
  <sheetFormatPr defaultRowHeight="12.75"/>
  <cols>
    <col min="1" max="1" width="45" style="16" customWidth="1"/>
    <col min="2" max="2" width="9.140625" style="131"/>
    <col min="3" max="3" width="12" style="132" customWidth="1"/>
    <col min="4" max="4" width="15.5703125" style="147" bestFit="1" customWidth="1"/>
    <col min="5" max="6" width="11.7109375" style="147" customWidth="1"/>
    <col min="7" max="16384" width="9.140625" style="16"/>
  </cols>
  <sheetData>
    <row r="1" spans="1:6">
      <c r="A1" s="18" t="s">
        <v>12</v>
      </c>
      <c r="B1" s="32"/>
      <c r="C1" s="33"/>
      <c r="D1" s="140"/>
      <c r="E1" s="141"/>
      <c r="F1" s="141"/>
    </row>
    <row r="2" spans="1:6">
      <c r="A2" s="18" t="s">
        <v>51</v>
      </c>
      <c r="B2" s="32"/>
      <c r="C2" s="33"/>
      <c r="D2" s="140"/>
      <c r="E2" s="140"/>
      <c r="F2" s="141"/>
    </row>
    <row r="3" spans="1:6">
      <c r="B3" s="32"/>
      <c r="C3" s="33"/>
      <c r="D3" s="140"/>
      <c r="E3" s="140"/>
      <c r="F3" s="141"/>
    </row>
    <row r="4" spans="1:6">
      <c r="A4" s="137" t="s">
        <v>52</v>
      </c>
      <c r="B4" s="32"/>
      <c r="C4" s="33"/>
      <c r="D4" s="140"/>
      <c r="E4" s="140"/>
      <c r="F4" s="141"/>
    </row>
    <row r="5" spans="1:6">
      <c r="A5" s="93">
        <v>38971</v>
      </c>
      <c r="B5" s="32"/>
      <c r="C5" s="33"/>
      <c r="D5" s="140"/>
      <c r="E5" s="140"/>
      <c r="F5" s="140"/>
    </row>
    <row r="6" spans="1:6">
      <c r="A6" s="34" t="s">
        <v>8</v>
      </c>
      <c r="B6" s="35" t="s">
        <v>0</v>
      </c>
      <c r="C6" s="21" t="s">
        <v>1</v>
      </c>
      <c r="D6" s="142" t="s">
        <v>5</v>
      </c>
      <c r="E6" s="142" t="s">
        <v>6</v>
      </c>
      <c r="F6" s="142" t="s">
        <v>2</v>
      </c>
    </row>
    <row r="7" spans="1:6" ht="14.25">
      <c r="A7" s="12"/>
      <c r="B7" s="12" t="s">
        <v>10</v>
      </c>
      <c r="C7" s="12" t="s">
        <v>13</v>
      </c>
      <c r="D7" s="143" t="s">
        <v>3</v>
      </c>
      <c r="E7" s="143" t="s">
        <v>3</v>
      </c>
      <c r="F7" s="143" t="s">
        <v>3</v>
      </c>
    </row>
    <row r="8" spans="1:6" ht="15" thickBot="1">
      <c r="A8" s="22"/>
      <c r="B8" s="36"/>
      <c r="C8" s="23"/>
      <c r="D8" s="144" t="s">
        <v>14</v>
      </c>
      <c r="E8" s="144" t="s">
        <v>14</v>
      </c>
      <c r="F8" s="144" t="s">
        <v>14</v>
      </c>
    </row>
    <row r="9" spans="1:6" s="18" customFormat="1">
      <c r="A9" s="120" t="s">
        <v>88</v>
      </c>
      <c r="B9" s="130">
        <f>C9/543</f>
        <v>2.3941068139963169E-2</v>
      </c>
      <c r="C9" s="120">
        <v>13</v>
      </c>
      <c r="D9" s="88">
        <v>2300</v>
      </c>
      <c r="E9" s="124">
        <v>8300</v>
      </c>
      <c r="F9" s="124">
        <v>5600</v>
      </c>
    </row>
    <row r="10" spans="1:6" s="18" customFormat="1">
      <c r="A10" s="120" t="s">
        <v>89</v>
      </c>
      <c r="B10" s="130">
        <f t="shared" ref="B10:B27" si="0">C10/543</f>
        <v>0.16390423572744015</v>
      </c>
      <c r="C10" s="120">
        <v>89</v>
      </c>
      <c r="D10" s="124">
        <v>1000</v>
      </c>
      <c r="E10" s="124">
        <v>12800</v>
      </c>
      <c r="F10" s="124">
        <v>9500</v>
      </c>
    </row>
    <row r="11" spans="1:6" s="18" customFormat="1">
      <c r="A11" s="105" t="s">
        <v>92</v>
      </c>
      <c r="B11" s="149">
        <f t="shared" si="0"/>
        <v>0.5948434622467772</v>
      </c>
      <c r="C11" s="105">
        <f>SUM(C12:C18)</f>
        <v>323</v>
      </c>
      <c r="D11" s="139">
        <v>900</v>
      </c>
      <c r="E11" s="139">
        <v>13900</v>
      </c>
      <c r="F11" s="139">
        <v>7916</v>
      </c>
    </row>
    <row r="12" spans="1:6" s="18" customFormat="1">
      <c r="A12" s="104" t="s">
        <v>117</v>
      </c>
      <c r="B12" s="130">
        <f t="shared" si="0"/>
        <v>9.0239410681399637E-2</v>
      </c>
      <c r="C12" s="120">
        <v>49</v>
      </c>
      <c r="D12" s="88">
        <v>2400</v>
      </c>
      <c r="E12" s="124">
        <v>8400</v>
      </c>
      <c r="F12" s="124">
        <v>6000</v>
      </c>
    </row>
    <row r="13" spans="1:6" s="18" customFormat="1">
      <c r="A13" s="104" t="s">
        <v>95</v>
      </c>
      <c r="B13" s="130">
        <f t="shared" si="0"/>
        <v>0.21731123388581952</v>
      </c>
      <c r="C13" s="120">
        <v>118</v>
      </c>
      <c r="D13" s="124">
        <v>900</v>
      </c>
      <c r="E13" s="124">
        <v>10000</v>
      </c>
      <c r="F13" s="124">
        <v>7917</v>
      </c>
    </row>
    <row r="14" spans="1:6" s="18" customFormat="1">
      <c r="A14" s="104" t="s">
        <v>118</v>
      </c>
      <c r="B14" s="130">
        <f t="shared" si="0"/>
        <v>0.11786372007366483</v>
      </c>
      <c r="C14" s="120">
        <v>64</v>
      </c>
      <c r="D14" s="88">
        <v>1000</v>
      </c>
      <c r="E14" s="124">
        <v>13235</v>
      </c>
      <c r="F14" s="124">
        <v>7917</v>
      </c>
    </row>
    <row r="15" spans="1:6" s="18" customFormat="1">
      <c r="A15" s="104" t="s">
        <v>119</v>
      </c>
      <c r="B15" s="130">
        <f t="shared" si="0"/>
        <v>1.1049723756906077E-2</v>
      </c>
      <c r="C15" s="120">
        <v>6</v>
      </c>
      <c r="D15" s="124">
        <v>7300</v>
      </c>
      <c r="E15" s="124">
        <v>8000</v>
      </c>
      <c r="F15" s="124">
        <v>7900</v>
      </c>
    </row>
    <row r="16" spans="1:6" s="18" customFormat="1" ht="14.25">
      <c r="A16" s="104" t="s">
        <v>120</v>
      </c>
      <c r="B16" s="130">
        <f t="shared" si="0"/>
        <v>7.3664825046040518E-3</v>
      </c>
      <c r="C16" s="120">
        <v>4</v>
      </c>
      <c r="D16" s="88" t="s">
        <v>132</v>
      </c>
      <c r="E16" s="124"/>
      <c r="F16" s="124"/>
    </row>
    <row r="17" spans="1:6" s="18" customFormat="1">
      <c r="A17" s="104" t="s">
        <v>97</v>
      </c>
      <c r="B17" s="130">
        <f t="shared" si="0"/>
        <v>9.0239410681399637E-2</v>
      </c>
      <c r="C17" s="120">
        <v>49</v>
      </c>
      <c r="D17" s="124">
        <v>5000</v>
      </c>
      <c r="E17" s="124">
        <v>13900</v>
      </c>
      <c r="F17" s="124">
        <v>7917</v>
      </c>
    </row>
    <row r="18" spans="1:6" s="18" customFormat="1">
      <c r="A18" s="104" t="s">
        <v>121</v>
      </c>
      <c r="B18" s="130">
        <f t="shared" si="0"/>
        <v>6.0773480662983423E-2</v>
      </c>
      <c r="C18" s="120">
        <v>33</v>
      </c>
      <c r="D18" s="88">
        <v>1000</v>
      </c>
      <c r="E18" s="124">
        <v>9000</v>
      </c>
      <c r="F18" s="124">
        <v>4500</v>
      </c>
    </row>
    <row r="19" spans="1:6" s="18" customFormat="1">
      <c r="A19" s="133" t="s">
        <v>90</v>
      </c>
      <c r="B19" s="130">
        <f t="shared" si="0"/>
        <v>4.6040515653775323E-2</v>
      </c>
      <c r="C19" s="120">
        <v>25</v>
      </c>
      <c r="D19" s="124">
        <v>3200</v>
      </c>
      <c r="E19" s="124">
        <v>7500</v>
      </c>
      <c r="F19" s="124">
        <v>6055</v>
      </c>
    </row>
    <row r="20" spans="1:6" s="18" customFormat="1" ht="14.25">
      <c r="A20" s="133" t="s">
        <v>133</v>
      </c>
      <c r="B20" s="130">
        <f t="shared" si="0"/>
        <v>7.3664825046040518E-3</v>
      </c>
      <c r="C20" s="120">
        <v>4</v>
      </c>
      <c r="D20" s="88" t="s">
        <v>132</v>
      </c>
      <c r="E20" s="124"/>
      <c r="F20" s="124"/>
    </row>
    <row r="21" spans="1:6" s="18" customFormat="1" ht="14.25">
      <c r="A21" s="120" t="s">
        <v>134</v>
      </c>
      <c r="B21" s="130">
        <f t="shared" si="0"/>
        <v>7.3664825046040518E-3</v>
      </c>
      <c r="C21" s="120">
        <v>4</v>
      </c>
      <c r="D21" s="88" t="s">
        <v>132</v>
      </c>
      <c r="E21" s="124"/>
      <c r="F21" s="124"/>
    </row>
    <row r="22" spans="1:6" s="18" customFormat="1">
      <c r="A22" s="105" t="s">
        <v>93</v>
      </c>
      <c r="B22" s="149">
        <f t="shared" si="0"/>
        <v>0.10128913443830571</v>
      </c>
      <c r="C22" s="105">
        <f>SUM(C23:C25)</f>
        <v>55</v>
      </c>
      <c r="D22" s="139">
        <v>1300</v>
      </c>
      <c r="E22" s="139">
        <v>7916</v>
      </c>
      <c r="F22" s="139">
        <v>5600</v>
      </c>
    </row>
    <row r="23" spans="1:6" s="18" customFormat="1">
      <c r="A23" s="104" t="s">
        <v>135</v>
      </c>
      <c r="B23" s="130">
        <f t="shared" si="0"/>
        <v>1.1049723756906077E-2</v>
      </c>
      <c r="C23" s="120">
        <v>6</v>
      </c>
      <c r="D23" s="88">
        <v>2000</v>
      </c>
      <c r="E23" s="124">
        <v>7000</v>
      </c>
      <c r="F23" s="124">
        <v>5887.5</v>
      </c>
    </row>
    <row r="24" spans="1:6" s="18" customFormat="1">
      <c r="A24" s="104" t="s">
        <v>122</v>
      </c>
      <c r="B24" s="130">
        <f t="shared" si="0"/>
        <v>7.18232044198895E-2</v>
      </c>
      <c r="C24" s="120">
        <v>39</v>
      </c>
      <c r="D24" s="88">
        <v>1300</v>
      </c>
      <c r="E24" s="124">
        <v>7916</v>
      </c>
      <c r="F24" s="124">
        <v>5600</v>
      </c>
    </row>
    <row r="25" spans="1:6" s="18" customFormat="1">
      <c r="A25" s="104" t="s">
        <v>136</v>
      </c>
      <c r="B25" s="130">
        <f t="shared" si="0"/>
        <v>1.841620626151013E-2</v>
      </c>
      <c r="C25" s="120">
        <v>10</v>
      </c>
      <c r="D25" s="88">
        <v>2600</v>
      </c>
      <c r="E25" s="124">
        <v>7550</v>
      </c>
      <c r="F25" s="124">
        <v>5300</v>
      </c>
    </row>
    <row r="26" spans="1:6" s="18" customFormat="1">
      <c r="A26" s="133" t="s">
        <v>91</v>
      </c>
      <c r="B26" s="130">
        <f t="shared" si="0"/>
        <v>4.7882136279926338E-2</v>
      </c>
      <c r="C26" s="120">
        <v>26</v>
      </c>
      <c r="D26" s="88">
        <v>1000</v>
      </c>
      <c r="E26" s="124">
        <v>12000</v>
      </c>
      <c r="F26" s="124">
        <v>5400</v>
      </c>
    </row>
    <row r="27" spans="1:6" ht="14.25">
      <c r="A27" s="133" t="s">
        <v>87</v>
      </c>
      <c r="B27" s="130">
        <f t="shared" si="0"/>
        <v>7.3664825046040518E-3</v>
      </c>
      <c r="C27" s="120">
        <v>4</v>
      </c>
      <c r="D27" s="88" t="s">
        <v>132</v>
      </c>
      <c r="E27" s="124"/>
      <c r="F27" s="124"/>
    </row>
    <row r="28" spans="1:6" ht="13.5" thickBot="1">
      <c r="A28" s="5" t="s">
        <v>7</v>
      </c>
      <c r="B28" s="61">
        <v>1</v>
      </c>
      <c r="C28" s="62">
        <v>543</v>
      </c>
      <c r="D28" s="37">
        <v>900</v>
      </c>
      <c r="E28" s="37">
        <v>13900</v>
      </c>
      <c r="F28" s="37">
        <v>7600</v>
      </c>
    </row>
    <row r="29" spans="1:6" ht="14.25">
      <c r="A29" s="91" t="s">
        <v>141</v>
      </c>
      <c r="B29" s="13"/>
      <c r="C29" s="14"/>
      <c r="D29" s="145"/>
      <c r="E29" s="146"/>
      <c r="F29" s="146"/>
    </row>
    <row r="30" spans="1:6" ht="14.25">
      <c r="A30" s="1" t="s">
        <v>142</v>
      </c>
      <c r="B30" s="13"/>
      <c r="C30" s="14"/>
      <c r="D30" s="145"/>
      <c r="E30" s="146"/>
      <c r="F30" s="146"/>
    </row>
    <row r="31" spans="1:6" ht="14.25">
      <c r="A31" s="91" t="s">
        <v>74</v>
      </c>
    </row>
    <row r="32" spans="1:6">
      <c r="A32" s="16" t="s">
        <v>75</v>
      </c>
    </row>
    <row r="33" spans="2:6">
      <c r="B33" s="19"/>
      <c r="C33" s="19"/>
      <c r="D33" s="148"/>
      <c r="E33" s="148"/>
      <c r="F33" s="148"/>
    </row>
  </sheetData>
  <phoneticPr fontId="0" type="noConversion"/>
  <printOptions horizontalCentered="1"/>
  <pageMargins left="0.75" right="0.75" top="0.5" bottom="0.5" header="0.5" footer="0.25"/>
  <pageSetup scale="80" orientation="landscape" horizontalDpi="4294967292" verticalDpi="1200" r:id="rId1"/>
  <headerFooter alignWithMargins="0">
    <oddFooter>&amp;L&amp;F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C17"/>
  <sheetViews>
    <sheetView workbookViewId="0"/>
  </sheetViews>
  <sheetFormatPr defaultRowHeight="12.75"/>
  <cols>
    <col min="1" max="1" width="46.7109375" style="16" customWidth="1"/>
    <col min="2" max="2" width="15.5703125" style="30" bestFit="1" customWidth="1"/>
    <col min="3" max="3" width="17.42578125" style="19" bestFit="1" customWidth="1"/>
    <col min="4" max="16384" width="9.140625" style="16"/>
  </cols>
  <sheetData>
    <row r="1" spans="1:3">
      <c r="A1" s="18" t="s">
        <v>12</v>
      </c>
      <c r="B1" s="25"/>
      <c r="C1" s="24"/>
    </row>
    <row r="2" spans="1:3">
      <c r="A2" s="18" t="s">
        <v>48</v>
      </c>
      <c r="B2" s="25"/>
      <c r="C2" s="24"/>
    </row>
    <row r="4" spans="1:3">
      <c r="A4" s="137" t="s">
        <v>139</v>
      </c>
      <c r="B4" s="25"/>
      <c r="C4" s="24"/>
    </row>
    <row r="5" spans="1:3">
      <c r="A5" s="93">
        <v>38971</v>
      </c>
      <c r="B5" s="25"/>
      <c r="C5" s="24"/>
    </row>
    <row r="6" spans="1:3" ht="14.25">
      <c r="A6" s="125" t="s">
        <v>8</v>
      </c>
      <c r="B6" s="126" t="s">
        <v>11</v>
      </c>
      <c r="C6" s="7" t="s">
        <v>9</v>
      </c>
    </row>
    <row r="7" spans="1:3">
      <c r="A7" s="4" t="s">
        <v>138</v>
      </c>
      <c r="B7" s="8">
        <f>C7/543</f>
        <v>0.78084714548802947</v>
      </c>
      <c r="C7" s="12">
        <f>SUM(C8:C13)</f>
        <v>424</v>
      </c>
    </row>
    <row r="8" spans="1:3">
      <c r="A8" s="40" t="s">
        <v>95</v>
      </c>
      <c r="B8" s="127">
        <v>0.217</v>
      </c>
      <c r="C8" s="128">
        <v>118</v>
      </c>
    </row>
    <row r="9" spans="1:3">
      <c r="A9" s="40" t="s">
        <v>89</v>
      </c>
      <c r="B9" s="127">
        <v>0.16400000000000001</v>
      </c>
      <c r="C9" s="128">
        <v>89</v>
      </c>
    </row>
    <row r="10" spans="1:3">
      <c r="A10" s="40" t="s">
        <v>96</v>
      </c>
      <c r="B10" s="127">
        <v>0.11799999999999999</v>
      </c>
      <c r="C10" s="128">
        <v>64</v>
      </c>
    </row>
    <row r="11" spans="1:3">
      <c r="A11" s="40" t="s">
        <v>93</v>
      </c>
      <c r="B11" s="127">
        <v>0.10100000000000001</v>
      </c>
      <c r="C11" s="128">
        <v>55</v>
      </c>
    </row>
    <row r="12" spans="1:3">
      <c r="A12" s="40" t="s">
        <v>137</v>
      </c>
      <c r="B12" s="127">
        <v>0.09</v>
      </c>
      <c r="C12" s="128">
        <v>49</v>
      </c>
    </row>
    <row r="13" spans="1:3">
      <c r="A13" s="40" t="s">
        <v>97</v>
      </c>
      <c r="B13" s="127">
        <v>0.09</v>
      </c>
      <c r="C13" s="128">
        <v>49</v>
      </c>
    </row>
    <row r="14" spans="1:3">
      <c r="A14" s="123" t="s">
        <v>94</v>
      </c>
      <c r="B14" s="127">
        <v>0.219</v>
      </c>
      <c r="C14" s="128">
        <v>119</v>
      </c>
    </row>
    <row r="15" spans="1:3" ht="13.5" thickBot="1">
      <c r="A15" s="5" t="s">
        <v>7</v>
      </c>
      <c r="B15" s="129">
        <f>B7+B14</f>
        <v>0.99984714548802944</v>
      </c>
      <c r="C15" s="15">
        <f>C7+C14</f>
        <v>543</v>
      </c>
    </row>
    <row r="16" spans="1:3" ht="14.25">
      <c r="A16" s="91" t="s">
        <v>55</v>
      </c>
      <c r="B16" s="9"/>
      <c r="C16" s="10"/>
    </row>
    <row r="17" spans="2:3">
      <c r="B17" s="9"/>
      <c r="C17" s="11"/>
    </row>
  </sheetData>
  <phoneticPr fontId="0" type="noConversion"/>
  <printOptions horizontalCentered="1"/>
  <pageMargins left="0.75" right="0.75" top="1" bottom="0.5" header="0.5" footer="0.25"/>
  <pageSetup scale="90" orientation="landscape" horizontalDpi="4294967292" verticalDpi="1200" r:id="rId1"/>
  <headerFooter alignWithMargins="0">
    <oddFooter>&amp;L&amp;F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F37"/>
  <sheetViews>
    <sheetView workbookViewId="0"/>
  </sheetViews>
  <sheetFormatPr defaultRowHeight="12.75"/>
  <cols>
    <col min="1" max="1" width="46.5703125" style="16" customWidth="1"/>
    <col min="2" max="2" width="9" style="78" bestFit="1" customWidth="1"/>
    <col min="3" max="3" width="10.140625" style="66" customWidth="1"/>
    <col min="4" max="4" width="15.5703125" style="90" bestFit="1" customWidth="1"/>
    <col min="5" max="6" width="11.7109375" style="90" customWidth="1"/>
    <col min="7" max="16384" width="9.140625" style="16"/>
  </cols>
  <sheetData>
    <row r="1" spans="1:6">
      <c r="A1" s="18" t="s">
        <v>12</v>
      </c>
      <c r="B1" s="63"/>
      <c r="C1" s="64"/>
      <c r="D1" s="83"/>
      <c r="E1" s="83"/>
      <c r="F1" s="83"/>
    </row>
    <row r="2" spans="1:6">
      <c r="A2" s="18" t="s">
        <v>48</v>
      </c>
      <c r="B2" s="63"/>
      <c r="C2" s="64"/>
      <c r="D2" s="83"/>
      <c r="E2" s="83"/>
      <c r="F2" s="83"/>
    </row>
    <row r="3" spans="1:6">
      <c r="B3" s="65"/>
      <c r="D3" s="83"/>
      <c r="E3" s="83"/>
      <c r="F3" s="83"/>
    </row>
    <row r="4" spans="1:6">
      <c r="A4" s="137" t="s">
        <v>54</v>
      </c>
      <c r="B4" s="63"/>
      <c r="C4" s="64"/>
      <c r="D4" s="84"/>
      <c r="E4" s="84"/>
      <c r="F4" s="84"/>
    </row>
    <row r="5" spans="1:6">
      <c r="A5" s="93">
        <v>38971</v>
      </c>
      <c r="B5" s="63"/>
      <c r="C5" s="64"/>
      <c r="D5" s="84"/>
      <c r="E5" s="84"/>
      <c r="F5" s="84"/>
    </row>
    <row r="6" spans="1:6">
      <c r="A6" s="20" t="s">
        <v>4</v>
      </c>
      <c r="B6" s="67" t="s">
        <v>0</v>
      </c>
      <c r="C6" s="68" t="s">
        <v>1</v>
      </c>
      <c r="D6" s="85" t="s">
        <v>5</v>
      </c>
      <c r="E6" s="85" t="s">
        <v>6</v>
      </c>
      <c r="F6" s="85" t="s">
        <v>2</v>
      </c>
    </row>
    <row r="7" spans="1:6" ht="14.25">
      <c r="A7" s="27"/>
      <c r="B7" s="69" t="s">
        <v>10</v>
      </c>
      <c r="C7" s="70" t="s">
        <v>13</v>
      </c>
      <c r="D7" s="86" t="s">
        <v>3</v>
      </c>
      <c r="E7" s="86" t="s">
        <v>3</v>
      </c>
      <c r="F7" s="86" t="s">
        <v>3</v>
      </c>
    </row>
    <row r="8" spans="1:6" ht="15" thickBot="1">
      <c r="A8" s="22"/>
      <c r="B8" s="71"/>
      <c r="C8" s="72"/>
      <c r="D8" s="87" t="s">
        <v>14</v>
      </c>
      <c r="E8" s="87" t="s">
        <v>14</v>
      </c>
      <c r="F8" s="87" t="s">
        <v>14</v>
      </c>
    </row>
    <row r="9" spans="1:6">
      <c r="A9" s="80" t="s">
        <v>89</v>
      </c>
      <c r="B9" s="81">
        <f>C9/543</f>
        <v>0.1694290976058932</v>
      </c>
      <c r="C9" s="82">
        <v>92</v>
      </c>
      <c r="D9" s="88">
        <v>4333</v>
      </c>
      <c r="E9" s="124">
        <v>12800</v>
      </c>
      <c r="F9" s="124">
        <v>9500</v>
      </c>
    </row>
    <row r="10" spans="1:6">
      <c r="A10" s="80" t="s">
        <v>98</v>
      </c>
      <c r="B10" s="81">
        <f t="shared" ref="B10:B31" si="0">C10/543</f>
        <v>5.5248618784530384E-2</v>
      </c>
      <c r="C10" s="82">
        <v>30</v>
      </c>
      <c r="D10" s="88">
        <v>4400</v>
      </c>
      <c r="E10" s="124">
        <v>7500</v>
      </c>
      <c r="F10" s="124">
        <v>5650</v>
      </c>
    </row>
    <row r="11" spans="1:6" ht="14.25">
      <c r="A11" s="80" t="s">
        <v>99</v>
      </c>
      <c r="B11" s="81">
        <f t="shared" si="0"/>
        <v>9.2081031307550652E-3</v>
      </c>
      <c r="C11" s="82">
        <v>5</v>
      </c>
      <c r="D11" s="88" t="s">
        <v>132</v>
      </c>
      <c r="E11" s="124"/>
      <c r="F11" s="124"/>
    </row>
    <row r="12" spans="1:6" s="18" customFormat="1">
      <c r="A12" s="27" t="s">
        <v>109</v>
      </c>
      <c r="B12" s="138">
        <f t="shared" si="0"/>
        <v>0.53038674033149169</v>
      </c>
      <c r="C12" s="70">
        <v>288</v>
      </c>
      <c r="D12" s="86">
        <v>900</v>
      </c>
      <c r="E12" s="139">
        <v>13900</v>
      </c>
      <c r="F12" s="139">
        <v>7916</v>
      </c>
    </row>
    <row r="13" spans="1:6">
      <c r="A13" s="39" t="s">
        <v>100</v>
      </c>
      <c r="B13" s="81">
        <f t="shared" si="0"/>
        <v>1.289134438305709E-2</v>
      </c>
      <c r="C13" s="82">
        <v>7</v>
      </c>
      <c r="D13" s="88">
        <v>2500</v>
      </c>
      <c r="E13" s="124">
        <v>7916</v>
      </c>
      <c r="F13" s="124">
        <v>6500</v>
      </c>
    </row>
    <row r="14" spans="1:6">
      <c r="A14" s="39" t="s">
        <v>110</v>
      </c>
      <c r="B14" s="81">
        <f t="shared" si="0"/>
        <v>6.8139963167587483E-2</v>
      </c>
      <c r="C14" s="82">
        <v>37</v>
      </c>
      <c r="D14" s="88">
        <v>2000</v>
      </c>
      <c r="E14" s="124">
        <v>8000</v>
      </c>
      <c r="F14" s="124">
        <v>7200</v>
      </c>
    </row>
    <row r="15" spans="1:6" ht="14.25">
      <c r="A15" s="39" t="s">
        <v>101</v>
      </c>
      <c r="B15" s="81">
        <f t="shared" si="0"/>
        <v>3.6832412523020259E-3</v>
      </c>
      <c r="C15" s="82">
        <v>2</v>
      </c>
      <c r="D15" s="88" t="s">
        <v>132</v>
      </c>
      <c r="E15" s="124"/>
      <c r="F15" s="124"/>
    </row>
    <row r="16" spans="1:6">
      <c r="A16" s="39" t="s">
        <v>102</v>
      </c>
      <c r="B16" s="81">
        <f t="shared" si="0"/>
        <v>0.2983425414364641</v>
      </c>
      <c r="C16" s="82">
        <v>162</v>
      </c>
      <c r="D16" s="88">
        <v>1000</v>
      </c>
      <c r="E16" s="124">
        <v>13900</v>
      </c>
      <c r="F16" s="124">
        <v>7917</v>
      </c>
    </row>
    <row r="17" spans="1:6">
      <c r="A17" s="39" t="s">
        <v>103</v>
      </c>
      <c r="B17" s="81">
        <f t="shared" si="0"/>
        <v>9.5764272559852676E-2</v>
      </c>
      <c r="C17" s="82">
        <v>52</v>
      </c>
      <c r="D17" s="88">
        <v>1000</v>
      </c>
      <c r="E17" s="124">
        <v>13235</v>
      </c>
      <c r="F17" s="124">
        <v>7796</v>
      </c>
    </row>
    <row r="18" spans="1:6">
      <c r="A18" s="39" t="s">
        <v>104</v>
      </c>
      <c r="B18" s="81">
        <f t="shared" si="0"/>
        <v>5.1565377532228361E-2</v>
      </c>
      <c r="C18" s="82">
        <v>28</v>
      </c>
      <c r="D18" s="88">
        <v>900</v>
      </c>
      <c r="E18" s="124">
        <v>8500</v>
      </c>
      <c r="F18" s="124">
        <v>4800</v>
      </c>
    </row>
    <row r="19" spans="1:6">
      <c r="A19" s="80" t="s">
        <v>124</v>
      </c>
      <c r="B19" s="81">
        <f t="shared" si="0"/>
        <v>1.1049723756906077E-2</v>
      </c>
      <c r="C19" s="82">
        <v>6</v>
      </c>
      <c r="D19" s="88">
        <v>2300</v>
      </c>
      <c r="E19" s="124">
        <v>4400</v>
      </c>
      <c r="F19" s="124">
        <v>3040</v>
      </c>
    </row>
    <row r="20" spans="1:6">
      <c r="A20" s="80" t="s">
        <v>125</v>
      </c>
      <c r="B20" s="81">
        <f t="shared" si="0"/>
        <v>3.4990791896869246E-2</v>
      </c>
      <c r="C20" s="82">
        <v>19</v>
      </c>
      <c r="D20" s="88">
        <v>1583</v>
      </c>
      <c r="E20" s="124">
        <v>10000</v>
      </c>
      <c r="F20" s="124">
        <v>6000</v>
      </c>
    </row>
    <row r="21" spans="1:6">
      <c r="A21" s="80" t="s">
        <v>105</v>
      </c>
      <c r="B21" s="81">
        <f t="shared" si="0"/>
        <v>2.3941068139963169E-2</v>
      </c>
      <c r="C21" s="82">
        <v>13</v>
      </c>
      <c r="D21" s="88">
        <v>1300</v>
      </c>
      <c r="E21" s="124">
        <v>7550</v>
      </c>
      <c r="F21" s="124">
        <v>6000</v>
      </c>
    </row>
    <row r="22" spans="1:6">
      <c r="A22" s="80" t="s">
        <v>106</v>
      </c>
      <c r="B22" s="81">
        <f t="shared" si="0"/>
        <v>3.3149171270718231E-2</v>
      </c>
      <c r="C22" s="82">
        <v>18</v>
      </c>
      <c r="D22" s="88">
        <v>5200</v>
      </c>
      <c r="E22" s="124">
        <v>7550</v>
      </c>
      <c r="F22" s="124">
        <v>6675</v>
      </c>
    </row>
    <row r="23" spans="1:6">
      <c r="A23" s="16" t="s">
        <v>107</v>
      </c>
      <c r="B23" s="81">
        <f t="shared" si="0"/>
        <v>1.4732965009208104E-2</v>
      </c>
      <c r="C23" s="66">
        <v>8</v>
      </c>
      <c r="D23" s="90">
        <v>2500</v>
      </c>
      <c r="E23" s="90">
        <v>6000</v>
      </c>
      <c r="F23" s="90">
        <v>5470</v>
      </c>
    </row>
    <row r="24" spans="1:6" s="18" customFormat="1">
      <c r="A24" s="27" t="s">
        <v>108</v>
      </c>
      <c r="B24" s="138">
        <f t="shared" si="0"/>
        <v>7.3664825046040522E-2</v>
      </c>
      <c r="C24" s="70">
        <v>40</v>
      </c>
      <c r="D24" s="86">
        <v>1400</v>
      </c>
      <c r="E24" s="139">
        <v>8400</v>
      </c>
      <c r="F24" s="139">
        <v>5716.5</v>
      </c>
    </row>
    <row r="25" spans="1:6">
      <c r="A25" s="39" t="s">
        <v>127</v>
      </c>
      <c r="B25" s="81">
        <f t="shared" si="0"/>
        <v>1.289134438305709E-2</v>
      </c>
      <c r="C25" s="82">
        <v>7</v>
      </c>
      <c r="D25" s="88">
        <v>2000</v>
      </c>
      <c r="E25" s="124">
        <v>7083</v>
      </c>
      <c r="F25" s="124">
        <v>6000</v>
      </c>
    </row>
    <row r="26" spans="1:6">
      <c r="A26" s="39" t="s">
        <v>128</v>
      </c>
      <c r="B26" s="81">
        <f t="shared" si="0"/>
        <v>1.1049723756906077E-2</v>
      </c>
      <c r="C26" s="82">
        <v>6</v>
      </c>
      <c r="D26" s="88">
        <v>4000</v>
      </c>
      <c r="E26" s="124">
        <v>8300</v>
      </c>
      <c r="F26" s="124">
        <v>6650</v>
      </c>
    </row>
    <row r="27" spans="1:6">
      <c r="A27" s="39" t="s">
        <v>129</v>
      </c>
      <c r="B27" s="81">
        <f t="shared" si="0"/>
        <v>3.4990791896869246E-2</v>
      </c>
      <c r="C27" s="82">
        <v>19</v>
      </c>
      <c r="D27" s="88">
        <v>1400</v>
      </c>
      <c r="E27" s="124">
        <v>8400</v>
      </c>
      <c r="F27" s="124">
        <v>5600</v>
      </c>
    </row>
    <row r="28" spans="1:6" ht="14.25">
      <c r="A28" s="39" t="s">
        <v>130</v>
      </c>
      <c r="B28" s="81">
        <f t="shared" si="0"/>
        <v>9.2081031307550652E-3</v>
      </c>
      <c r="C28" s="82">
        <v>5</v>
      </c>
      <c r="D28" s="88" t="s">
        <v>132</v>
      </c>
      <c r="E28" s="124"/>
      <c r="F28" s="124"/>
    </row>
    <row r="29" spans="1:6" ht="14.25">
      <c r="A29" s="39" t="s">
        <v>131</v>
      </c>
      <c r="B29" s="81">
        <f t="shared" si="0"/>
        <v>5.5248618784530384E-3</v>
      </c>
      <c r="C29" s="82">
        <v>3</v>
      </c>
      <c r="D29" s="88" t="s">
        <v>132</v>
      </c>
      <c r="E29" s="124"/>
      <c r="F29" s="124"/>
    </row>
    <row r="30" spans="1:6">
      <c r="A30" s="80" t="s">
        <v>126</v>
      </c>
      <c r="B30" s="81">
        <f t="shared" si="0"/>
        <v>1.1049723756906077E-2</v>
      </c>
      <c r="C30" s="82">
        <v>6</v>
      </c>
      <c r="D30" s="88">
        <v>4850</v>
      </c>
      <c r="E30" s="124">
        <v>12000</v>
      </c>
      <c r="F30" s="124">
        <v>5945.5</v>
      </c>
    </row>
    <row r="31" spans="1:6">
      <c r="A31" s="80" t="s">
        <v>87</v>
      </c>
      <c r="B31" s="81">
        <f t="shared" si="0"/>
        <v>3.3149171270718231E-2</v>
      </c>
      <c r="C31" s="82">
        <v>18</v>
      </c>
      <c r="D31" s="88">
        <v>1000</v>
      </c>
      <c r="E31" s="124">
        <v>10400</v>
      </c>
      <c r="F31" s="124">
        <v>4700</v>
      </c>
    </row>
    <row r="32" spans="1:6" ht="13.5" thickBot="1">
      <c r="A32" s="5" t="s">
        <v>7</v>
      </c>
      <c r="B32" s="79">
        <v>1</v>
      </c>
      <c r="C32" s="73">
        <v>543</v>
      </c>
      <c r="D32" s="89">
        <v>900</v>
      </c>
      <c r="E32" s="89">
        <v>13900</v>
      </c>
      <c r="F32" s="89">
        <v>7600</v>
      </c>
    </row>
    <row r="33" spans="1:6" ht="14.25">
      <c r="A33" s="91" t="s">
        <v>141</v>
      </c>
      <c r="B33" s="74"/>
      <c r="C33" s="75"/>
      <c r="D33" s="83"/>
      <c r="E33" s="83"/>
      <c r="F33" s="83"/>
    </row>
    <row r="34" spans="1:6" ht="14.25">
      <c r="A34" s="1" t="s">
        <v>143</v>
      </c>
      <c r="B34" s="76"/>
      <c r="C34" s="77"/>
      <c r="D34" s="83"/>
      <c r="E34" s="83"/>
      <c r="F34" s="83"/>
    </row>
    <row r="35" spans="1:6" ht="14.25">
      <c r="A35" s="91" t="s">
        <v>76</v>
      </c>
      <c r="B35" s="65"/>
      <c r="D35" s="83"/>
      <c r="E35" s="83"/>
      <c r="F35" s="83"/>
    </row>
    <row r="36" spans="1:6">
      <c r="A36" s="16" t="s">
        <v>75</v>
      </c>
      <c r="B36" s="65"/>
      <c r="D36" s="83"/>
      <c r="E36" s="83"/>
      <c r="F36" s="83"/>
    </row>
    <row r="37" spans="1:6">
      <c r="B37" s="65"/>
      <c r="D37" s="83"/>
      <c r="E37" s="83"/>
      <c r="F37" s="83"/>
    </row>
  </sheetData>
  <phoneticPr fontId="0" type="noConversion"/>
  <printOptions horizontalCentered="1" verticalCentered="1"/>
  <pageMargins left="0.75" right="0.75" top="0.3" bottom="0.3" header="0.5" footer="0.25"/>
  <pageSetup scale="70" orientation="landscape" horizontalDpi="4294967292" verticalDpi="1200" r:id="rId1"/>
  <headerFooter alignWithMargins="0">
    <oddFooter>&amp;L&amp;F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A1:H49"/>
  <sheetViews>
    <sheetView workbookViewId="0"/>
  </sheetViews>
  <sheetFormatPr defaultRowHeight="12.75"/>
  <cols>
    <col min="1" max="1" width="46.7109375" style="16" bestFit="1" customWidth="1"/>
    <col min="2" max="2" width="15.5703125" style="42" bestFit="1" customWidth="1"/>
    <col min="3" max="3" width="17.42578125" style="19" bestFit="1" customWidth="1"/>
    <col min="4" max="16384" width="9.140625" style="16"/>
  </cols>
  <sheetData>
    <row r="1" spans="1:8">
      <c r="A1" s="18" t="s">
        <v>12</v>
      </c>
    </row>
    <row r="2" spans="1:8">
      <c r="A2" s="18" t="s">
        <v>48</v>
      </c>
    </row>
    <row r="4" spans="1:8">
      <c r="A4" s="137" t="s">
        <v>79</v>
      </c>
      <c r="B4" s="56"/>
      <c r="C4" s="24"/>
      <c r="D4" s="18"/>
      <c r="E4" s="18"/>
      <c r="F4" s="18"/>
      <c r="G4" s="18"/>
      <c r="H4" s="18"/>
    </row>
    <row r="5" spans="1:8" ht="13.5" thickBot="1">
      <c r="A5" s="93">
        <v>38971</v>
      </c>
      <c r="B5" s="56"/>
      <c r="C5" s="24"/>
      <c r="D5" s="18"/>
      <c r="E5" s="18"/>
      <c r="F5" s="18"/>
      <c r="G5" s="18"/>
      <c r="H5" s="18"/>
    </row>
    <row r="6" spans="1:8" ht="14.25">
      <c r="A6" s="2" t="s">
        <v>4</v>
      </c>
      <c r="B6" s="6" t="s">
        <v>11</v>
      </c>
      <c r="C6" s="3" t="s">
        <v>9</v>
      </c>
      <c r="D6" s="18"/>
      <c r="E6" s="18"/>
      <c r="F6" s="18"/>
      <c r="G6" s="18"/>
      <c r="H6" s="18"/>
    </row>
    <row r="7" spans="1:8">
      <c r="A7" s="4" t="s">
        <v>31</v>
      </c>
      <c r="B7" s="8">
        <f>SUM(B8:B12)</f>
        <v>0.70499999999999985</v>
      </c>
      <c r="C7" s="12">
        <f>SUM(C8:C12)</f>
        <v>383</v>
      </c>
    </row>
    <row r="8" spans="1:8" s="100" customFormat="1">
      <c r="A8" s="39" t="s">
        <v>102</v>
      </c>
      <c r="B8" s="31">
        <v>0.29799999999999999</v>
      </c>
      <c r="C8" s="38">
        <v>162</v>
      </c>
    </row>
    <row r="9" spans="1:8" s="100" customFormat="1">
      <c r="A9" s="39" t="s">
        <v>89</v>
      </c>
      <c r="B9" s="31">
        <v>0.16900000000000001</v>
      </c>
      <c r="C9" s="38">
        <v>92</v>
      </c>
    </row>
    <row r="10" spans="1:8">
      <c r="A10" s="40" t="s">
        <v>103</v>
      </c>
      <c r="B10" s="31">
        <v>9.6000000000000002E-2</v>
      </c>
      <c r="C10" s="19">
        <v>52</v>
      </c>
    </row>
    <row r="11" spans="1:8">
      <c r="A11" s="40" t="s">
        <v>108</v>
      </c>
      <c r="B11" s="31">
        <v>7.3999999999999996E-2</v>
      </c>
      <c r="C11" s="19">
        <v>40</v>
      </c>
    </row>
    <row r="12" spans="1:8">
      <c r="A12" s="40" t="s">
        <v>110</v>
      </c>
      <c r="B12" s="31">
        <v>6.8000000000000005E-2</v>
      </c>
      <c r="C12" s="19">
        <v>37</v>
      </c>
    </row>
    <row r="13" spans="1:8">
      <c r="A13" s="123" t="s">
        <v>94</v>
      </c>
      <c r="B13" s="31">
        <v>0.29499999999999998</v>
      </c>
      <c r="C13" s="19">
        <v>160</v>
      </c>
    </row>
    <row r="14" spans="1:8" ht="13.5" thickBot="1">
      <c r="A14" s="5" t="s">
        <v>7</v>
      </c>
      <c r="B14" s="58">
        <f>B7+B13</f>
        <v>0.99999999999999978</v>
      </c>
      <c r="C14" s="15">
        <f>C7+C13</f>
        <v>543</v>
      </c>
    </row>
    <row r="15" spans="1:8" ht="14.25">
      <c r="A15" s="91" t="s">
        <v>55</v>
      </c>
      <c r="B15" s="8"/>
      <c r="C15" s="12"/>
    </row>
    <row r="45" spans="2:2">
      <c r="B45" s="19"/>
    </row>
    <row r="46" spans="2:2">
      <c r="B46" s="19"/>
    </row>
    <row r="47" spans="2:2">
      <c r="B47" s="19"/>
    </row>
    <row r="48" spans="2:2">
      <c r="B48" s="19"/>
    </row>
    <row r="49" spans="2:2">
      <c r="B49" s="19"/>
    </row>
  </sheetData>
  <phoneticPr fontId="0" type="noConversion"/>
  <printOptions horizontalCentered="1"/>
  <pageMargins left="0.5" right="0.5" top="1" bottom="0.5" header="0.5" footer="0.25"/>
  <pageSetup scale="90" orientation="landscape" horizontalDpi="4294967292" verticalDpi="1200" r:id="rId1"/>
  <headerFooter alignWithMargins="0">
    <oddFooter>&amp;L&amp;F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I49"/>
  <sheetViews>
    <sheetView workbookViewId="0"/>
  </sheetViews>
  <sheetFormatPr defaultRowHeight="12.75"/>
  <cols>
    <col min="1" max="1" width="41.5703125" style="16" customWidth="1"/>
    <col min="2" max="2" width="15.7109375" style="109" customWidth="1"/>
    <col min="3" max="3" width="15.7109375" style="122" customWidth="1"/>
    <col min="4" max="4" width="16.42578125" style="45" customWidth="1"/>
    <col min="5" max="5" width="9.140625" style="16"/>
    <col min="6" max="6" width="17.85546875" style="16" customWidth="1"/>
    <col min="7" max="7" width="1.7109375" style="16" customWidth="1"/>
    <col min="8" max="16384" width="9.140625" style="16"/>
  </cols>
  <sheetData>
    <row r="1" spans="1:4">
      <c r="A1" s="18" t="s">
        <v>12</v>
      </c>
      <c r="B1" s="150"/>
      <c r="C1" s="44"/>
    </row>
    <row r="2" spans="1:4">
      <c r="A2" s="18" t="s">
        <v>48</v>
      </c>
      <c r="B2" s="150"/>
      <c r="C2" s="44"/>
    </row>
    <row r="3" spans="1:4">
      <c r="B3" s="150"/>
      <c r="C3" s="44"/>
    </row>
    <row r="4" spans="1:4">
      <c r="A4" s="137" t="s">
        <v>78</v>
      </c>
      <c r="B4" s="150"/>
      <c r="C4" s="44"/>
      <c r="D4" s="46"/>
    </row>
    <row r="5" spans="1:4">
      <c r="A5" s="93">
        <v>38971</v>
      </c>
      <c r="B5" s="150"/>
      <c r="C5" s="44"/>
      <c r="D5" s="46"/>
    </row>
    <row r="6" spans="1:4">
      <c r="A6" s="20" t="s">
        <v>36</v>
      </c>
      <c r="B6" s="54" t="s">
        <v>0</v>
      </c>
      <c r="C6" s="47" t="s">
        <v>1</v>
      </c>
      <c r="D6" s="48" t="s">
        <v>2</v>
      </c>
    </row>
    <row r="7" spans="1:4" ht="14.25">
      <c r="A7" s="27"/>
      <c r="B7" s="151" t="s">
        <v>10</v>
      </c>
      <c r="C7" s="49" t="s">
        <v>13</v>
      </c>
      <c r="D7" s="50" t="s">
        <v>3</v>
      </c>
    </row>
    <row r="8" spans="1:4" ht="15" thickBot="1">
      <c r="A8" s="22"/>
      <c r="B8" s="55"/>
      <c r="C8" s="51"/>
      <c r="D8" s="29" t="s">
        <v>37</v>
      </c>
    </row>
    <row r="9" spans="1:4" s="18" customFormat="1">
      <c r="A9" s="105" t="s">
        <v>47</v>
      </c>
      <c r="B9" s="106">
        <f>C9/543</f>
        <v>0.78084714548802947</v>
      </c>
      <c r="C9" s="107">
        <v>424</v>
      </c>
      <c r="D9" s="108">
        <v>7550</v>
      </c>
    </row>
    <row r="10" spans="1:4" s="18" customFormat="1">
      <c r="A10" s="16"/>
      <c r="B10" s="109"/>
      <c r="C10" s="66"/>
      <c r="D10" s="110"/>
    </row>
    <row r="11" spans="1:4" s="115" customFormat="1">
      <c r="A11" s="111" t="s">
        <v>69</v>
      </c>
      <c r="B11" s="152">
        <f>C11/543</f>
        <v>0.36095764272559855</v>
      </c>
      <c r="C11" s="113">
        <v>196</v>
      </c>
      <c r="D11" s="114">
        <v>6021</v>
      </c>
    </row>
    <row r="12" spans="1:4">
      <c r="A12" s="116" t="s">
        <v>115</v>
      </c>
      <c r="B12" s="112">
        <f>C12/543</f>
        <v>0.2965009208103131</v>
      </c>
      <c r="C12" s="117">
        <v>161</v>
      </c>
      <c r="D12" s="118">
        <v>6000</v>
      </c>
    </row>
    <row r="13" spans="1:4">
      <c r="A13" s="116" t="s">
        <v>66</v>
      </c>
      <c r="B13" s="112">
        <f>C13/543</f>
        <v>1.841620626151013E-2</v>
      </c>
      <c r="C13" s="117">
        <v>10</v>
      </c>
      <c r="D13" s="118">
        <v>6460</v>
      </c>
    </row>
    <row r="14" spans="1:4">
      <c r="A14" s="119"/>
      <c r="B14" s="112"/>
      <c r="C14" s="117"/>
      <c r="D14" s="118"/>
    </row>
    <row r="15" spans="1:4" s="115" customFormat="1">
      <c r="A15" s="111" t="s">
        <v>70</v>
      </c>
      <c r="B15" s="152">
        <f>C15/543</f>
        <v>0.27440147329650094</v>
      </c>
      <c r="C15" s="113">
        <v>149</v>
      </c>
      <c r="D15" s="114">
        <v>7917</v>
      </c>
    </row>
    <row r="16" spans="1:4">
      <c r="A16" s="116" t="s">
        <v>112</v>
      </c>
      <c r="B16" s="112">
        <f>C16/543</f>
        <v>0.24125230202578268</v>
      </c>
      <c r="C16" s="117">
        <v>131</v>
      </c>
      <c r="D16" s="118">
        <v>7917</v>
      </c>
    </row>
    <row r="17" spans="1:9">
      <c r="A17" s="116" t="s">
        <v>111</v>
      </c>
      <c r="B17" s="112">
        <f>C17/543</f>
        <v>3.1307550644567222E-2</v>
      </c>
      <c r="C17" s="117">
        <v>17</v>
      </c>
      <c r="D17" s="118">
        <v>7500</v>
      </c>
    </row>
    <row r="18" spans="1:9">
      <c r="A18" s="119"/>
      <c r="B18" s="112"/>
      <c r="C18" s="117"/>
      <c r="D18" s="118"/>
    </row>
    <row r="19" spans="1:9" s="115" customFormat="1">
      <c r="A19" s="111" t="s">
        <v>71</v>
      </c>
      <c r="B19" s="152">
        <f>C19/543</f>
        <v>9.5764272559852676E-2</v>
      </c>
      <c r="C19" s="113">
        <v>52</v>
      </c>
      <c r="D19" s="114">
        <v>7000</v>
      </c>
      <c r="I19" s="111"/>
    </row>
    <row r="20" spans="1:9">
      <c r="A20" s="116" t="s">
        <v>113</v>
      </c>
      <c r="B20" s="112">
        <f>C20/543</f>
        <v>4.6040515653775323E-2</v>
      </c>
      <c r="C20" s="117">
        <v>25</v>
      </c>
      <c r="D20" s="118">
        <v>7550</v>
      </c>
      <c r="I20" s="120"/>
    </row>
    <row r="21" spans="1:9">
      <c r="A21" s="116" t="s">
        <v>114</v>
      </c>
      <c r="B21" s="112">
        <f>C21/543</f>
        <v>2.7624309392265192E-2</v>
      </c>
      <c r="C21" s="117">
        <v>15</v>
      </c>
      <c r="D21" s="118">
        <v>7600</v>
      </c>
      <c r="I21" s="120"/>
    </row>
    <row r="22" spans="1:9">
      <c r="A22" s="119"/>
      <c r="B22" s="112"/>
      <c r="C22" s="117"/>
      <c r="D22" s="118"/>
      <c r="I22" s="120"/>
    </row>
    <row r="23" spans="1:9" s="115" customFormat="1">
      <c r="A23" s="111" t="s">
        <v>72</v>
      </c>
      <c r="B23" s="152">
        <f>C23/543</f>
        <v>1.841620626151013E-2</v>
      </c>
      <c r="C23" s="113">
        <v>10</v>
      </c>
      <c r="D23" s="114">
        <v>9500</v>
      </c>
      <c r="I23" s="111"/>
    </row>
    <row r="24" spans="1:9">
      <c r="A24" s="116" t="s">
        <v>67</v>
      </c>
      <c r="B24" s="112">
        <f>C24/543</f>
        <v>1.1049723756906077E-2</v>
      </c>
      <c r="C24" s="117">
        <v>6</v>
      </c>
      <c r="D24" s="118">
        <v>9500</v>
      </c>
      <c r="I24" s="120"/>
    </row>
    <row r="25" spans="1:9">
      <c r="A25" s="119"/>
      <c r="B25" s="112"/>
      <c r="C25" s="117"/>
      <c r="D25" s="118"/>
      <c r="I25" s="120"/>
    </row>
    <row r="26" spans="1:9" s="115" customFormat="1">
      <c r="A26" s="111" t="s">
        <v>68</v>
      </c>
      <c r="B26" s="152">
        <f>C26/543</f>
        <v>1.6574585635359115E-2</v>
      </c>
      <c r="C26" s="113">
        <v>9</v>
      </c>
      <c r="D26" s="114">
        <v>7346</v>
      </c>
      <c r="I26" s="111"/>
    </row>
    <row r="27" spans="1:9">
      <c r="A27" s="119"/>
      <c r="B27" s="112"/>
      <c r="C27" s="117"/>
      <c r="D27" s="118"/>
      <c r="I27" s="120"/>
    </row>
    <row r="28" spans="1:9" s="115" customFormat="1">
      <c r="A28" s="111" t="s">
        <v>73</v>
      </c>
      <c r="B28" s="152">
        <f>C28/543</f>
        <v>1.4732965009208104E-2</v>
      </c>
      <c r="C28" s="113">
        <v>8</v>
      </c>
      <c r="D28" s="114">
        <v>6750</v>
      </c>
      <c r="I28" s="111"/>
    </row>
    <row r="29" spans="1:9">
      <c r="C29" s="66"/>
      <c r="D29" s="110"/>
    </row>
    <row r="30" spans="1:9" s="100" customFormat="1">
      <c r="A30" s="105" t="s">
        <v>28</v>
      </c>
      <c r="B30" s="106">
        <f>C30/543</f>
        <v>0.21915285451197053</v>
      </c>
      <c r="C30" s="107">
        <f>SUM(C32+C37+C40+C42+C44)</f>
        <v>119</v>
      </c>
      <c r="D30" s="108">
        <v>7916</v>
      </c>
    </row>
    <row r="31" spans="1:9" s="100" customFormat="1">
      <c r="A31" s="16"/>
      <c r="B31" s="109"/>
      <c r="C31" s="66"/>
      <c r="D31" s="110"/>
      <c r="F31" s="120"/>
      <c r="G31" s="120"/>
      <c r="H31" s="120"/>
      <c r="I31" s="120"/>
    </row>
    <row r="32" spans="1:9" s="100" customFormat="1">
      <c r="A32" s="119" t="s">
        <v>58</v>
      </c>
      <c r="B32" s="112">
        <f>C32/543</f>
        <v>0.10865561694290976</v>
      </c>
      <c r="C32" s="117">
        <v>59</v>
      </c>
      <c r="D32" s="118">
        <v>7916</v>
      </c>
      <c r="F32" s="120"/>
      <c r="G32" s="120"/>
      <c r="H32" s="120"/>
      <c r="I32" s="120"/>
    </row>
    <row r="33" spans="1:9" s="100" customFormat="1">
      <c r="A33" s="116" t="s">
        <v>62</v>
      </c>
      <c r="B33" s="112">
        <f>C33/543</f>
        <v>3.3149171270718231E-2</v>
      </c>
      <c r="C33" s="117">
        <v>18</v>
      </c>
      <c r="D33" s="118">
        <v>7918.5</v>
      </c>
      <c r="F33" s="120"/>
      <c r="G33" s="120"/>
      <c r="H33" s="120"/>
      <c r="I33" s="120"/>
    </row>
    <row r="34" spans="1:9" s="100" customFormat="1">
      <c r="A34" s="116" t="s">
        <v>63</v>
      </c>
      <c r="B34" s="112">
        <f>C34/543</f>
        <v>2.5782688766114181E-2</v>
      </c>
      <c r="C34" s="117">
        <v>14</v>
      </c>
      <c r="D34" s="118">
        <v>7500</v>
      </c>
      <c r="F34" s="120"/>
      <c r="G34" s="120"/>
      <c r="H34" s="120"/>
      <c r="I34" s="120"/>
    </row>
    <row r="35" spans="1:9" s="100" customFormat="1">
      <c r="A35" s="116" t="s">
        <v>64</v>
      </c>
      <c r="B35" s="112">
        <f>C35/543</f>
        <v>2.0257826887661142E-2</v>
      </c>
      <c r="C35" s="117">
        <v>11</v>
      </c>
      <c r="D35" s="118">
        <v>8800</v>
      </c>
      <c r="F35" s="120"/>
      <c r="G35" s="120"/>
      <c r="H35" s="120"/>
      <c r="I35" s="120"/>
    </row>
    <row r="36" spans="1:9" s="100" customFormat="1">
      <c r="A36" s="119"/>
      <c r="B36" s="112"/>
      <c r="C36" s="117"/>
      <c r="D36" s="118"/>
      <c r="F36" s="120"/>
      <c r="G36" s="120"/>
      <c r="H36" s="120"/>
      <c r="I36" s="120"/>
    </row>
    <row r="37" spans="1:9" s="100" customFormat="1">
      <c r="A37" s="121" t="s">
        <v>57</v>
      </c>
      <c r="B37" s="112">
        <f>C37/543</f>
        <v>9.2081031307550645E-2</v>
      </c>
      <c r="C37" s="117">
        <v>50</v>
      </c>
      <c r="D37" s="118">
        <v>8355</v>
      </c>
      <c r="F37" s="120"/>
      <c r="G37" s="120"/>
      <c r="H37" s="120"/>
      <c r="I37" s="120"/>
    </row>
    <row r="38" spans="1:9" s="100" customFormat="1">
      <c r="A38" s="116" t="s">
        <v>65</v>
      </c>
      <c r="B38" s="112">
        <f>C38/543</f>
        <v>7.7348066298342538E-2</v>
      </c>
      <c r="C38" s="117">
        <v>42</v>
      </c>
      <c r="D38" s="118">
        <v>8372</v>
      </c>
      <c r="F38" s="120"/>
      <c r="G38" s="120"/>
      <c r="H38" s="120"/>
      <c r="I38" s="120"/>
    </row>
    <row r="39" spans="1:9" s="100" customFormat="1">
      <c r="A39" s="121"/>
      <c r="B39" s="112"/>
      <c r="C39" s="117"/>
      <c r="D39" s="118"/>
      <c r="F39" s="120"/>
      <c r="G39" s="120"/>
      <c r="H39" s="120"/>
      <c r="I39" s="120"/>
    </row>
    <row r="40" spans="1:9" s="100" customFormat="1">
      <c r="A40" s="119" t="s">
        <v>59</v>
      </c>
      <c r="B40" s="112">
        <f>C40/543</f>
        <v>1.4732965009208104E-2</v>
      </c>
      <c r="C40" s="117">
        <v>8</v>
      </c>
      <c r="D40" s="118">
        <v>5300</v>
      </c>
      <c r="F40" s="120"/>
      <c r="G40" s="120"/>
      <c r="H40" s="120"/>
      <c r="I40" s="120"/>
    </row>
    <row r="41" spans="1:9" s="100" customFormat="1">
      <c r="A41" s="119"/>
      <c r="B41" s="112"/>
      <c r="C41" s="117"/>
      <c r="D41" s="118"/>
      <c r="F41" s="120"/>
      <c r="G41" s="120"/>
      <c r="H41" s="120"/>
      <c r="I41" s="120"/>
    </row>
    <row r="42" spans="1:9" s="100" customFormat="1" ht="14.25">
      <c r="A42" s="119" t="s">
        <v>60</v>
      </c>
      <c r="B42" s="112">
        <f>C42/543</f>
        <v>1.841620626151013E-3</v>
      </c>
      <c r="C42" s="117">
        <v>1</v>
      </c>
      <c r="D42" s="88" t="s">
        <v>132</v>
      </c>
      <c r="F42" s="120"/>
      <c r="G42" s="120"/>
      <c r="H42" s="120"/>
      <c r="I42" s="120"/>
    </row>
    <row r="43" spans="1:9" s="100" customFormat="1">
      <c r="A43" s="116"/>
      <c r="B43" s="112"/>
      <c r="C43" s="117"/>
      <c r="D43" s="118"/>
      <c r="F43" s="120"/>
      <c r="G43" s="120"/>
      <c r="H43" s="120"/>
      <c r="I43" s="120"/>
    </row>
    <row r="44" spans="1:9" s="100" customFormat="1" ht="14.25">
      <c r="A44" s="121" t="s">
        <v>61</v>
      </c>
      <c r="B44" s="112">
        <f>C44/543</f>
        <v>1.841620626151013E-3</v>
      </c>
      <c r="C44" s="117">
        <v>1</v>
      </c>
      <c r="D44" s="88" t="s">
        <v>132</v>
      </c>
      <c r="F44" s="120"/>
      <c r="G44" s="120"/>
      <c r="H44" s="120"/>
      <c r="I44" s="120"/>
    </row>
    <row r="45" spans="1:9" s="100" customFormat="1">
      <c r="A45" s="116"/>
      <c r="B45" s="112"/>
      <c r="C45" s="117"/>
      <c r="D45" s="118"/>
      <c r="F45" s="120"/>
      <c r="G45" s="120"/>
      <c r="H45" s="120"/>
      <c r="I45" s="120"/>
    </row>
    <row r="46" spans="1:9" ht="13.5" thickBot="1">
      <c r="A46" s="52" t="s">
        <v>38</v>
      </c>
      <c r="B46" s="59">
        <f>B9+B30</f>
        <v>1</v>
      </c>
      <c r="C46" s="60">
        <f>C9+C30</f>
        <v>543</v>
      </c>
      <c r="D46" s="37">
        <v>7600</v>
      </c>
    </row>
    <row r="47" spans="1:9" ht="14.25">
      <c r="A47" s="91" t="s">
        <v>55</v>
      </c>
    </row>
    <row r="48" spans="1:9" ht="14.25">
      <c r="A48" s="1" t="s">
        <v>142</v>
      </c>
    </row>
    <row r="49" spans="1:1">
      <c r="A49" s="17"/>
    </row>
  </sheetData>
  <phoneticPr fontId="0" type="noConversion"/>
  <printOptions horizontalCentered="1"/>
  <pageMargins left="0.75" right="0.75" top="0.5" bottom="0.5" header="0.5" footer="0.25"/>
  <pageSetup orientation="portrait" horizontalDpi="4294967292" verticalDpi="1200" r:id="rId1"/>
  <headerFooter alignWithMargins="0">
    <oddFooter>&amp;L&amp;F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dimension ref="A1:E26"/>
  <sheetViews>
    <sheetView workbookViewId="0"/>
  </sheetViews>
  <sheetFormatPr defaultRowHeight="12.75"/>
  <cols>
    <col min="1" max="1" width="73.5703125" style="16" customWidth="1"/>
    <col min="2" max="2" width="15.7109375" style="42" customWidth="1"/>
    <col min="3" max="3" width="15.7109375" style="19" customWidth="1"/>
    <col min="4" max="4" width="9.140625" style="16"/>
    <col min="5" max="5" width="10.7109375" style="16" customWidth="1"/>
    <col min="6" max="6" width="52.85546875" style="16" customWidth="1"/>
    <col min="7" max="16384" width="9.140625" style="16"/>
  </cols>
  <sheetData>
    <row r="1" spans="1:5">
      <c r="A1" s="18" t="s">
        <v>12</v>
      </c>
    </row>
    <row r="2" spans="1:5">
      <c r="A2" s="18" t="s">
        <v>48</v>
      </c>
    </row>
    <row r="4" spans="1:5">
      <c r="A4" s="137" t="s">
        <v>77</v>
      </c>
    </row>
    <row r="5" spans="1:5">
      <c r="A5" s="93">
        <v>38971</v>
      </c>
    </row>
    <row r="6" spans="1:5">
      <c r="A6" s="53"/>
    </row>
    <row r="7" spans="1:5">
      <c r="A7" s="20" t="s">
        <v>39</v>
      </c>
      <c r="B7" s="54" t="s">
        <v>0</v>
      </c>
      <c r="C7" s="21" t="s">
        <v>1</v>
      </c>
    </row>
    <row r="8" spans="1:5" ht="15" thickBot="1">
      <c r="A8" s="22"/>
      <c r="B8" s="55" t="s">
        <v>40</v>
      </c>
      <c r="C8" s="23" t="s">
        <v>41</v>
      </c>
    </row>
    <row r="9" spans="1:5" s="18" customFormat="1">
      <c r="A9" s="18" t="s">
        <v>42</v>
      </c>
      <c r="B9" s="56">
        <f>C9/C23</f>
        <v>0.93186003683241247</v>
      </c>
      <c r="C9" s="24">
        <f>SUM(C10:C16)</f>
        <v>506</v>
      </c>
      <c r="E9" s="16"/>
    </row>
    <row r="10" spans="1:5">
      <c r="A10" s="40" t="s">
        <v>80</v>
      </c>
      <c r="B10" s="57">
        <f>C10/543</f>
        <v>0.48066298342541436</v>
      </c>
      <c r="C10" s="19">
        <v>261</v>
      </c>
    </row>
    <row r="11" spans="1:5">
      <c r="A11" s="40" t="s">
        <v>81</v>
      </c>
      <c r="B11" s="57">
        <f t="shared" ref="B11:B16" si="0">C11/543</f>
        <v>0.13627992633517497</v>
      </c>
      <c r="C11" s="19">
        <v>74</v>
      </c>
    </row>
    <row r="12" spans="1:5">
      <c r="A12" s="104" t="s">
        <v>123</v>
      </c>
      <c r="B12" s="57">
        <f t="shared" si="0"/>
        <v>0.11233885819521179</v>
      </c>
      <c r="C12" s="19">
        <v>61</v>
      </c>
    </row>
    <row r="13" spans="1:5">
      <c r="A13" s="104" t="s">
        <v>82</v>
      </c>
      <c r="B13" s="57">
        <f t="shared" si="0"/>
        <v>0.10497237569060773</v>
      </c>
      <c r="C13" s="19">
        <v>57</v>
      </c>
    </row>
    <row r="14" spans="1:5">
      <c r="A14" s="104" t="s">
        <v>116</v>
      </c>
      <c r="B14" s="57">
        <f t="shared" si="0"/>
        <v>6.6298342541436461E-2</v>
      </c>
      <c r="C14" s="19">
        <v>36</v>
      </c>
    </row>
    <row r="15" spans="1:5">
      <c r="A15" s="40" t="s">
        <v>83</v>
      </c>
      <c r="B15" s="57">
        <f t="shared" si="0"/>
        <v>1.841620626151013E-2</v>
      </c>
      <c r="C15" s="19">
        <v>10</v>
      </c>
    </row>
    <row r="16" spans="1:5">
      <c r="A16" s="40" t="s">
        <v>140</v>
      </c>
      <c r="B16" s="57">
        <f t="shared" si="0"/>
        <v>1.289134438305709E-2</v>
      </c>
      <c r="C16" s="19">
        <v>7</v>
      </c>
    </row>
    <row r="17" spans="1:5">
      <c r="A17" s="40"/>
      <c r="B17" s="57"/>
    </row>
    <row r="18" spans="1:5" s="18" customFormat="1" ht="14.25">
      <c r="A18" s="18" t="s">
        <v>43</v>
      </c>
      <c r="B18" s="56">
        <f>C18/C23</f>
        <v>6.8139963167587483E-2</v>
      </c>
      <c r="C18" s="24">
        <f>SUM(C19:C21)</f>
        <v>37</v>
      </c>
      <c r="E18" s="16"/>
    </row>
    <row r="19" spans="1:5">
      <c r="A19" s="40" t="s">
        <v>84</v>
      </c>
      <c r="B19" s="57">
        <f>C19/543</f>
        <v>3.1307550644567222E-2</v>
      </c>
      <c r="C19" s="19">
        <v>17</v>
      </c>
    </row>
    <row r="20" spans="1:5">
      <c r="A20" s="40" t="s">
        <v>85</v>
      </c>
      <c r="B20" s="57">
        <f>C20/543</f>
        <v>2.0257826887661142E-2</v>
      </c>
      <c r="C20" s="19">
        <v>11</v>
      </c>
    </row>
    <row r="21" spans="1:5">
      <c r="A21" s="40" t="s">
        <v>86</v>
      </c>
      <c r="B21" s="57">
        <f>C21/543</f>
        <v>1.6574585635359115E-2</v>
      </c>
      <c r="C21" s="19">
        <v>9</v>
      </c>
    </row>
    <row r="22" spans="1:5">
      <c r="A22" s="40"/>
      <c r="B22" s="57"/>
    </row>
    <row r="23" spans="1:5" s="18" customFormat="1" ht="13.5" thickBot="1">
      <c r="A23" s="52" t="s">
        <v>7</v>
      </c>
      <c r="B23" s="58">
        <f>B18+B9</f>
        <v>1</v>
      </c>
      <c r="C23" s="15">
        <f>C9+C18</f>
        <v>543</v>
      </c>
    </row>
    <row r="24" spans="1:5" ht="14.25">
      <c r="A24" s="91" t="s">
        <v>141</v>
      </c>
    </row>
    <row r="25" spans="1:5" ht="14.25">
      <c r="A25" s="91"/>
    </row>
    <row r="26" spans="1:5">
      <c r="A26" s="92"/>
    </row>
  </sheetData>
  <phoneticPr fontId="0" type="noConversion"/>
  <printOptions horizontalCentered="1"/>
  <pageMargins left="0" right="0" top="1" bottom="1" header="0.5" footer="0.5"/>
  <pageSetup orientation="portrait" horizontalDpi="1200" verticalDpi="1200" r:id="rId1"/>
  <headerFooter alignWithMargins="0">
    <oddFooter>&amp;L&amp;F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Profile of Class</vt:lpstr>
      <vt:lpstr>Hires by Function</vt:lpstr>
      <vt:lpstr>Top Six Functions</vt:lpstr>
      <vt:lpstr>Hires by Industry</vt:lpstr>
      <vt:lpstr>Top Five Industries</vt:lpstr>
      <vt:lpstr>Hires by Location</vt:lpstr>
      <vt:lpstr>Job Source</vt:lpstr>
    </vt:vector>
  </TitlesOfParts>
  <Company>University of Chicago GSB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M. Steven</dc:creator>
  <cp:lastModifiedBy>XPVMWARE01</cp:lastModifiedBy>
  <cp:lastPrinted>2006-10-19T03:37:08Z</cp:lastPrinted>
  <dcterms:created xsi:type="dcterms:W3CDTF">1999-12-02T19:35:48Z</dcterms:created>
  <dcterms:modified xsi:type="dcterms:W3CDTF">2008-06-19T13:03:42Z</dcterms:modified>
</cp:coreProperties>
</file>