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showPivotChartFilter="1" defaultThemeVersion="124226"/>
  <mc:AlternateContent xmlns:mc="http://schemas.openxmlformats.org/markup-compatibility/2006">
    <mc:Choice Requires="x15">
      <x15ac:absPath xmlns:x15ac="http://schemas.microsoft.com/office/spreadsheetml/2010/11/ac" url="C:\Users\GregWoolsey\svn\ApachePOI SVN\test-data\spreadsheet\"/>
    </mc:Choice>
  </mc:AlternateContent>
  <bookViews>
    <workbookView xWindow="0" yWindow="0" windowWidth="21570" windowHeight="7455" activeTab="1"/>
  </bookViews>
  <sheets>
    <sheet name="Profile" sheetId="57" r:id="rId1"/>
    <sheet name="List" sheetId="54" r:id="rId2"/>
    <sheet name="Query" sheetId="55" r:id="rId3"/>
    <sheet name="dropdowns" sheetId="42" r:id="rId4"/>
    <sheet name="query2" sheetId="56" r:id="rId5"/>
  </sheets>
  <externalReferences>
    <externalReference r:id="rId6"/>
  </externalReferences>
  <definedNames>
    <definedName name="countylist">dropdowns!#REF!</definedName>
    <definedName name="countylist2">dropdowns!#REF!</definedName>
    <definedName name="dropdown">dropdowns!$E$2:$E$13</definedName>
    <definedName name="droptable">dropdowns!$E$1:$G$13</definedName>
    <definedName name="_xlnm.Print_Area" localSheetId="1">List!$A$5:$L$121</definedName>
    <definedName name="_xlnm.Print_Area" localSheetId="0">Profile!$A$5:$O$38</definedName>
    <definedName name="_xlnm.Print_Titles" localSheetId="1">List!$5:$6</definedName>
    <definedName name="Query_from_RDS" localSheetId="2" hidden="1">Query!$B$1:$G$3799</definedName>
    <definedName name="Query_from_RDS" localSheetId="4" hidden="1">query2!$B$1:$J$729</definedName>
    <definedName name="Query_from_RDS_1" localSheetId="4" hidden="1">query2!$L$1:$S$15</definedName>
    <definedName name="state">dropdowns!$A$2:$A$53</definedName>
    <definedName name="states">dropdowns!$C$2:$C$54</definedName>
    <definedName name="year">[1]Dropdowns!$N$1:$N$3</definedName>
    <definedName name="yr">dropdowns!#REF!</definedName>
  </definedNames>
  <calcPr calcId="162913"/>
</workbook>
</file>

<file path=xl/calcChain.xml><?xml version="1.0" encoding="utf-8"?>
<calcChain xmlns="http://schemas.openxmlformats.org/spreadsheetml/2006/main">
  <c r="B5" i="57" l="1"/>
  <c r="B5" i="54"/>
  <c r="G21" i="57" l="1"/>
  <c r="G20" i="57"/>
  <c r="G19" i="57"/>
  <c r="G18" i="57"/>
  <c r="G17" i="57"/>
  <c r="G16" i="57"/>
  <c r="G15" i="57"/>
  <c r="G14" i="57"/>
  <c r="G13" i="57"/>
  <c r="G12" i="57"/>
  <c r="G11" i="57"/>
  <c r="G10" i="57"/>
  <c r="G9" i="57"/>
  <c r="G8" i="57"/>
  <c r="I8" i="57"/>
  <c r="C14" i="57" l="1"/>
  <c r="E14" i="57"/>
  <c r="F14" i="57" s="1"/>
  <c r="I14" i="57"/>
  <c r="K14" i="57"/>
  <c r="C15" i="57"/>
  <c r="E15" i="57"/>
  <c r="F15" i="57" s="1"/>
  <c r="I15" i="57"/>
  <c r="K15" i="57"/>
  <c r="L15" i="57" s="1"/>
  <c r="C16" i="57"/>
  <c r="E16" i="57"/>
  <c r="F16" i="57" s="1"/>
  <c r="I16" i="57"/>
  <c r="K16" i="57"/>
  <c r="C17" i="57"/>
  <c r="E17" i="57"/>
  <c r="F17" i="57" s="1"/>
  <c r="I17" i="57"/>
  <c r="K17" i="57"/>
  <c r="L17" i="57" s="1"/>
  <c r="C18" i="57"/>
  <c r="E18" i="57"/>
  <c r="F18" i="57" s="1"/>
  <c r="I18" i="57"/>
  <c r="K18" i="57"/>
  <c r="P18" i="57" s="1"/>
  <c r="C19" i="57"/>
  <c r="E19" i="57"/>
  <c r="F19" i="57" s="1"/>
  <c r="I19" i="57"/>
  <c r="K19" i="57"/>
  <c r="L19" i="57" s="1"/>
  <c r="C20" i="57"/>
  <c r="E20" i="57"/>
  <c r="F20" i="57" s="1"/>
  <c r="I20" i="57"/>
  <c r="K20" i="57"/>
  <c r="L20" i="57" s="1"/>
  <c r="C21" i="57"/>
  <c r="E21" i="57"/>
  <c r="F21" i="57" s="1"/>
  <c r="I21" i="57"/>
  <c r="K21" i="57"/>
  <c r="A116" i="55"/>
  <c r="A117" i="55"/>
  <c r="A118" i="55"/>
  <c r="A119" i="55"/>
  <c r="A120" i="55"/>
  <c r="A121" i="55"/>
  <c r="A122" i="55"/>
  <c r="A123" i="55"/>
  <c r="A124" i="55"/>
  <c r="A125" i="55"/>
  <c r="A126" i="55"/>
  <c r="A127" i="55"/>
  <c r="A128" i="55"/>
  <c r="A129" i="55"/>
  <c r="A130" i="55"/>
  <c r="A131" i="55"/>
  <c r="A132" i="55"/>
  <c r="A133" i="55"/>
  <c r="A134" i="55"/>
  <c r="A135" i="55"/>
  <c r="A136" i="55"/>
  <c r="A137" i="55"/>
  <c r="A138" i="55"/>
  <c r="A139" i="55"/>
  <c r="A140" i="55"/>
  <c r="A141" i="55"/>
  <c r="A142" i="55"/>
  <c r="A143" i="55"/>
  <c r="A144" i="55"/>
  <c r="A145" i="55"/>
  <c r="A146" i="55"/>
  <c r="A147" i="55"/>
  <c r="A148" i="55"/>
  <c r="A149" i="55"/>
  <c r="A150" i="55"/>
  <c r="A151" i="55"/>
  <c r="A152" i="55"/>
  <c r="A153" i="55"/>
  <c r="A154" i="55"/>
  <c r="A155" i="55"/>
  <c r="A156" i="55"/>
  <c r="A157" i="55"/>
  <c r="A158" i="55"/>
  <c r="A159" i="55"/>
  <c r="A160" i="55"/>
  <c r="A161" i="55"/>
  <c r="A162" i="55"/>
  <c r="A163" i="55"/>
  <c r="A164" i="55"/>
  <c r="A165" i="55"/>
  <c r="A166" i="55"/>
  <c r="A167" i="55"/>
  <c r="A168" i="55"/>
  <c r="A169" i="55"/>
  <c r="A170" i="55"/>
  <c r="A171" i="55"/>
  <c r="A172" i="55"/>
  <c r="A173" i="55"/>
  <c r="A174" i="55"/>
  <c r="A175" i="55"/>
  <c r="A176" i="55"/>
  <c r="A177" i="55"/>
  <c r="A178" i="55"/>
  <c r="A179" i="55"/>
  <c r="A180" i="55"/>
  <c r="A181" i="55"/>
  <c r="A182" i="55"/>
  <c r="A183" i="55"/>
  <c r="A184" i="55"/>
  <c r="A185" i="55"/>
  <c r="A186" i="55"/>
  <c r="A187" i="55"/>
  <c r="A188" i="55"/>
  <c r="A189" i="55"/>
  <c r="A190" i="55"/>
  <c r="A191" i="55"/>
  <c r="A192" i="55"/>
  <c r="A193" i="55"/>
  <c r="A194" i="55"/>
  <c r="A195" i="55"/>
  <c r="A196" i="55"/>
  <c r="A197" i="55"/>
  <c r="A198" i="55"/>
  <c r="A199" i="55"/>
  <c r="A200" i="55"/>
  <c r="A201" i="55"/>
  <c r="A202" i="55"/>
  <c r="A203" i="55"/>
  <c r="A204" i="55"/>
  <c r="A205" i="55"/>
  <c r="A206" i="55"/>
  <c r="A207" i="55"/>
  <c r="A208" i="55"/>
  <c r="A209" i="55"/>
  <c r="A210" i="55"/>
  <c r="A211" i="55"/>
  <c r="A212" i="55"/>
  <c r="A213" i="55"/>
  <c r="A214" i="55"/>
  <c r="A215" i="55"/>
  <c r="A216" i="55"/>
  <c r="A217" i="55"/>
  <c r="A218" i="55"/>
  <c r="A219" i="55"/>
  <c r="A220" i="55"/>
  <c r="A221" i="55"/>
  <c r="A222" i="55"/>
  <c r="A223" i="55"/>
  <c r="A224" i="55"/>
  <c r="A225" i="55"/>
  <c r="A226" i="55"/>
  <c r="A227" i="55"/>
  <c r="A228" i="55"/>
  <c r="A229" i="55"/>
  <c r="A230" i="55"/>
  <c r="A231" i="55"/>
  <c r="A232" i="55"/>
  <c r="A233" i="55"/>
  <c r="A234" i="55"/>
  <c r="A235" i="55"/>
  <c r="A236" i="55"/>
  <c r="A237" i="55"/>
  <c r="A238" i="55"/>
  <c r="A239" i="55"/>
  <c r="A240" i="55"/>
  <c r="A241" i="55"/>
  <c r="A242" i="55"/>
  <c r="A243" i="55"/>
  <c r="A244" i="55"/>
  <c r="A245" i="55"/>
  <c r="A246" i="55"/>
  <c r="A247" i="55"/>
  <c r="A248" i="55"/>
  <c r="A249" i="55"/>
  <c r="A250" i="55"/>
  <c r="A251" i="55"/>
  <c r="A252" i="55"/>
  <c r="A253" i="55"/>
  <c r="A254" i="55"/>
  <c r="A255" i="55"/>
  <c r="A256" i="55"/>
  <c r="A257" i="55"/>
  <c r="A258" i="55"/>
  <c r="A259" i="55"/>
  <c r="A260" i="55"/>
  <c r="A261" i="55"/>
  <c r="A262" i="55"/>
  <c r="A263" i="55"/>
  <c r="A264" i="55"/>
  <c r="A265" i="55"/>
  <c r="A266" i="55"/>
  <c r="A267" i="55"/>
  <c r="A268" i="55"/>
  <c r="A269" i="55"/>
  <c r="A270" i="55"/>
  <c r="A271" i="55"/>
  <c r="A272" i="55"/>
  <c r="A273" i="55"/>
  <c r="A274" i="55"/>
  <c r="A275" i="55"/>
  <c r="A276" i="55"/>
  <c r="A277" i="55"/>
  <c r="A278" i="55"/>
  <c r="A279" i="55"/>
  <c r="A280" i="55"/>
  <c r="A281" i="55"/>
  <c r="A282" i="55"/>
  <c r="A283" i="55"/>
  <c r="A284" i="55"/>
  <c r="A285" i="55"/>
  <c r="A286" i="55"/>
  <c r="A287" i="55"/>
  <c r="A288" i="55"/>
  <c r="A289" i="55"/>
  <c r="A290" i="55"/>
  <c r="A291" i="55"/>
  <c r="A292" i="55"/>
  <c r="A293" i="55"/>
  <c r="A294" i="55"/>
  <c r="A295" i="55"/>
  <c r="A296" i="55"/>
  <c r="A297" i="55"/>
  <c r="A298" i="55"/>
  <c r="A299" i="55"/>
  <c r="A300" i="55"/>
  <c r="A301" i="55"/>
  <c r="A302" i="55"/>
  <c r="A303" i="55"/>
  <c r="A304" i="55"/>
  <c r="A305" i="55"/>
  <c r="A306" i="55"/>
  <c r="A307" i="55"/>
  <c r="A308" i="55"/>
  <c r="A309" i="55"/>
  <c r="A310" i="55"/>
  <c r="A311" i="55"/>
  <c r="A312" i="55"/>
  <c r="A313" i="55"/>
  <c r="A314" i="55"/>
  <c r="A315" i="55"/>
  <c r="A316" i="55"/>
  <c r="A317" i="55"/>
  <c r="A318" i="55"/>
  <c r="A319" i="55"/>
  <c r="A320" i="55"/>
  <c r="A321" i="55"/>
  <c r="A322" i="55"/>
  <c r="A323" i="55"/>
  <c r="A324" i="55"/>
  <c r="A325" i="55"/>
  <c r="A326" i="55"/>
  <c r="A327" i="55"/>
  <c r="A328" i="55"/>
  <c r="A329" i="55"/>
  <c r="A330" i="55"/>
  <c r="A331" i="55"/>
  <c r="A332" i="55"/>
  <c r="A333" i="55"/>
  <c r="A334" i="55"/>
  <c r="A335" i="55"/>
  <c r="A336" i="55"/>
  <c r="A337" i="55"/>
  <c r="A338" i="55"/>
  <c r="A339" i="55"/>
  <c r="A340" i="55"/>
  <c r="A341" i="55"/>
  <c r="A342" i="55"/>
  <c r="A343" i="55"/>
  <c r="A344" i="55"/>
  <c r="A345" i="55"/>
  <c r="A346" i="55"/>
  <c r="A347" i="55"/>
  <c r="A348" i="55"/>
  <c r="A349" i="55"/>
  <c r="A350" i="55"/>
  <c r="A351" i="55"/>
  <c r="A352" i="55"/>
  <c r="A353" i="55"/>
  <c r="A354" i="55"/>
  <c r="A355" i="55"/>
  <c r="A356" i="55"/>
  <c r="A357" i="55"/>
  <c r="A358" i="55"/>
  <c r="A359" i="55"/>
  <c r="A360" i="55"/>
  <c r="A361" i="55"/>
  <c r="A362" i="55"/>
  <c r="A363" i="55"/>
  <c r="A364" i="55"/>
  <c r="A365" i="55"/>
  <c r="A366" i="55"/>
  <c r="A367" i="55"/>
  <c r="A368" i="55"/>
  <c r="A369" i="55"/>
  <c r="A370" i="55"/>
  <c r="A371" i="55"/>
  <c r="A372" i="55"/>
  <c r="A373" i="55"/>
  <c r="A374" i="55"/>
  <c r="A375" i="55"/>
  <c r="A376" i="55"/>
  <c r="A377" i="55"/>
  <c r="A378" i="55"/>
  <c r="A379" i="55"/>
  <c r="A380" i="55"/>
  <c r="A381" i="55"/>
  <c r="A382" i="55"/>
  <c r="A383" i="55"/>
  <c r="A384" i="55"/>
  <c r="A385" i="55"/>
  <c r="A386" i="55"/>
  <c r="A387" i="55"/>
  <c r="A388" i="55"/>
  <c r="A389" i="55"/>
  <c r="A390" i="55"/>
  <c r="A391" i="55"/>
  <c r="A392" i="55"/>
  <c r="A393" i="55"/>
  <c r="A394" i="55"/>
  <c r="A395" i="55"/>
  <c r="A396" i="55"/>
  <c r="A397" i="55"/>
  <c r="A398" i="55"/>
  <c r="A399" i="55"/>
  <c r="A400" i="55"/>
  <c r="A401" i="55"/>
  <c r="A402" i="55"/>
  <c r="A403" i="55"/>
  <c r="A404" i="55"/>
  <c r="A405" i="55"/>
  <c r="A406" i="55"/>
  <c r="A407" i="55"/>
  <c r="A408" i="55"/>
  <c r="A409" i="55"/>
  <c r="A410" i="55"/>
  <c r="A411" i="55"/>
  <c r="A412" i="55"/>
  <c r="A413" i="55"/>
  <c r="A414" i="55"/>
  <c r="A415" i="55"/>
  <c r="A416" i="55"/>
  <c r="A417" i="55"/>
  <c r="A418" i="55"/>
  <c r="A419" i="55"/>
  <c r="A420" i="55"/>
  <c r="A421" i="55"/>
  <c r="A422" i="55"/>
  <c r="A423" i="55"/>
  <c r="A424" i="55"/>
  <c r="A425" i="55"/>
  <c r="A426" i="55"/>
  <c r="A427" i="55"/>
  <c r="A428" i="55"/>
  <c r="A429" i="55"/>
  <c r="A430" i="55"/>
  <c r="A431" i="55"/>
  <c r="A432" i="55"/>
  <c r="A433" i="55"/>
  <c r="A434" i="55"/>
  <c r="A435" i="55"/>
  <c r="A436" i="55"/>
  <c r="A437" i="55"/>
  <c r="A438" i="55"/>
  <c r="A439" i="55"/>
  <c r="A440" i="55"/>
  <c r="A441" i="55"/>
  <c r="A442" i="55"/>
  <c r="A443" i="55"/>
  <c r="A444" i="55"/>
  <c r="A445" i="55"/>
  <c r="A446" i="55"/>
  <c r="A447" i="55"/>
  <c r="A448" i="55"/>
  <c r="A449" i="55"/>
  <c r="A450" i="55"/>
  <c r="A451" i="55"/>
  <c r="A452" i="55"/>
  <c r="A453" i="55"/>
  <c r="A454" i="55"/>
  <c r="A455" i="55"/>
  <c r="A456" i="55"/>
  <c r="A457" i="55"/>
  <c r="A458" i="55"/>
  <c r="A459" i="55"/>
  <c r="A460" i="55"/>
  <c r="A461" i="55"/>
  <c r="A462" i="55"/>
  <c r="A463" i="55"/>
  <c r="A464" i="55"/>
  <c r="A465" i="55"/>
  <c r="A466" i="55"/>
  <c r="A467" i="55"/>
  <c r="A468" i="55"/>
  <c r="A469" i="55"/>
  <c r="A470" i="55"/>
  <c r="A471" i="55"/>
  <c r="A472" i="55"/>
  <c r="A473" i="55"/>
  <c r="A474" i="55"/>
  <c r="A475" i="55"/>
  <c r="A476" i="55"/>
  <c r="A477" i="55"/>
  <c r="A478" i="55"/>
  <c r="A479" i="55"/>
  <c r="A480" i="55"/>
  <c r="A481" i="55"/>
  <c r="A482" i="55"/>
  <c r="A483" i="55"/>
  <c r="A484" i="55"/>
  <c r="A485" i="55"/>
  <c r="A486" i="55"/>
  <c r="A487" i="55"/>
  <c r="A488" i="55"/>
  <c r="A489" i="55"/>
  <c r="A490" i="55"/>
  <c r="A491" i="55"/>
  <c r="A492" i="55"/>
  <c r="A493" i="55"/>
  <c r="A494" i="55"/>
  <c r="A495" i="55"/>
  <c r="A496" i="55"/>
  <c r="A497" i="55"/>
  <c r="A498" i="55"/>
  <c r="A499" i="55"/>
  <c r="A500" i="55"/>
  <c r="A501" i="55"/>
  <c r="A502" i="55"/>
  <c r="A503" i="55"/>
  <c r="A504" i="55"/>
  <c r="A505" i="55"/>
  <c r="A506" i="55"/>
  <c r="A507" i="55"/>
  <c r="A508" i="55"/>
  <c r="A509" i="55"/>
  <c r="A510" i="55"/>
  <c r="A511" i="55"/>
  <c r="A512" i="55"/>
  <c r="A513" i="55"/>
  <c r="A514" i="55"/>
  <c r="A515" i="55"/>
  <c r="A516" i="55"/>
  <c r="A517" i="55"/>
  <c r="A518" i="55"/>
  <c r="A519" i="55"/>
  <c r="A520" i="55"/>
  <c r="A521" i="55"/>
  <c r="A522" i="55"/>
  <c r="A523" i="55"/>
  <c r="A524" i="55"/>
  <c r="A525" i="55"/>
  <c r="A526" i="55"/>
  <c r="A527" i="55"/>
  <c r="A528" i="55"/>
  <c r="A529" i="55"/>
  <c r="A530" i="55"/>
  <c r="A531" i="55"/>
  <c r="A532" i="55"/>
  <c r="A533" i="55"/>
  <c r="A534" i="55"/>
  <c r="A535" i="55"/>
  <c r="A536" i="55"/>
  <c r="A537" i="55"/>
  <c r="A538" i="55"/>
  <c r="A539" i="55"/>
  <c r="A540" i="55"/>
  <c r="A541" i="55"/>
  <c r="A542" i="55"/>
  <c r="A543" i="55"/>
  <c r="A544" i="55"/>
  <c r="A545" i="55"/>
  <c r="A546" i="55"/>
  <c r="A547" i="55"/>
  <c r="A548" i="55"/>
  <c r="A549" i="55"/>
  <c r="A550" i="55"/>
  <c r="A551" i="55"/>
  <c r="A552" i="55"/>
  <c r="A553" i="55"/>
  <c r="A554" i="55"/>
  <c r="A555" i="55"/>
  <c r="A556" i="55"/>
  <c r="A557" i="55"/>
  <c r="A558" i="55"/>
  <c r="A559" i="55"/>
  <c r="A560" i="55"/>
  <c r="A561" i="55"/>
  <c r="A562" i="55"/>
  <c r="A563" i="55"/>
  <c r="A564" i="55"/>
  <c r="A565" i="55"/>
  <c r="A566" i="55"/>
  <c r="A567" i="55"/>
  <c r="A568" i="55"/>
  <c r="A569" i="55"/>
  <c r="A570" i="55"/>
  <c r="A571" i="55"/>
  <c r="A572" i="55"/>
  <c r="A573" i="55"/>
  <c r="A574" i="55"/>
  <c r="A575" i="55"/>
  <c r="A576" i="55"/>
  <c r="A577" i="55"/>
  <c r="A578" i="55"/>
  <c r="A579" i="55"/>
  <c r="A580" i="55"/>
  <c r="A581" i="55"/>
  <c r="A582" i="55"/>
  <c r="A583" i="55"/>
  <c r="A584" i="55"/>
  <c r="A585" i="55"/>
  <c r="A586" i="55"/>
  <c r="A587" i="55"/>
  <c r="A588" i="55"/>
  <c r="A589" i="55"/>
  <c r="A590" i="55"/>
  <c r="A591" i="55"/>
  <c r="A592" i="55"/>
  <c r="A593" i="55"/>
  <c r="A594" i="55"/>
  <c r="A595" i="55"/>
  <c r="A596" i="55"/>
  <c r="A597" i="55"/>
  <c r="A598" i="55"/>
  <c r="A599" i="55"/>
  <c r="A600" i="55"/>
  <c r="A601" i="55"/>
  <c r="A602" i="55"/>
  <c r="A603" i="55"/>
  <c r="A604" i="55"/>
  <c r="A605" i="55"/>
  <c r="A606" i="55"/>
  <c r="A607" i="55"/>
  <c r="A608" i="55"/>
  <c r="A609" i="55"/>
  <c r="A610" i="55"/>
  <c r="A611" i="55"/>
  <c r="A612" i="55"/>
  <c r="A613" i="55"/>
  <c r="A614" i="55"/>
  <c r="A615" i="55"/>
  <c r="A616" i="55"/>
  <c r="A617" i="55"/>
  <c r="A618" i="55"/>
  <c r="A619" i="55"/>
  <c r="A620" i="55"/>
  <c r="A621" i="55"/>
  <c r="A622" i="55"/>
  <c r="A623" i="55"/>
  <c r="A624" i="55"/>
  <c r="A625" i="55"/>
  <c r="A626" i="55"/>
  <c r="A627" i="55"/>
  <c r="A628" i="55"/>
  <c r="A629" i="55"/>
  <c r="A630" i="55"/>
  <c r="A631" i="55"/>
  <c r="A632" i="55"/>
  <c r="A633" i="55"/>
  <c r="A634" i="55"/>
  <c r="A635" i="55"/>
  <c r="A636" i="55"/>
  <c r="A637" i="55"/>
  <c r="A638" i="55"/>
  <c r="A639" i="55"/>
  <c r="A640" i="55"/>
  <c r="A641" i="55"/>
  <c r="A642" i="55"/>
  <c r="A643" i="55"/>
  <c r="A644" i="55"/>
  <c r="A645" i="55"/>
  <c r="A646" i="55"/>
  <c r="A647" i="55"/>
  <c r="A648" i="55"/>
  <c r="A649" i="55"/>
  <c r="A650" i="55"/>
  <c r="A651" i="55"/>
  <c r="A652" i="55"/>
  <c r="A653" i="55"/>
  <c r="A654" i="55"/>
  <c r="A655" i="55"/>
  <c r="A656" i="55"/>
  <c r="A657" i="55"/>
  <c r="A658" i="55"/>
  <c r="A659" i="55"/>
  <c r="A660" i="55"/>
  <c r="A661" i="55"/>
  <c r="A662" i="55"/>
  <c r="A663" i="55"/>
  <c r="A664" i="55"/>
  <c r="A665" i="55"/>
  <c r="A666" i="55"/>
  <c r="A667" i="55"/>
  <c r="A668" i="55"/>
  <c r="A669" i="55"/>
  <c r="A670" i="55"/>
  <c r="A671" i="55"/>
  <c r="A672" i="55"/>
  <c r="A673" i="55"/>
  <c r="A674" i="55"/>
  <c r="A675" i="55"/>
  <c r="A676" i="55"/>
  <c r="A677" i="55"/>
  <c r="A678" i="55"/>
  <c r="A679" i="55"/>
  <c r="A680" i="55"/>
  <c r="A681" i="55"/>
  <c r="A682" i="55"/>
  <c r="A683" i="55"/>
  <c r="A684" i="55"/>
  <c r="A685" i="55"/>
  <c r="A686" i="55"/>
  <c r="A687" i="55"/>
  <c r="A688" i="55"/>
  <c r="A689" i="55"/>
  <c r="A690" i="55"/>
  <c r="A691" i="55"/>
  <c r="A692" i="55"/>
  <c r="A693" i="55"/>
  <c r="A694" i="55"/>
  <c r="A695" i="55"/>
  <c r="A696" i="55"/>
  <c r="A697" i="55"/>
  <c r="A698" i="55"/>
  <c r="A699" i="55"/>
  <c r="A700" i="55"/>
  <c r="A701" i="55"/>
  <c r="A702" i="55"/>
  <c r="A703" i="55"/>
  <c r="A704" i="55"/>
  <c r="A705" i="55"/>
  <c r="A706" i="55"/>
  <c r="A707" i="55"/>
  <c r="A708" i="55"/>
  <c r="A709" i="55"/>
  <c r="A710" i="55"/>
  <c r="A711" i="55"/>
  <c r="A712" i="55"/>
  <c r="A713" i="55"/>
  <c r="A714" i="55"/>
  <c r="A715" i="55"/>
  <c r="A716" i="55"/>
  <c r="A717" i="55"/>
  <c r="A718" i="55"/>
  <c r="A719" i="55"/>
  <c r="A720" i="55"/>
  <c r="A721" i="55"/>
  <c r="A722" i="55"/>
  <c r="A723" i="55"/>
  <c r="A724" i="55"/>
  <c r="A725" i="55"/>
  <c r="A726" i="55"/>
  <c r="A727" i="55"/>
  <c r="A728" i="55"/>
  <c r="A729" i="55"/>
  <c r="A730" i="55"/>
  <c r="A731" i="55"/>
  <c r="A732" i="55"/>
  <c r="A733" i="55"/>
  <c r="A734" i="55"/>
  <c r="A735" i="55"/>
  <c r="A736" i="55"/>
  <c r="A737" i="55"/>
  <c r="A738" i="55"/>
  <c r="A739" i="55"/>
  <c r="A740" i="55"/>
  <c r="A741" i="55"/>
  <c r="A742" i="55"/>
  <c r="A743" i="55"/>
  <c r="A744" i="55"/>
  <c r="A745" i="55"/>
  <c r="A746" i="55"/>
  <c r="A747" i="55"/>
  <c r="A748" i="55"/>
  <c r="A749" i="55"/>
  <c r="A750" i="55"/>
  <c r="A751" i="55"/>
  <c r="A752" i="55"/>
  <c r="A753" i="55"/>
  <c r="A754" i="55"/>
  <c r="A755" i="55"/>
  <c r="A756" i="55"/>
  <c r="A757" i="55"/>
  <c r="A758" i="55"/>
  <c r="A759" i="55"/>
  <c r="A760" i="55"/>
  <c r="A761" i="55"/>
  <c r="A762" i="55"/>
  <c r="A763" i="55"/>
  <c r="A764" i="55"/>
  <c r="A765" i="55"/>
  <c r="A766" i="55"/>
  <c r="A767" i="55"/>
  <c r="A768" i="55"/>
  <c r="A769" i="55"/>
  <c r="A770" i="55"/>
  <c r="A771" i="55"/>
  <c r="A772" i="55"/>
  <c r="A773" i="55"/>
  <c r="A774" i="55"/>
  <c r="A775" i="55"/>
  <c r="A776" i="55"/>
  <c r="A777" i="55"/>
  <c r="A778" i="55"/>
  <c r="A779" i="55"/>
  <c r="A780" i="55"/>
  <c r="A781" i="55"/>
  <c r="A782" i="55"/>
  <c r="A783" i="55"/>
  <c r="A784" i="55"/>
  <c r="A785" i="55"/>
  <c r="A786" i="55"/>
  <c r="A787" i="55"/>
  <c r="A788" i="55"/>
  <c r="A789" i="55"/>
  <c r="A790" i="55"/>
  <c r="A791" i="55"/>
  <c r="A792" i="55"/>
  <c r="A793" i="55"/>
  <c r="A794" i="55"/>
  <c r="A795" i="55"/>
  <c r="A796" i="55"/>
  <c r="A797" i="55"/>
  <c r="A798" i="55"/>
  <c r="A799" i="55"/>
  <c r="A800" i="55"/>
  <c r="A801" i="55"/>
  <c r="A802" i="55"/>
  <c r="A803" i="55"/>
  <c r="A804" i="55"/>
  <c r="A805" i="55"/>
  <c r="A806" i="55"/>
  <c r="A807" i="55"/>
  <c r="A808" i="55"/>
  <c r="A809" i="55"/>
  <c r="A810" i="55"/>
  <c r="A811" i="55"/>
  <c r="A812" i="55"/>
  <c r="A813" i="55"/>
  <c r="A814" i="55"/>
  <c r="A815" i="55"/>
  <c r="A816" i="55"/>
  <c r="A817" i="55"/>
  <c r="A818" i="55"/>
  <c r="A819" i="55"/>
  <c r="A820" i="55"/>
  <c r="A821" i="55"/>
  <c r="A822" i="55"/>
  <c r="A823" i="55"/>
  <c r="A824" i="55"/>
  <c r="A825" i="55"/>
  <c r="A826" i="55"/>
  <c r="A827" i="55"/>
  <c r="A828" i="55"/>
  <c r="A829" i="55"/>
  <c r="A830" i="55"/>
  <c r="A831" i="55"/>
  <c r="A832" i="55"/>
  <c r="A833" i="55"/>
  <c r="A834" i="55"/>
  <c r="A835" i="55"/>
  <c r="A836" i="55"/>
  <c r="A837" i="55"/>
  <c r="A838" i="55"/>
  <c r="A839" i="55"/>
  <c r="A840" i="55"/>
  <c r="A841" i="55"/>
  <c r="A842" i="55"/>
  <c r="A843" i="55"/>
  <c r="A844" i="55"/>
  <c r="A845" i="55"/>
  <c r="A846" i="55"/>
  <c r="A847" i="55"/>
  <c r="A848" i="55"/>
  <c r="A849" i="55"/>
  <c r="A850" i="55"/>
  <c r="A851" i="55"/>
  <c r="A852" i="55"/>
  <c r="A853" i="55"/>
  <c r="A854" i="55"/>
  <c r="A855" i="55"/>
  <c r="A856" i="55"/>
  <c r="A857" i="55"/>
  <c r="A858" i="55"/>
  <c r="A859" i="55"/>
  <c r="A860" i="55"/>
  <c r="A861" i="55"/>
  <c r="A862" i="55"/>
  <c r="A863" i="55"/>
  <c r="A864" i="55"/>
  <c r="A865" i="55"/>
  <c r="A866" i="55"/>
  <c r="A867" i="55"/>
  <c r="A868" i="55"/>
  <c r="A869" i="55"/>
  <c r="A870" i="55"/>
  <c r="A871" i="55"/>
  <c r="A872" i="55"/>
  <c r="A873" i="55"/>
  <c r="A874" i="55"/>
  <c r="A875" i="55"/>
  <c r="A876" i="55"/>
  <c r="A877" i="55"/>
  <c r="A878" i="55"/>
  <c r="A879" i="55"/>
  <c r="A880" i="55"/>
  <c r="A881" i="55"/>
  <c r="A882" i="55"/>
  <c r="A883" i="55"/>
  <c r="A884" i="55"/>
  <c r="A885" i="55"/>
  <c r="A886" i="55"/>
  <c r="A887" i="55"/>
  <c r="A888" i="55"/>
  <c r="A889" i="55"/>
  <c r="A890" i="55"/>
  <c r="A891" i="55"/>
  <c r="A892" i="55"/>
  <c r="A893" i="55"/>
  <c r="A894" i="55"/>
  <c r="A895" i="55"/>
  <c r="A896" i="55"/>
  <c r="A897" i="55"/>
  <c r="A898" i="55"/>
  <c r="A899" i="55"/>
  <c r="A900" i="55"/>
  <c r="A901" i="55"/>
  <c r="A902" i="55"/>
  <c r="A903" i="55"/>
  <c r="A904" i="55"/>
  <c r="A905" i="55"/>
  <c r="A906" i="55"/>
  <c r="A907" i="55"/>
  <c r="A908" i="55"/>
  <c r="A909" i="55"/>
  <c r="A910" i="55"/>
  <c r="A911" i="55"/>
  <c r="A912" i="55"/>
  <c r="A913" i="55"/>
  <c r="A914" i="55"/>
  <c r="A915" i="55"/>
  <c r="A916" i="55"/>
  <c r="A917" i="55"/>
  <c r="A918" i="55"/>
  <c r="A919" i="55"/>
  <c r="A920" i="55"/>
  <c r="A921" i="55"/>
  <c r="A922" i="55"/>
  <c r="A923" i="55"/>
  <c r="A924" i="55"/>
  <c r="A925" i="55"/>
  <c r="A926" i="55"/>
  <c r="A927" i="55"/>
  <c r="A928" i="55"/>
  <c r="A929" i="55"/>
  <c r="A930" i="55"/>
  <c r="A931" i="55"/>
  <c r="A932" i="55"/>
  <c r="A933" i="55"/>
  <c r="A934" i="55"/>
  <c r="A935" i="55"/>
  <c r="A936" i="55"/>
  <c r="A937" i="55"/>
  <c r="A938" i="55"/>
  <c r="A939" i="55"/>
  <c r="A940" i="55"/>
  <c r="A941" i="55"/>
  <c r="A942" i="55"/>
  <c r="A943" i="55"/>
  <c r="A944" i="55"/>
  <c r="A945" i="55"/>
  <c r="A946" i="55"/>
  <c r="A947" i="55"/>
  <c r="A948" i="55"/>
  <c r="A949" i="55"/>
  <c r="A950" i="55"/>
  <c r="A951" i="55"/>
  <c r="A952" i="55"/>
  <c r="A953" i="55"/>
  <c r="A954" i="55"/>
  <c r="A955" i="55"/>
  <c r="A956" i="55"/>
  <c r="A957" i="55"/>
  <c r="A958" i="55"/>
  <c r="A959" i="55"/>
  <c r="A960" i="55"/>
  <c r="A961" i="55"/>
  <c r="A962" i="55"/>
  <c r="A963" i="55"/>
  <c r="A964" i="55"/>
  <c r="A965" i="55"/>
  <c r="A966" i="55"/>
  <c r="A967" i="55"/>
  <c r="A968" i="55"/>
  <c r="A969" i="55"/>
  <c r="A970" i="55"/>
  <c r="A971" i="55"/>
  <c r="A972" i="55"/>
  <c r="A973" i="55"/>
  <c r="A974" i="55"/>
  <c r="A975" i="55"/>
  <c r="A976" i="55"/>
  <c r="A977" i="55"/>
  <c r="A978" i="55"/>
  <c r="A979" i="55"/>
  <c r="A980" i="55"/>
  <c r="A981" i="55"/>
  <c r="A982" i="55"/>
  <c r="A983" i="55"/>
  <c r="A984" i="55"/>
  <c r="A985" i="55"/>
  <c r="A986" i="55"/>
  <c r="A987" i="55"/>
  <c r="A988" i="55"/>
  <c r="A989" i="55"/>
  <c r="A990" i="55"/>
  <c r="A991" i="55"/>
  <c r="A992" i="55"/>
  <c r="A993" i="55"/>
  <c r="A994" i="55"/>
  <c r="A995" i="55"/>
  <c r="A996" i="55"/>
  <c r="A997" i="55"/>
  <c r="A998" i="55"/>
  <c r="A999" i="55"/>
  <c r="A1000" i="55"/>
  <c r="A1001" i="55"/>
  <c r="A1002" i="55"/>
  <c r="A1003" i="55"/>
  <c r="A1004" i="55"/>
  <c r="A1005" i="55"/>
  <c r="A1006" i="55"/>
  <c r="A1007" i="55"/>
  <c r="A1008" i="55"/>
  <c r="A1009" i="55"/>
  <c r="A1010" i="55"/>
  <c r="A1011" i="55"/>
  <c r="A1012" i="55"/>
  <c r="A1013" i="55"/>
  <c r="A1014" i="55"/>
  <c r="A1015" i="55"/>
  <c r="A1016" i="55"/>
  <c r="A1017" i="55"/>
  <c r="A1018" i="55"/>
  <c r="A1019" i="55"/>
  <c r="A1020" i="55"/>
  <c r="A1021" i="55"/>
  <c r="A1022" i="55"/>
  <c r="A1023" i="55"/>
  <c r="A1024" i="55"/>
  <c r="A1025" i="55"/>
  <c r="A1026" i="55"/>
  <c r="A1027" i="55"/>
  <c r="A1028" i="55"/>
  <c r="A1029" i="55"/>
  <c r="A1030" i="55"/>
  <c r="A1031" i="55"/>
  <c r="A1032" i="55"/>
  <c r="A1033" i="55"/>
  <c r="A1034" i="55"/>
  <c r="A1035" i="55"/>
  <c r="A1036" i="55"/>
  <c r="A1037" i="55"/>
  <c r="A1038" i="55"/>
  <c r="A1039" i="55"/>
  <c r="A1040" i="55"/>
  <c r="A1041" i="55"/>
  <c r="A1042" i="55"/>
  <c r="A1043" i="55"/>
  <c r="A1044" i="55"/>
  <c r="A1045" i="55"/>
  <c r="A1046" i="55"/>
  <c r="A1047" i="55"/>
  <c r="A1048" i="55"/>
  <c r="A1049" i="55"/>
  <c r="A1050" i="55"/>
  <c r="A1051" i="55"/>
  <c r="A1052" i="55"/>
  <c r="A1053" i="55"/>
  <c r="A1054" i="55"/>
  <c r="A1055" i="55"/>
  <c r="A1056" i="55"/>
  <c r="A1057" i="55"/>
  <c r="A1058" i="55"/>
  <c r="A1059" i="55"/>
  <c r="A1060" i="55"/>
  <c r="A1061" i="55"/>
  <c r="A1062" i="55"/>
  <c r="A1063" i="55"/>
  <c r="A1064" i="55"/>
  <c r="A1065" i="55"/>
  <c r="A1066" i="55"/>
  <c r="A1067" i="55"/>
  <c r="A1068" i="55"/>
  <c r="A1069" i="55"/>
  <c r="A1070" i="55"/>
  <c r="A1071" i="55"/>
  <c r="A1072" i="55"/>
  <c r="A1073" i="55"/>
  <c r="A1074" i="55"/>
  <c r="A1075" i="55"/>
  <c r="A1076" i="55"/>
  <c r="A1077" i="55"/>
  <c r="A1078" i="55"/>
  <c r="A1079" i="55"/>
  <c r="A1080" i="55"/>
  <c r="A1081" i="55"/>
  <c r="A1082" i="55"/>
  <c r="A1083" i="55"/>
  <c r="A1084" i="55"/>
  <c r="A1085" i="55"/>
  <c r="A1086" i="55"/>
  <c r="A1087" i="55"/>
  <c r="A1088" i="55"/>
  <c r="A1089" i="55"/>
  <c r="A1090" i="55"/>
  <c r="A1091" i="55"/>
  <c r="A1092" i="55"/>
  <c r="A1093" i="55"/>
  <c r="A1094" i="55"/>
  <c r="A1095" i="55"/>
  <c r="A1096" i="55"/>
  <c r="A1097" i="55"/>
  <c r="A1098" i="55"/>
  <c r="A1099" i="55"/>
  <c r="A1100" i="55"/>
  <c r="A1101" i="55"/>
  <c r="A1102" i="55"/>
  <c r="A1103" i="55"/>
  <c r="A1104" i="55"/>
  <c r="A1105" i="55"/>
  <c r="A1106" i="55"/>
  <c r="A1107" i="55"/>
  <c r="A1108" i="55"/>
  <c r="A1109" i="55"/>
  <c r="A1110" i="55"/>
  <c r="A1111" i="55"/>
  <c r="A1112" i="55"/>
  <c r="A1113" i="55"/>
  <c r="A1114" i="55"/>
  <c r="A1115" i="55"/>
  <c r="A1116" i="55"/>
  <c r="A1117" i="55"/>
  <c r="A1118" i="55"/>
  <c r="A1119" i="55"/>
  <c r="A1120" i="55"/>
  <c r="A1121" i="55"/>
  <c r="A1122" i="55"/>
  <c r="A1123" i="55"/>
  <c r="A1124" i="55"/>
  <c r="A1125" i="55"/>
  <c r="A1126" i="55"/>
  <c r="A1127" i="55"/>
  <c r="A1128" i="55"/>
  <c r="A1129" i="55"/>
  <c r="A1130" i="55"/>
  <c r="A1131" i="55"/>
  <c r="A1132" i="55"/>
  <c r="A1133" i="55"/>
  <c r="A1134" i="55"/>
  <c r="A1135" i="55"/>
  <c r="A1136" i="55"/>
  <c r="A1137" i="55"/>
  <c r="A1138" i="55"/>
  <c r="A1139" i="55"/>
  <c r="A1140" i="55"/>
  <c r="A1141" i="55"/>
  <c r="A1142" i="55"/>
  <c r="A1143" i="55"/>
  <c r="A1144" i="55"/>
  <c r="A1145" i="55"/>
  <c r="A1146" i="55"/>
  <c r="A1147" i="55"/>
  <c r="A1148" i="55"/>
  <c r="A1149" i="55"/>
  <c r="A1150" i="55"/>
  <c r="A1151" i="55"/>
  <c r="A1152" i="55"/>
  <c r="A1153" i="55"/>
  <c r="A1154" i="55"/>
  <c r="A1155" i="55"/>
  <c r="A1156" i="55"/>
  <c r="A1157" i="55"/>
  <c r="A1158" i="55"/>
  <c r="A1159" i="55"/>
  <c r="A1160" i="55"/>
  <c r="A1161" i="55"/>
  <c r="A1162" i="55"/>
  <c r="A1163" i="55"/>
  <c r="A1164" i="55"/>
  <c r="A1165" i="55"/>
  <c r="A1166" i="55"/>
  <c r="A1167" i="55"/>
  <c r="A1168" i="55"/>
  <c r="A1169" i="55"/>
  <c r="A1170" i="55"/>
  <c r="A1171" i="55"/>
  <c r="A1172" i="55"/>
  <c r="A1173" i="55"/>
  <c r="A1174" i="55"/>
  <c r="A1175" i="55"/>
  <c r="A1176" i="55"/>
  <c r="A1177" i="55"/>
  <c r="A1178" i="55"/>
  <c r="A1179" i="55"/>
  <c r="A1180" i="55"/>
  <c r="A1181" i="55"/>
  <c r="A1182" i="55"/>
  <c r="A1183" i="55"/>
  <c r="A1184" i="55"/>
  <c r="A1185" i="55"/>
  <c r="A1186" i="55"/>
  <c r="A1187" i="55"/>
  <c r="A1188" i="55"/>
  <c r="A1189" i="55"/>
  <c r="A1190" i="55"/>
  <c r="A1191" i="55"/>
  <c r="A1192" i="55"/>
  <c r="A1193" i="55"/>
  <c r="A1194" i="55"/>
  <c r="A1195" i="55"/>
  <c r="A1196" i="55"/>
  <c r="A1197" i="55"/>
  <c r="A1198" i="55"/>
  <c r="A1199" i="55"/>
  <c r="A1200" i="55"/>
  <c r="A1201" i="55"/>
  <c r="A1202" i="55"/>
  <c r="A1203" i="55"/>
  <c r="A1204" i="55"/>
  <c r="A1205" i="55"/>
  <c r="A1206" i="55"/>
  <c r="A1207" i="55"/>
  <c r="A1208" i="55"/>
  <c r="A1209" i="55"/>
  <c r="A1210" i="55"/>
  <c r="A1211" i="55"/>
  <c r="A1212" i="55"/>
  <c r="A1213" i="55"/>
  <c r="A1214" i="55"/>
  <c r="A1215" i="55"/>
  <c r="A1216" i="55"/>
  <c r="A1217" i="55"/>
  <c r="A1218" i="55"/>
  <c r="A1219" i="55"/>
  <c r="A1220" i="55"/>
  <c r="A1221" i="55"/>
  <c r="A1222" i="55"/>
  <c r="A1223" i="55"/>
  <c r="A1224" i="55"/>
  <c r="A1225" i="55"/>
  <c r="A1226" i="55"/>
  <c r="A1227" i="55"/>
  <c r="A1228" i="55"/>
  <c r="A1229" i="55"/>
  <c r="A1230" i="55"/>
  <c r="A1231" i="55"/>
  <c r="A1232" i="55"/>
  <c r="A1233" i="55"/>
  <c r="A1234" i="55"/>
  <c r="A1235" i="55"/>
  <c r="A1236" i="55"/>
  <c r="A1237" i="55"/>
  <c r="A1238" i="55"/>
  <c r="A1239" i="55"/>
  <c r="A1240" i="55"/>
  <c r="A1241" i="55"/>
  <c r="A1242" i="55"/>
  <c r="A1243" i="55"/>
  <c r="A1244" i="55"/>
  <c r="A1245" i="55"/>
  <c r="A1246" i="55"/>
  <c r="A1247" i="55"/>
  <c r="A1248" i="55"/>
  <c r="A1249" i="55"/>
  <c r="A1250" i="55"/>
  <c r="A1251" i="55"/>
  <c r="A1252" i="55"/>
  <c r="A1253" i="55"/>
  <c r="A1254" i="55"/>
  <c r="A1255" i="55"/>
  <c r="A1256" i="55"/>
  <c r="A1257" i="55"/>
  <c r="A1258" i="55"/>
  <c r="A1259" i="55"/>
  <c r="A1260" i="55"/>
  <c r="A1261" i="55"/>
  <c r="A1262" i="55"/>
  <c r="A1263" i="55"/>
  <c r="A1264" i="55"/>
  <c r="A1265" i="55"/>
  <c r="A1266" i="55"/>
  <c r="A1267" i="55"/>
  <c r="A1268" i="55"/>
  <c r="A1269" i="55"/>
  <c r="A1270" i="55"/>
  <c r="A1271" i="55"/>
  <c r="A1272" i="55"/>
  <c r="A1273" i="55"/>
  <c r="A1274" i="55"/>
  <c r="A1275" i="55"/>
  <c r="A1276" i="55"/>
  <c r="A1277" i="55"/>
  <c r="A1278" i="55"/>
  <c r="A1279" i="55"/>
  <c r="A1280" i="55"/>
  <c r="A1281" i="55"/>
  <c r="A1282" i="55"/>
  <c r="A1283" i="55"/>
  <c r="A1284" i="55"/>
  <c r="A1285" i="55"/>
  <c r="A1286" i="55"/>
  <c r="A1287" i="55"/>
  <c r="A1288" i="55"/>
  <c r="A1289" i="55"/>
  <c r="A1290" i="55"/>
  <c r="A1291" i="55"/>
  <c r="A1292" i="55"/>
  <c r="A1293" i="55"/>
  <c r="A1294" i="55"/>
  <c r="A1295" i="55"/>
  <c r="A1296" i="55"/>
  <c r="A1297" i="55"/>
  <c r="A1298" i="55"/>
  <c r="A1299" i="55"/>
  <c r="A1300" i="55"/>
  <c r="A1301" i="55"/>
  <c r="A1302" i="55"/>
  <c r="A1303" i="55"/>
  <c r="A1304" i="55"/>
  <c r="A1305" i="55"/>
  <c r="A1306" i="55"/>
  <c r="A1307" i="55"/>
  <c r="A1308" i="55"/>
  <c r="A1309" i="55"/>
  <c r="A1310" i="55"/>
  <c r="A1311" i="55"/>
  <c r="A1312" i="55"/>
  <c r="A1313" i="55"/>
  <c r="A1314" i="55"/>
  <c r="A1315" i="55"/>
  <c r="A1316" i="55"/>
  <c r="A1317" i="55"/>
  <c r="A1318" i="55"/>
  <c r="A1319" i="55"/>
  <c r="A1320" i="55"/>
  <c r="A1321" i="55"/>
  <c r="A1322" i="55"/>
  <c r="A1323" i="55"/>
  <c r="A1324" i="55"/>
  <c r="A1325" i="55"/>
  <c r="A1326" i="55"/>
  <c r="A1327" i="55"/>
  <c r="A1328" i="55"/>
  <c r="A1329" i="55"/>
  <c r="A1330" i="55"/>
  <c r="A1331" i="55"/>
  <c r="A1332" i="55"/>
  <c r="A1333" i="55"/>
  <c r="A1334" i="55"/>
  <c r="A1335" i="55"/>
  <c r="A1336" i="55"/>
  <c r="A1337" i="55"/>
  <c r="A1338" i="55"/>
  <c r="A1339" i="55"/>
  <c r="A1340" i="55"/>
  <c r="A1341" i="55"/>
  <c r="A1342" i="55"/>
  <c r="A1343" i="55"/>
  <c r="A1344" i="55"/>
  <c r="A1345" i="55"/>
  <c r="A1346" i="55"/>
  <c r="A1347" i="55"/>
  <c r="A1348" i="55"/>
  <c r="A1349" i="55"/>
  <c r="A1350" i="55"/>
  <c r="A1351" i="55"/>
  <c r="A1352" i="55"/>
  <c r="A1353" i="55"/>
  <c r="A1354" i="55"/>
  <c r="A1355" i="55"/>
  <c r="A1356" i="55"/>
  <c r="A1357" i="55"/>
  <c r="A1358" i="55"/>
  <c r="A1359" i="55"/>
  <c r="A1360" i="55"/>
  <c r="A1361" i="55"/>
  <c r="A1362" i="55"/>
  <c r="A1363" i="55"/>
  <c r="A1364" i="55"/>
  <c r="A1365" i="55"/>
  <c r="A1366" i="55"/>
  <c r="A1367" i="55"/>
  <c r="A1368" i="55"/>
  <c r="A1369" i="55"/>
  <c r="A1370" i="55"/>
  <c r="A1371" i="55"/>
  <c r="A1372" i="55"/>
  <c r="A1373" i="55"/>
  <c r="A1374" i="55"/>
  <c r="A1375" i="55"/>
  <c r="A1376" i="55"/>
  <c r="A1377" i="55"/>
  <c r="A1378" i="55"/>
  <c r="A1379" i="55"/>
  <c r="A1380" i="55"/>
  <c r="A1381" i="55"/>
  <c r="A1382" i="55"/>
  <c r="A1383" i="55"/>
  <c r="A1384" i="55"/>
  <c r="A1385" i="55"/>
  <c r="A1386" i="55"/>
  <c r="A1387" i="55"/>
  <c r="A1388" i="55"/>
  <c r="A1389" i="55"/>
  <c r="A1390" i="55"/>
  <c r="A1391" i="55"/>
  <c r="A1392" i="55"/>
  <c r="A1393" i="55"/>
  <c r="A1394" i="55"/>
  <c r="A1395" i="55"/>
  <c r="A1396" i="55"/>
  <c r="A1397" i="55"/>
  <c r="A1398" i="55"/>
  <c r="A1399" i="55"/>
  <c r="A1400" i="55"/>
  <c r="A1401" i="55"/>
  <c r="A1402" i="55"/>
  <c r="A1403" i="55"/>
  <c r="A1404" i="55"/>
  <c r="A1405" i="55"/>
  <c r="A1406" i="55"/>
  <c r="A1407" i="55"/>
  <c r="A1408" i="55"/>
  <c r="A1409" i="55"/>
  <c r="A1410" i="55"/>
  <c r="A1411" i="55"/>
  <c r="A1412" i="55"/>
  <c r="A1413" i="55"/>
  <c r="A1414" i="55"/>
  <c r="A1415" i="55"/>
  <c r="A1416" i="55"/>
  <c r="A1417" i="55"/>
  <c r="A1418" i="55"/>
  <c r="A1419" i="55"/>
  <c r="A1420" i="55"/>
  <c r="A1421" i="55"/>
  <c r="A1422" i="55"/>
  <c r="A1423" i="55"/>
  <c r="A1424" i="55"/>
  <c r="A1425" i="55"/>
  <c r="A1426" i="55"/>
  <c r="A1427" i="55"/>
  <c r="A1428" i="55"/>
  <c r="A1429" i="55"/>
  <c r="A1430" i="55"/>
  <c r="A1431" i="55"/>
  <c r="A1432" i="55"/>
  <c r="A1433" i="55"/>
  <c r="A1434" i="55"/>
  <c r="A1435" i="55"/>
  <c r="A1436" i="55"/>
  <c r="A1437" i="55"/>
  <c r="A1438" i="55"/>
  <c r="A1439" i="55"/>
  <c r="A1440" i="55"/>
  <c r="A1441" i="55"/>
  <c r="A1442" i="55"/>
  <c r="A1443" i="55"/>
  <c r="A1444" i="55"/>
  <c r="A1445" i="55"/>
  <c r="A1446" i="55"/>
  <c r="A1447" i="55"/>
  <c r="A1448" i="55"/>
  <c r="A1449" i="55"/>
  <c r="A1450" i="55"/>
  <c r="A1451" i="55"/>
  <c r="A1452" i="55"/>
  <c r="A1453" i="55"/>
  <c r="A1454" i="55"/>
  <c r="A1455" i="55"/>
  <c r="A1456" i="55"/>
  <c r="A1457" i="55"/>
  <c r="A1458" i="55"/>
  <c r="A1459" i="55"/>
  <c r="A1460" i="55"/>
  <c r="A1461" i="55"/>
  <c r="A1462" i="55"/>
  <c r="A1463" i="55"/>
  <c r="A1464" i="55"/>
  <c r="A1465" i="55"/>
  <c r="A1466" i="55"/>
  <c r="A1467" i="55"/>
  <c r="A1468" i="55"/>
  <c r="A1469" i="55"/>
  <c r="A1470" i="55"/>
  <c r="A1471" i="55"/>
  <c r="A1472" i="55"/>
  <c r="A1473" i="55"/>
  <c r="A1474" i="55"/>
  <c r="A1475" i="55"/>
  <c r="A1476" i="55"/>
  <c r="A1477" i="55"/>
  <c r="A1478" i="55"/>
  <c r="A1479" i="55"/>
  <c r="A1480" i="55"/>
  <c r="A1481" i="55"/>
  <c r="A1482" i="55"/>
  <c r="A1483" i="55"/>
  <c r="A1484" i="55"/>
  <c r="A1485" i="55"/>
  <c r="A1486" i="55"/>
  <c r="A1487" i="55"/>
  <c r="A1488" i="55"/>
  <c r="A1489" i="55"/>
  <c r="A1490" i="55"/>
  <c r="A1491" i="55"/>
  <c r="A1492" i="55"/>
  <c r="A1493" i="55"/>
  <c r="A1494" i="55"/>
  <c r="A1495" i="55"/>
  <c r="A1496" i="55"/>
  <c r="A1497" i="55"/>
  <c r="A1498" i="55"/>
  <c r="A1499" i="55"/>
  <c r="A1500" i="55"/>
  <c r="A1501" i="55"/>
  <c r="A1502" i="55"/>
  <c r="A1503" i="55"/>
  <c r="A1504" i="55"/>
  <c r="A1505" i="55"/>
  <c r="A1506" i="55"/>
  <c r="A1507" i="55"/>
  <c r="A1508" i="55"/>
  <c r="A1509" i="55"/>
  <c r="A1510" i="55"/>
  <c r="A1511" i="55"/>
  <c r="A1512" i="55"/>
  <c r="A1513" i="55"/>
  <c r="A1514" i="55"/>
  <c r="A1515" i="55"/>
  <c r="A1516" i="55"/>
  <c r="A1517" i="55"/>
  <c r="A1518" i="55"/>
  <c r="A1519" i="55"/>
  <c r="A1520" i="55"/>
  <c r="A1521" i="55"/>
  <c r="A1522" i="55"/>
  <c r="A1523" i="55"/>
  <c r="A1524" i="55"/>
  <c r="A1525" i="55"/>
  <c r="A1526" i="55"/>
  <c r="A1527" i="55"/>
  <c r="A1528" i="55"/>
  <c r="A1529" i="55"/>
  <c r="A1530" i="55"/>
  <c r="A1531" i="55"/>
  <c r="A1532" i="55"/>
  <c r="A1533" i="55"/>
  <c r="A1534" i="55"/>
  <c r="A1535" i="55"/>
  <c r="A1536" i="55"/>
  <c r="A1537" i="55"/>
  <c r="A1538" i="55"/>
  <c r="A1539" i="55"/>
  <c r="A1540" i="55"/>
  <c r="A1541" i="55"/>
  <c r="A1542" i="55"/>
  <c r="A1543" i="55"/>
  <c r="A1544" i="55"/>
  <c r="A1545" i="55"/>
  <c r="A1546" i="55"/>
  <c r="A1547" i="55"/>
  <c r="A1548" i="55"/>
  <c r="A1549" i="55"/>
  <c r="A1550" i="55"/>
  <c r="A1551" i="55"/>
  <c r="A1552" i="55"/>
  <c r="A1553" i="55"/>
  <c r="A1554" i="55"/>
  <c r="A1555" i="55"/>
  <c r="A1556" i="55"/>
  <c r="A1557" i="55"/>
  <c r="A1558" i="55"/>
  <c r="A1559" i="55"/>
  <c r="A1560" i="55"/>
  <c r="A1561" i="55"/>
  <c r="A1562" i="55"/>
  <c r="A1563" i="55"/>
  <c r="A1564" i="55"/>
  <c r="A1565" i="55"/>
  <c r="A1566" i="55"/>
  <c r="A1567" i="55"/>
  <c r="A1568" i="55"/>
  <c r="A1569" i="55"/>
  <c r="A1570" i="55"/>
  <c r="A1571" i="55"/>
  <c r="A1572" i="55"/>
  <c r="A1573" i="55"/>
  <c r="A1574" i="55"/>
  <c r="A1575" i="55"/>
  <c r="A1576" i="55"/>
  <c r="A1577" i="55"/>
  <c r="A1578" i="55"/>
  <c r="A1579" i="55"/>
  <c r="A1580" i="55"/>
  <c r="A1581" i="55"/>
  <c r="A1582" i="55"/>
  <c r="A1583" i="55"/>
  <c r="A1584" i="55"/>
  <c r="A1585" i="55"/>
  <c r="A1586" i="55"/>
  <c r="A1587" i="55"/>
  <c r="A1588" i="55"/>
  <c r="A1589" i="55"/>
  <c r="A1590" i="55"/>
  <c r="A1591" i="55"/>
  <c r="A1592" i="55"/>
  <c r="A1593" i="55"/>
  <c r="A1594" i="55"/>
  <c r="A1595" i="55"/>
  <c r="A1596" i="55"/>
  <c r="A1597" i="55"/>
  <c r="A1598" i="55"/>
  <c r="A1599" i="55"/>
  <c r="A1600" i="55"/>
  <c r="A1601" i="55"/>
  <c r="A1602" i="55"/>
  <c r="A1603" i="55"/>
  <c r="A1604" i="55"/>
  <c r="A1605" i="55"/>
  <c r="A1606" i="55"/>
  <c r="A1607" i="55"/>
  <c r="A1608" i="55"/>
  <c r="A1609" i="55"/>
  <c r="A1610" i="55"/>
  <c r="A1611" i="55"/>
  <c r="A1612" i="55"/>
  <c r="A1613" i="55"/>
  <c r="A1614" i="55"/>
  <c r="A1615" i="55"/>
  <c r="A1616" i="55"/>
  <c r="A1617" i="55"/>
  <c r="A1618" i="55"/>
  <c r="A1619" i="55"/>
  <c r="A1620" i="55"/>
  <c r="A1621" i="55"/>
  <c r="A1622" i="55"/>
  <c r="A1623" i="55"/>
  <c r="A1624" i="55"/>
  <c r="A1625" i="55"/>
  <c r="A1626" i="55"/>
  <c r="A1627" i="55"/>
  <c r="A1628" i="55"/>
  <c r="A1629" i="55"/>
  <c r="A1630" i="55"/>
  <c r="A1631" i="55"/>
  <c r="A1632" i="55"/>
  <c r="A1633" i="55"/>
  <c r="A1634" i="55"/>
  <c r="A1635" i="55"/>
  <c r="A1636" i="55"/>
  <c r="A1637" i="55"/>
  <c r="A1638" i="55"/>
  <c r="A1639" i="55"/>
  <c r="A1640" i="55"/>
  <c r="A1641" i="55"/>
  <c r="A1642" i="55"/>
  <c r="A1643" i="55"/>
  <c r="A1644" i="55"/>
  <c r="A1645" i="55"/>
  <c r="A1646" i="55"/>
  <c r="A1647" i="55"/>
  <c r="A1648" i="55"/>
  <c r="A1649" i="55"/>
  <c r="A1650" i="55"/>
  <c r="A1651" i="55"/>
  <c r="A1652" i="55"/>
  <c r="A1653" i="55"/>
  <c r="A1654" i="55"/>
  <c r="A1655" i="55"/>
  <c r="A1656" i="55"/>
  <c r="A1657" i="55"/>
  <c r="A1658" i="55"/>
  <c r="A1659" i="55"/>
  <c r="A1660" i="55"/>
  <c r="A1661" i="55"/>
  <c r="A1662" i="55"/>
  <c r="A1663" i="55"/>
  <c r="A1664" i="55"/>
  <c r="A1665" i="55"/>
  <c r="A1666" i="55"/>
  <c r="A1667" i="55"/>
  <c r="A1668" i="55"/>
  <c r="A1669" i="55"/>
  <c r="A1670" i="55"/>
  <c r="A1671" i="55"/>
  <c r="A1672" i="55"/>
  <c r="A1673" i="55"/>
  <c r="A1674" i="55"/>
  <c r="A1675" i="55"/>
  <c r="A1676" i="55"/>
  <c r="A1677" i="55"/>
  <c r="A1678" i="55"/>
  <c r="A1679" i="55"/>
  <c r="A1680" i="55"/>
  <c r="A1681" i="55"/>
  <c r="A1682" i="55"/>
  <c r="A1683" i="55"/>
  <c r="A1684" i="55"/>
  <c r="A1685" i="55"/>
  <c r="A1686" i="55"/>
  <c r="A1687" i="55"/>
  <c r="A1688" i="55"/>
  <c r="A1689" i="55"/>
  <c r="A1690" i="55"/>
  <c r="A1691" i="55"/>
  <c r="A1692" i="55"/>
  <c r="A1693" i="55"/>
  <c r="A1694" i="55"/>
  <c r="A1695" i="55"/>
  <c r="A1696" i="55"/>
  <c r="A1697" i="55"/>
  <c r="A1698" i="55"/>
  <c r="A1699" i="55"/>
  <c r="A1700" i="55"/>
  <c r="A1701" i="55"/>
  <c r="A1702" i="55"/>
  <c r="A1703" i="55"/>
  <c r="A1704" i="55"/>
  <c r="A1705" i="55"/>
  <c r="A1706" i="55"/>
  <c r="A1707" i="55"/>
  <c r="A1708" i="55"/>
  <c r="A1709" i="55"/>
  <c r="A1710" i="55"/>
  <c r="A1711" i="55"/>
  <c r="A1712" i="55"/>
  <c r="A1713" i="55"/>
  <c r="A1714" i="55"/>
  <c r="A1715" i="55"/>
  <c r="A1716" i="55"/>
  <c r="A1717" i="55"/>
  <c r="A1718" i="55"/>
  <c r="A1719" i="55"/>
  <c r="A1720" i="55"/>
  <c r="A1721" i="55"/>
  <c r="A1722" i="55"/>
  <c r="A1723" i="55"/>
  <c r="A1724" i="55"/>
  <c r="A1725" i="55"/>
  <c r="A1726" i="55"/>
  <c r="A1727" i="55"/>
  <c r="A1728" i="55"/>
  <c r="A1729" i="55"/>
  <c r="A1730" i="55"/>
  <c r="A1731" i="55"/>
  <c r="A1732" i="55"/>
  <c r="A1733" i="55"/>
  <c r="A1734" i="55"/>
  <c r="A1735" i="55"/>
  <c r="A1736" i="55"/>
  <c r="A1737" i="55"/>
  <c r="A1738" i="55"/>
  <c r="A1739" i="55"/>
  <c r="A1740" i="55"/>
  <c r="A1741" i="55"/>
  <c r="A1742" i="55"/>
  <c r="A1743" i="55"/>
  <c r="A1744" i="55"/>
  <c r="A1745" i="55"/>
  <c r="A1746" i="55"/>
  <c r="A1747" i="55"/>
  <c r="A1748" i="55"/>
  <c r="A1749" i="55"/>
  <c r="A1750" i="55"/>
  <c r="A1751" i="55"/>
  <c r="A1752" i="55"/>
  <c r="A1753" i="55"/>
  <c r="A1754" i="55"/>
  <c r="A1755" i="55"/>
  <c r="A1756" i="55"/>
  <c r="A1757" i="55"/>
  <c r="A1758" i="55"/>
  <c r="A1759" i="55"/>
  <c r="A1760" i="55"/>
  <c r="A1761" i="55"/>
  <c r="A1762" i="55"/>
  <c r="A1763" i="55"/>
  <c r="A1764" i="55"/>
  <c r="A1765" i="55"/>
  <c r="A1766" i="55"/>
  <c r="A1767" i="55"/>
  <c r="A1768" i="55"/>
  <c r="A1769" i="55"/>
  <c r="A1770" i="55"/>
  <c r="A1771" i="55"/>
  <c r="A1772" i="55"/>
  <c r="A1773" i="55"/>
  <c r="A1774" i="55"/>
  <c r="A1775" i="55"/>
  <c r="A1776" i="55"/>
  <c r="A1777" i="55"/>
  <c r="A1778" i="55"/>
  <c r="A1779" i="55"/>
  <c r="A1780" i="55"/>
  <c r="A1781" i="55"/>
  <c r="A1782" i="55"/>
  <c r="A1783" i="55"/>
  <c r="A1784" i="55"/>
  <c r="A1785" i="55"/>
  <c r="A1786" i="55"/>
  <c r="A1787" i="55"/>
  <c r="A1788" i="55"/>
  <c r="A1789" i="55"/>
  <c r="A1790" i="55"/>
  <c r="A1791" i="55"/>
  <c r="A1792" i="55"/>
  <c r="A1793" i="55"/>
  <c r="A1794" i="55"/>
  <c r="A1795" i="55"/>
  <c r="A1796" i="55"/>
  <c r="A1797" i="55"/>
  <c r="A1798" i="55"/>
  <c r="A1799" i="55"/>
  <c r="A1800" i="55"/>
  <c r="A1801" i="55"/>
  <c r="A1802" i="55"/>
  <c r="A1803" i="55"/>
  <c r="A1804" i="55"/>
  <c r="A1805" i="55"/>
  <c r="A1806" i="55"/>
  <c r="A1807" i="55"/>
  <c r="A1808" i="55"/>
  <c r="A1809" i="55"/>
  <c r="A1810" i="55"/>
  <c r="A1811" i="55"/>
  <c r="A1812" i="55"/>
  <c r="A1813" i="55"/>
  <c r="A1814" i="55"/>
  <c r="A1815" i="55"/>
  <c r="A1816" i="55"/>
  <c r="A1817" i="55"/>
  <c r="A1818" i="55"/>
  <c r="A1819" i="55"/>
  <c r="A1820" i="55"/>
  <c r="A1821" i="55"/>
  <c r="A1822" i="55"/>
  <c r="A1823" i="55"/>
  <c r="A1824" i="55"/>
  <c r="A1825" i="55"/>
  <c r="A1826" i="55"/>
  <c r="A1827" i="55"/>
  <c r="A1828" i="55"/>
  <c r="A1829" i="55"/>
  <c r="A1830" i="55"/>
  <c r="A1831" i="55"/>
  <c r="A1832" i="55"/>
  <c r="A1833" i="55"/>
  <c r="A1834" i="55"/>
  <c r="A1835" i="55"/>
  <c r="A1836" i="55"/>
  <c r="A1837" i="55"/>
  <c r="A1838" i="55"/>
  <c r="A1839" i="55"/>
  <c r="A1840" i="55"/>
  <c r="A1841" i="55"/>
  <c r="A1842" i="55"/>
  <c r="A1843" i="55"/>
  <c r="A1844" i="55"/>
  <c r="A1845" i="55"/>
  <c r="A1846" i="55"/>
  <c r="A1847" i="55"/>
  <c r="A1848" i="55"/>
  <c r="A1849" i="55"/>
  <c r="A1850" i="55"/>
  <c r="A1851" i="55"/>
  <c r="A1852" i="55"/>
  <c r="A1853" i="55"/>
  <c r="A1854" i="55"/>
  <c r="A1855" i="55"/>
  <c r="A1856" i="55"/>
  <c r="A1857" i="55"/>
  <c r="A1858" i="55"/>
  <c r="A1859" i="55"/>
  <c r="A1860" i="55"/>
  <c r="A1861" i="55"/>
  <c r="A1862" i="55"/>
  <c r="A1863" i="55"/>
  <c r="A1864" i="55"/>
  <c r="A1865" i="55"/>
  <c r="A1866" i="55"/>
  <c r="A1867" i="55"/>
  <c r="A1868" i="55"/>
  <c r="A1869" i="55"/>
  <c r="A1870" i="55"/>
  <c r="A1871" i="55"/>
  <c r="A1872" i="55"/>
  <c r="A1873" i="55"/>
  <c r="A1874" i="55"/>
  <c r="A1875" i="55"/>
  <c r="A1876" i="55"/>
  <c r="A1877" i="55"/>
  <c r="A1878" i="55"/>
  <c r="A1879" i="55"/>
  <c r="A1880" i="55"/>
  <c r="A1881" i="55"/>
  <c r="A1882" i="55"/>
  <c r="A1883" i="55"/>
  <c r="A1884" i="55"/>
  <c r="A1885" i="55"/>
  <c r="A1886" i="55"/>
  <c r="A1887" i="55"/>
  <c r="A1888" i="55"/>
  <c r="A1889" i="55"/>
  <c r="A1890" i="55"/>
  <c r="A1891" i="55"/>
  <c r="A1892" i="55"/>
  <c r="A1893" i="55"/>
  <c r="A1894" i="55"/>
  <c r="A1895" i="55"/>
  <c r="A1896" i="55"/>
  <c r="A1897" i="55"/>
  <c r="A1898" i="55"/>
  <c r="A1899" i="55"/>
  <c r="A1900" i="55"/>
  <c r="A1901" i="55"/>
  <c r="A1902" i="55"/>
  <c r="A1903" i="55"/>
  <c r="A1904" i="55"/>
  <c r="A1905" i="55"/>
  <c r="A1906" i="55"/>
  <c r="A1907" i="55"/>
  <c r="A1908" i="55"/>
  <c r="A1909" i="55"/>
  <c r="A1910" i="55"/>
  <c r="A1911" i="55"/>
  <c r="A1912" i="55"/>
  <c r="A1913" i="55"/>
  <c r="A1914" i="55"/>
  <c r="A1915" i="55"/>
  <c r="A1916" i="55"/>
  <c r="A1917" i="55"/>
  <c r="A1918" i="55"/>
  <c r="A1919" i="55"/>
  <c r="A1920" i="55"/>
  <c r="A1921" i="55"/>
  <c r="A1922" i="55"/>
  <c r="A1923" i="55"/>
  <c r="A1924" i="55"/>
  <c r="A1925" i="55"/>
  <c r="A1926" i="55"/>
  <c r="A1927" i="55"/>
  <c r="A1928" i="55"/>
  <c r="A1929" i="55"/>
  <c r="A1930" i="55"/>
  <c r="A1931" i="55"/>
  <c r="A1932" i="55"/>
  <c r="A1933" i="55"/>
  <c r="A1934" i="55"/>
  <c r="A1935" i="55"/>
  <c r="A1936" i="55"/>
  <c r="A1937" i="55"/>
  <c r="A1938" i="55"/>
  <c r="A1939" i="55"/>
  <c r="A1940" i="55"/>
  <c r="A1941" i="55"/>
  <c r="A1942" i="55"/>
  <c r="A1943" i="55"/>
  <c r="A1944" i="55"/>
  <c r="A1945" i="55"/>
  <c r="A1946" i="55"/>
  <c r="A1947" i="55"/>
  <c r="A1948" i="55"/>
  <c r="A1949" i="55"/>
  <c r="A1950" i="55"/>
  <c r="A1951" i="55"/>
  <c r="A1952" i="55"/>
  <c r="A1953" i="55"/>
  <c r="A1954" i="55"/>
  <c r="A1955" i="55"/>
  <c r="A1956" i="55"/>
  <c r="A1957" i="55"/>
  <c r="A1958" i="55"/>
  <c r="A1959" i="55"/>
  <c r="A1960" i="55"/>
  <c r="A1961" i="55"/>
  <c r="A1962" i="55"/>
  <c r="A1963" i="55"/>
  <c r="A1964" i="55"/>
  <c r="A1965" i="55"/>
  <c r="A1966" i="55"/>
  <c r="A1967" i="55"/>
  <c r="A1968" i="55"/>
  <c r="A1969" i="55"/>
  <c r="A1970" i="55"/>
  <c r="A1971" i="55"/>
  <c r="A1972" i="55"/>
  <c r="A1973" i="55"/>
  <c r="A1974" i="55"/>
  <c r="A1975" i="55"/>
  <c r="A1976" i="55"/>
  <c r="A1977" i="55"/>
  <c r="A1978" i="55"/>
  <c r="A1979" i="55"/>
  <c r="A1980" i="55"/>
  <c r="A1981" i="55"/>
  <c r="A1982" i="55"/>
  <c r="A1983" i="55"/>
  <c r="A1984" i="55"/>
  <c r="A1985" i="55"/>
  <c r="A1986" i="55"/>
  <c r="A1987" i="55"/>
  <c r="A1988" i="55"/>
  <c r="A1989" i="55"/>
  <c r="A1990" i="55"/>
  <c r="A1991" i="55"/>
  <c r="A1992" i="55"/>
  <c r="A1993" i="55"/>
  <c r="A1994" i="55"/>
  <c r="A1995" i="55"/>
  <c r="A1996" i="55"/>
  <c r="A1997" i="55"/>
  <c r="A1998" i="55"/>
  <c r="A1999" i="55"/>
  <c r="A2000" i="55"/>
  <c r="A2001" i="55"/>
  <c r="A2002" i="55"/>
  <c r="A2003" i="55"/>
  <c r="A2004" i="55"/>
  <c r="A2005" i="55"/>
  <c r="A2006" i="55"/>
  <c r="A2007" i="55"/>
  <c r="A2008" i="55"/>
  <c r="A2009" i="55"/>
  <c r="A2010" i="55"/>
  <c r="A2011" i="55"/>
  <c r="A2012" i="55"/>
  <c r="A2013" i="55"/>
  <c r="A2014" i="55"/>
  <c r="A2015" i="55"/>
  <c r="A2016" i="55"/>
  <c r="A2017" i="55"/>
  <c r="A2018" i="55"/>
  <c r="A2019" i="55"/>
  <c r="A2020" i="55"/>
  <c r="A2021" i="55"/>
  <c r="A2022" i="55"/>
  <c r="A2023" i="55"/>
  <c r="A2024" i="55"/>
  <c r="A2025" i="55"/>
  <c r="A2026" i="55"/>
  <c r="A2027" i="55"/>
  <c r="A2028" i="55"/>
  <c r="A2029" i="55"/>
  <c r="A2030" i="55"/>
  <c r="A2031" i="55"/>
  <c r="A2032" i="55"/>
  <c r="A2033" i="55"/>
  <c r="A2034" i="55"/>
  <c r="A2035" i="55"/>
  <c r="A2036" i="55"/>
  <c r="A2037" i="55"/>
  <c r="A2038" i="55"/>
  <c r="A2039" i="55"/>
  <c r="A2040" i="55"/>
  <c r="A2041" i="55"/>
  <c r="A2042" i="55"/>
  <c r="A2043" i="55"/>
  <c r="A2044" i="55"/>
  <c r="A2045" i="55"/>
  <c r="A2046" i="55"/>
  <c r="A2047" i="55"/>
  <c r="A2048" i="55"/>
  <c r="A2049" i="55"/>
  <c r="A2050" i="55"/>
  <c r="A2051" i="55"/>
  <c r="A2052" i="55"/>
  <c r="A2053" i="55"/>
  <c r="A2054" i="55"/>
  <c r="A2055" i="55"/>
  <c r="A2056" i="55"/>
  <c r="A2057" i="55"/>
  <c r="A2058" i="55"/>
  <c r="A2059" i="55"/>
  <c r="A2060" i="55"/>
  <c r="A2061" i="55"/>
  <c r="A2062" i="55"/>
  <c r="A2063" i="55"/>
  <c r="A2064" i="55"/>
  <c r="A2065" i="55"/>
  <c r="A2066" i="55"/>
  <c r="A2067" i="55"/>
  <c r="A2068" i="55"/>
  <c r="A2069" i="55"/>
  <c r="A2070" i="55"/>
  <c r="A2071" i="55"/>
  <c r="A2072" i="55"/>
  <c r="A2073" i="55"/>
  <c r="A2074" i="55"/>
  <c r="A2075" i="55"/>
  <c r="A2076" i="55"/>
  <c r="A2077" i="55"/>
  <c r="A2078" i="55"/>
  <c r="A2079" i="55"/>
  <c r="A2080" i="55"/>
  <c r="A2081" i="55"/>
  <c r="A2082" i="55"/>
  <c r="A2083" i="55"/>
  <c r="A2084" i="55"/>
  <c r="A2085" i="55"/>
  <c r="A2086" i="55"/>
  <c r="A2087" i="55"/>
  <c r="A2088" i="55"/>
  <c r="A2089" i="55"/>
  <c r="A2090" i="55"/>
  <c r="A2091" i="55"/>
  <c r="A2092" i="55"/>
  <c r="A2093" i="55"/>
  <c r="A2094" i="55"/>
  <c r="A2095" i="55"/>
  <c r="A2096" i="55"/>
  <c r="A2097" i="55"/>
  <c r="A2098" i="55"/>
  <c r="A2099" i="55"/>
  <c r="A2100" i="55"/>
  <c r="A2101" i="55"/>
  <c r="A2102" i="55"/>
  <c r="A2103" i="55"/>
  <c r="A2104" i="55"/>
  <c r="A2105" i="55"/>
  <c r="A2106" i="55"/>
  <c r="A2107" i="55"/>
  <c r="A2108" i="55"/>
  <c r="A2109" i="55"/>
  <c r="A2110" i="55"/>
  <c r="A2111" i="55"/>
  <c r="A2112" i="55"/>
  <c r="A2113" i="55"/>
  <c r="A2114" i="55"/>
  <c r="A2115" i="55"/>
  <c r="A2116" i="55"/>
  <c r="A2117" i="55"/>
  <c r="A2118" i="55"/>
  <c r="A2119" i="55"/>
  <c r="A2120" i="55"/>
  <c r="A2121" i="55"/>
  <c r="A2122" i="55"/>
  <c r="A2123" i="55"/>
  <c r="A2124" i="55"/>
  <c r="A2125" i="55"/>
  <c r="A2126" i="55"/>
  <c r="A2127" i="55"/>
  <c r="A2128" i="55"/>
  <c r="A2129" i="55"/>
  <c r="A2130" i="55"/>
  <c r="A2131" i="55"/>
  <c r="A2132" i="55"/>
  <c r="A2133" i="55"/>
  <c r="A2134" i="55"/>
  <c r="A2135" i="55"/>
  <c r="A2136" i="55"/>
  <c r="A2137" i="55"/>
  <c r="A2138" i="55"/>
  <c r="A2139" i="55"/>
  <c r="A2140" i="55"/>
  <c r="A2141" i="55"/>
  <c r="A2142" i="55"/>
  <c r="A2143" i="55"/>
  <c r="A2144" i="55"/>
  <c r="A2145" i="55"/>
  <c r="A2146" i="55"/>
  <c r="A2147" i="55"/>
  <c r="A2148" i="55"/>
  <c r="A2149" i="55"/>
  <c r="A2150" i="55"/>
  <c r="A2151" i="55"/>
  <c r="A2152" i="55"/>
  <c r="A2153" i="55"/>
  <c r="A2154" i="55"/>
  <c r="A2155" i="55"/>
  <c r="A2156" i="55"/>
  <c r="A2157" i="55"/>
  <c r="A2158" i="55"/>
  <c r="A2159" i="55"/>
  <c r="A2160" i="55"/>
  <c r="A2161" i="55"/>
  <c r="A2162" i="55"/>
  <c r="A2163" i="55"/>
  <c r="A2164" i="55"/>
  <c r="A2165" i="55"/>
  <c r="A2166" i="55"/>
  <c r="A2167" i="55"/>
  <c r="A2168" i="55"/>
  <c r="A2169" i="55"/>
  <c r="A2170" i="55"/>
  <c r="A2171" i="55"/>
  <c r="A2172" i="55"/>
  <c r="A2173" i="55"/>
  <c r="A2174" i="55"/>
  <c r="A2175" i="55"/>
  <c r="A2176" i="55"/>
  <c r="A2177" i="55"/>
  <c r="A2178" i="55"/>
  <c r="A2179" i="55"/>
  <c r="A2180" i="55"/>
  <c r="A2181" i="55"/>
  <c r="A2182" i="55"/>
  <c r="A2183" i="55"/>
  <c r="A2184" i="55"/>
  <c r="A2185" i="55"/>
  <c r="A2186" i="55"/>
  <c r="A2187" i="55"/>
  <c r="A2188" i="55"/>
  <c r="A2189" i="55"/>
  <c r="A2190" i="55"/>
  <c r="A2191" i="55"/>
  <c r="A2192" i="55"/>
  <c r="A2193" i="55"/>
  <c r="A2194" i="55"/>
  <c r="A2195" i="55"/>
  <c r="A2196" i="55"/>
  <c r="A2197" i="55"/>
  <c r="A2198" i="55"/>
  <c r="A2199" i="55"/>
  <c r="A2200" i="55"/>
  <c r="A2201" i="55"/>
  <c r="A2202" i="55"/>
  <c r="A2203" i="55"/>
  <c r="A2204" i="55"/>
  <c r="A2205" i="55"/>
  <c r="A2206" i="55"/>
  <c r="A2207" i="55"/>
  <c r="A2208" i="55"/>
  <c r="A2209" i="55"/>
  <c r="A2210" i="55"/>
  <c r="A2211" i="55"/>
  <c r="A2212" i="55"/>
  <c r="A2213" i="55"/>
  <c r="A2214" i="55"/>
  <c r="A2215" i="55"/>
  <c r="A2216" i="55"/>
  <c r="A2217" i="55"/>
  <c r="A2218" i="55"/>
  <c r="A2219" i="55"/>
  <c r="A2220" i="55"/>
  <c r="A2221" i="55"/>
  <c r="A2222" i="55"/>
  <c r="A2223" i="55"/>
  <c r="A2224" i="55"/>
  <c r="A2225" i="55"/>
  <c r="A2226" i="55"/>
  <c r="A2227" i="55"/>
  <c r="A2228" i="55"/>
  <c r="A2229" i="55"/>
  <c r="A2230" i="55"/>
  <c r="A2231" i="55"/>
  <c r="A2232" i="55"/>
  <c r="A2233" i="55"/>
  <c r="A2234" i="55"/>
  <c r="A2235" i="55"/>
  <c r="A2236" i="55"/>
  <c r="A2237" i="55"/>
  <c r="A2238" i="55"/>
  <c r="A2239" i="55"/>
  <c r="A2240" i="55"/>
  <c r="A2241" i="55"/>
  <c r="A2242" i="55"/>
  <c r="A2243" i="55"/>
  <c r="A2244" i="55"/>
  <c r="A2245" i="55"/>
  <c r="A2246" i="55"/>
  <c r="A2247" i="55"/>
  <c r="A2248" i="55"/>
  <c r="A2249" i="55"/>
  <c r="A2250" i="55"/>
  <c r="A2251" i="55"/>
  <c r="A2252" i="55"/>
  <c r="A2253" i="55"/>
  <c r="A2254" i="55"/>
  <c r="A2255" i="55"/>
  <c r="A2256" i="55"/>
  <c r="A2257" i="55"/>
  <c r="A2258" i="55"/>
  <c r="A2259" i="55"/>
  <c r="A2260" i="55"/>
  <c r="A2261" i="55"/>
  <c r="A2262" i="55"/>
  <c r="A2263" i="55"/>
  <c r="A2264" i="55"/>
  <c r="A2265" i="55"/>
  <c r="A2266" i="55"/>
  <c r="A2267" i="55"/>
  <c r="A2268" i="55"/>
  <c r="A2269" i="55"/>
  <c r="A2270" i="55"/>
  <c r="A2271" i="55"/>
  <c r="A2272" i="55"/>
  <c r="A2273" i="55"/>
  <c r="A2274" i="55"/>
  <c r="A2275" i="55"/>
  <c r="A2276" i="55"/>
  <c r="A2277" i="55"/>
  <c r="A2278" i="55"/>
  <c r="A2279" i="55"/>
  <c r="A2280" i="55"/>
  <c r="A2281" i="55"/>
  <c r="A2282" i="55"/>
  <c r="A2283" i="55"/>
  <c r="A2284" i="55"/>
  <c r="A2285" i="55"/>
  <c r="A2286" i="55"/>
  <c r="A2287" i="55"/>
  <c r="A2288" i="55"/>
  <c r="A2289" i="55"/>
  <c r="A2290" i="55"/>
  <c r="A2291" i="55"/>
  <c r="A2292" i="55"/>
  <c r="A2293" i="55"/>
  <c r="A2294" i="55"/>
  <c r="A2295" i="55"/>
  <c r="A2296" i="55"/>
  <c r="A2297" i="55"/>
  <c r="A2298" i="55"/>
  <c r="A2299" i="55"/>
  <c r="A2300" i="55"/>
  <c r="A2301" i="55"/>
  <c r="A2302" i="55"/>
  <c r="A2303" i="55"/>
  <c r="A2304" i="55"/>
  <c r="A2305" i="55"/>
  <c r="A2306" i="55"/>
  <c r="A2307" i="55"/>
  <c r="A2308" i="55"/>
  <c r="A2309" i="55"/>
  <c r="A2310" i="55"/>
  <c r="A2311" i="55"/>
  <c r="A2312" i="55"/>
  <c r="A2313" i="55"/>
  <c r="A2314" i="55"/>
  <c r="A2315" i="55"/>
  <c r="A2316" i="55"/>
  <c r="A2317" i="55"/>
  <c r="A2318" i="55"/>
  <c r="A2319" i="55"/>
  <c r="A2320" i="55"/>
  <c r="A2321" i="55"/>
  <c r="A2322" i="55"/>
  <c r="A2323" i="55"/>
  <c r="A2324" i="55"/>
  <c r="A2325" i="55"/>
  <c r="A2326" i="55"/>
  <c r="A2327" i="55"/>
  <c r="A2328" i="55"/>
  <c r="A2329" i="55"/>
  <c r="A2330" i="55"/>
  <c r="A2331" i="55"/>
  <c r="A2332" i="55"/>
  <c r="A2333" i="55"/>
  <c r="A2334" i="55"/>
  <c r="A2335" i="55"/>
  <c r="A2336" i="55"/>
  <c r="A2337" i="55"/>
  <c r="A2338" i="55"/>
  <c r="A2339" i="55"/>
  <c r="A2340" i="55"/>
  <c r="A2341" i="55"/>
  <c r="A2342" i="55"/>
  <c r="A2343" i="55"/>
  <c r="A2344" i="55"/>
  <c r="A2345" i="55"/>
  <c r="A2346" i="55"/>
  <c r="A2347" i="55"/>
  <c r="A2348" i="55"/>
  <c r="A2349" i="55"/>
  <c r="A2350" i="55"/>
  <c r="A2351" i="55"/>
  <c r="A2352" i="55"/>
  <c r="A2353" i="55"/>
  <c r="A2354" i="55"/>
  <c r="A2355" i="55"/>
  <c r="A2356" i="55"/>
  <c r="A2357" i="55"/>
  <c r="A2358" i="55"/>
  <c r="A2359" i="55"/>
  <c r="A2360" i="55"/>
  <c r="A2361" i="55"/>
  <c r="A2362" i="55"/>
  <c r="A2363" i="55"/>
  <c r="A2364" i="55"/>
  <c r="A2365" i="55"/>
  <c r="A2366" i="55"/>
  <c r="A2367" i="55"/>
  <c r="A2368" i="55"/>
  <c r="A2369" i="55"/>
  <c r="A2370" i="55"/>
  <c r="A2371" i="55"/>
  <c r="A2372" i="55"/>
  <c r="A2373" i="55"/>
  <c r="A2374" i="55"/>
  <c r="A2375" i="55"/>
  <c r="A2376" i="55"/>
  <c r="A2377" i="55"/>
  <c r="A2378" i="55"/>
  <c r="A2379" i="55"/>
  <c r="A2380" i="55"/>
  <c r="A2381" i="55"/>
  <c r="A2382" i="55"/>
  <c r="A2383" i="55"/>
  <c r="A2384" i="55"/>
  <c r="A2385" i="55"/>
  <c r="A2386" i="55"/>
  <c r="A2387" i="55"/>
  <c r="A2388" i="55"/>
  <c r="A2389" i="55"/>
  <c r="A2390" i="55"/>
  <c r="A2391" i="55"/>
  <c r="A2392" i="55"/>
  <c r="A2393" i="55"/>
  <c r="A2394" i="55"/>
  <c r="A2395" i="55"/>
  <c r="A2396" i="55"/>
  <c r="A2397" i="55"/>
  <c r="A2398" i="55"/>
  <c r="A2399" i="55"/>
  <c r="A2400" i="55"/>
  <c r="A2401" i="55"/>
  <c r="A2402" i="55"/>
  <c r="A2403" i="55"/>
  <c r="A2404" i="55"/>
  <c r="A2405" i="55"/>
  <c r="A2406" i="55"/>
  <c r="A2407" i="55"/>
  <c r="A2408" i="55"/>
  <c r="A2409" i="55"/>
  <c r="A2410" i="55"/>
  <c r="A2411" i="55"/>
  <c r="A2412" i="55"/>
  <c r="A2413" i="55"/>
  <c r="A2414" i="55"/>
  <c r="A2415" i="55"/>
  <c r="A2416" i="55"/>
  <c r="A2417" i="55"/>
  <c r="A2418" i="55"/>
  <c r="A2419" i="55"/>
  <c r="A2420" i="55"/>
  <c r="A2421" i="55"/>
  <c r="A2422" i="55"/>
  <c r="A2423" i="55"/>
  <c r="A2424" i="55"/>
  <c r="A2425" i="55"/>
  <c r="A2426" i="55"/>
  <c r="A2427" i="55"/>
  <c r="A2428" i="55"/>
  <c r="A2429" i="55"/>
  <c r="A2430" i="55"/>
  <c r="A2431" i="55"/>
  <c r="A2432" i="55"/>
  <c r="A2433" i="55"/>
  <c r="A2434" i="55"/>
  <c r="A2435" i="55"/>
  <c r="A2436" i="55"/>
  <c r="A2437" i="55"/>
  <c r="A2438" i="55"/>
  <c r="A2439" i="55"/>
  <c r="A2440" i="55"/>
  <c r="A2441" i="55"/>
  <c r="A2442" i="55"/>
  <c r="A2443" i="55"/>
  <c r="A2444" i="55"/>
  <c r="A2445" i="55"/>
  <c r="A2446" i="55"/>
  <c r="A2447" i="55"/>
  <c r="A2448" i="55"/>
  <c r="A2449" i="55"/>
  <c r="A2450" i="55"/>
  <c r="A2451" i="55"/>
  <c r="A2452" i="55"/>
  <c r="A2453" i="55"/>
  <c r="A2454" i="55"/>
  <c r="A2455" i="55"/>
  <c r="A2456" i="55"/>
  <c r="A2457" i="55"/>
  <c r="A2458" i="55"/>
  <c r="A2459" i="55"/>
  <c r="A2460" i="55"/>
  <c r="A2461" i="55"/>
  <c r="A2462" i="55"/>
  <c r="A2463" i="55"/>
  <c r="A2464" i="55"/>
  <c r="A2465" i="55"/>
  <c r="A2466" i="55"/>
  <c r="A2467" i="55"/>
  <c r="A2468" i="55"/>
  <c r="A2469" i="55"/>
  <c r="A2470" i="55"/>
  <c r="A2471" i="55"/>
  <c r="A2472" i="55"/>
  <c r="A2473" i="55"/>
  <c r="A2474" i="55"/>
  <c r="A2475" i="55"/>
  <c r="A2476" i="55"/>
  <c r="A2477" i="55"/>
  <c r="A2478" i="55"/>
  <c r="A2479" i="55"/>
  <c r="A2480" i="55"/>
  <c r="A2481" i="55"/>
  <c r="A2482" i="55"/>
  <c r="A2483" i="55"/>
  <c r="A2484" i="55"/>
  <c r="A2485" i="55"/>
  <c r="A2486" i="55"/>
  <c r="A2487" i="55"/>
  <c r="A2488" i="55"/>
  <c r="A2489" i="55"/>
  <c r="A2490" i="55"/>
  <c r="A2491" i="55"/>
  <c r="A2492" i="55"/>
  <c r="A2493" i="55"/>
  <c r="A2494" i="55"/>
  <c r="A2495" i="55"/>
  <c r="A2496" i="55"/>
  <c r="A2497" i="55"/>
  <c r="A2498" i="55"/>
  <c r="A2499" i="55"/>
  <c r="A2500" i="55"/>
  <c r="A2501" i="55"/>
  <c r="A2502" i="55"/>
  <c r="A2503" i="55"/>
  <c r="A2504" i="55"/>
  <c r="A2505" i="55"/>
  <c r="A2506" i="55"/>
  <c r="A2507" i="55"/>
  <c r="A2508" i="55"/>
  <c r="A2509" i="55"/>
  <c r="A2510" i="55"/>
  <c r="A2511" i="55"/>
  <c r="A2512" i="55"/>
  <c r="A2513" i="55"/>
  <c r="A2514" i="55"/>
  <c r="A2515" i="55"/>
  <c r="A2516" i="55"/>
  <c r="A2517" i="55"/>
  <c r="A2518" i="55"/>
  <c r="A2519" i="55"/>
  <c r="A2520" i="55"/>
  <c r="A2521" i="55"/>
  <c r="A2522" i="55"/>
  <c r="A2523" i="55"/>
  <c r="A2524" i="55"/>
  <c r="A2525" i="55"/>
  <c r="A2526" i="55"/>
  <c r="A2527" i="55"/>
  <c r="A2528" i="55"/>
  <c r="A2529" i="55"/>
  <c r="A2530" i="55"/>
  <c r="A2531" i="55"/>
  <c r="A2532" i="55"/>
  <c r="A2533" i="55"/>
  <c r="A2534" i="55"/>
  <c r="A2535" i="55"/>
  <c r="A2536" i="55"/>
  <c r="A2537" i="55"/>
  <c r="A2538" i="55"/>
  <c r="A2539" i="55"/>
  <c r="A2540" i="55"/>
  <c r="A2541" i="55"/>
  <c r="A2542" i="55"/>
  <c r="A2543" i="55"/>
  <c r="A2544" i="55"/>
  <c r="A2545" i="55"/>
  <c r="A2546" i="55"/>
  <c r="A2547" i="55"/>
  <c r="A2548" i="55"/>
  <c r="A2549" i="55"/>
  <c r="A2550" i="55"/>
  <c r="A2551" i="55"/>
  <c r="A2552" i="55"/>
  <c r="A2553" i="55"/>
  <c r="A2554" i="55"/>
  <c r="A2555" i="55"/>
  <c r="A2556" i="55"/>
  <c r="A2557" i="55"/>
  <c r="A2558" i="55"/>
  <c r="A2559" i="55"/>
  <c r="A2560" i="55"/>
  <c r="A2561" i="55"/>
  <c r="A2562" i="55"/>
  <c r="A2563" i="55"/>
  <c r="A2564" i="55"/>
  <c r="A2565" i="55"/>
  <c r="A2566" i="55"/>
  <c r="A2567" i="55"/>
  <c r="A2568" i="55"/>
  <c r="A2569" i="55"/>
  <c r="A2570" i="55"/>
  <c r="A2571" i="55"/>
  <c r="A2572" i="55"/>
  <c r="A2573" i="55"/>
  <c r="A2574" i="55"/>
  <c r="A2575" i="55"/>
  <c r="A2576" i="55"/>
  <c r="A2577" i="55"/>
  <c r="A2578" i="55"/>
  <c r="A2579" i="55"/>
  <c r="A2580" i="55"/>
  <c r="A2581" i="55"/>
  <c r="A2582" i="55"/>
  <c r="A2583" i="55"/>
  <c r="A2584" i="55"/>
  <c r="A2585" i="55"/>
  <c r="A2586" i="55"/>
  <c r="A2587" i="55"/>
  <c r="A2588" i="55"/>
  <c r="A2589" i="55"/>
  <c r="A2590" i="55"/>
  <c r="A2591" i="55"/>
  <c r="A2592" i="55"/>
  <c r="A2593" i="55"/>
  <c r="A2594" i="55"/>
  <c r="A2595" i="55"/>
  <c r="A2596" i="55"/>
  <c r="A2597" i="55"/>
  <c r="A2598" i="55"/>
  <c r="A2599" i="55"/>
  <c r="A2600" i="55"/>
  <c r="A2601" i="55"/>
  <c r="A2602" i="55"/>
  <c r="A2603" i="55"/>
  <c r="A2604" i="55"/>
  <c r="A2605" i="55"/>
  <c r="A2606" i="55"/>
  <c r="A2607" i="55"/>
  <c r="A2608" i="55"/>
  <c r="A2609" i="55"/>
  <c r="A2610" i="55"/>
  <c r="A2611" i="55"/>
  <c r="A2612" i="55"/>
  <c r="A2613" i="55"/>
  <c r="A2614" i="55"/>
  <c r="A2615" i="55"/>
  <c r="A2616" i="55"/>
  <c r="A2617" i="55"/>
  <c r="A2618" i="55"/>
  <c r="A2619" i="55"/>
  <c r="A2620" i="55"/>
  <c r="A2621" i="55"/>
  <c r="A2622" i="55"/>
  <c r="A2623" i="55"/>
  <c r="A2624" i="55"/>
  <c r="A2625" i="55"/>
  <c r="A2626" i="55"/>
  <c r="A2627" i="55"/>
  <c r="A2628" i="55"/>
  <c r="A2629" i="55"/>
  <c r="A2630" i="55"/>
  <c r="A2631" i="55"/>
  <c r="A2632" i="55"/>
  <c r="A2633" i="55"/>
  <c r="A2634" i="55"/>
  <c r="A2635" i="55"/>
  <c r="A2636" i="55"/>
  <c r="A2637" i="55"/>
  <c r="A2638" i="55"/>
  <c r="A2639" i="55"/>
  <c r="A2640" i="55"/>
  <c r="A2641" i="55"/>
  <c r="A2642" i="55"/>
  <c r="A2643" i="55"/>
  <c r="A2644" i="55"/>
  <c r="A2645" i="55"/>
  <c r="A2646" i="55"/>
  <c r="A2647" i="55"/>
  <c r="A2648" i="55"/>
  <c r="A2649" i="55"/>
  <c r="A2650" i="55"/>
  <c r="A2651" i="55"/>
  <c r="A2652" i="55"/>
  <c r="A2653" i="55"/>
  <c r="A2654" i="55"/>
  <c r="A2655" i="55"/>
  <c r="A2656" i="55"/>
  <c r="A2657" i="55"/>
  <c r="A2658" i="55"/>
  <c r="A2659" i="55"/>
  <c r="A2660" i="55"/>
  <c r="A2661" i="55"/>
  <c r="A2662" i="55"/>
  <c r="A2663" i="55"/>
  <c r="A2664" i="55"/>
  <c r="A2665" i="55"/>
  <c r="A2666" i="55"/>
  <c r="A2667" i="55"/>
  <c r="A2668" i="55"/>
  <c r="A2669" i="55"/>
  <c r="A2670" i="55"/>
  <c r="A2671" i="55"/>
  <c r="A2672" i="55"/>
  <c r="A2673" i="55"/>
  <c r="A2674" i="55"/>
  <c r="A2675" i="55"/>
  <c r="A2676" i="55"/>
  <c r="A2677" i="55"/>
  <c r="A2678" i="55"/>
  <c r="A2679" i="55"/>
  <c r="A2680" i="55"/>
  <c r="A2681" i="55"/>
  <c r="A2682" i="55"/>
  <c r="A2683" i="55"/>
  <c r="A2684" i="55"/>
  <c r="A2685" i="55"/>
  <c r="A2686" i="55"/>
  <c r="A2687" i="55"/>
  <c r="A2688" i="55"/>
  <c r="A2689" i="55"/>
  <c r="A2690" i="55"/>
  <c r="A2691" i="55"/>
  <c r="A2692" i="55"/>
  <c r="A2693" i="55"/>
  <c r="A2694" i="55"/>
  <c r="A2695" i="55"/>
  <c r="A2696" i="55"/>
  <c r="A2697" i="55"/>
  <c r="A2698" i="55"/>
  <c r="A2699" i="55"/>
  <c r="A2700" i="55"/>
  <c r="A2701" i="55"/>
  <c r="A2702" i="55"/>
  <c r="A2703" i="55"/>
  <c r="A2704" i="55"/>
  <c r="A2705" i="55"/>
  <c r="A2706" i="55"/>
  <c r="A2707" i="55"/>
  <c r="A2708" i="55"/>
  <c r="A2709" i="55"/>
  <c r="A2710" i="55"/>
  <c r="A2711" i="55"/>
  <c r="A2712" i="55"/>
  <c r="A2713" i="55"/>
  <c r="A2714" i="55"/>
  <c r="A2715" i="55"/>
  <c r="A2716" i="55"/>
  <c r="A2717" i="55"/>
  <c r="A2718" i="55"/>
  <c r="A2719" i="55"/>
  <c r="A2720" i="55"/>
  <c r="A2721" i="55"/>
  <c r="A2722" i="55"/>
  <c r="A2723" i="55"/>
  <c r="A2724" i="55"/>
  <c r="A2725" i="55"/>
  <c r="A2726" i="55"/>
  <c r="A2727" i="55"/>
  <c r="A2728" i="55"/>
  <c r="A2729" i="55"/>
  <c r="A2730" i="55"/>
  <c r="A2731" i="55"/>
  <c r="A2732" i="55"/>
  <c r="A2733" i="55"/>
  <c r="A2734" i="55"/>
  <c r="A2735" i="55"/>
  <c r="A2736" i="55"/>
  <c r="A2737" i="55"/>
  <c r="A2738" i="55"/>
  <c r="A2739" i="55"/>
  <c r="A2740" i="55"/>
  <c r="A2741" i="55"/>
  <c r="A2742" i="55"/>
  <c r="A2743" i="55"/>
  <c r="A2744" i="55"/>
  <c r="A2745" i="55"/>
  <c r="A2746" i="55"/>
  <c r="A2747" i="55"/>
  <c r="A2748" i="55"/>
  <c r="A2749" i="55"/>
  <c r="A2750" i="55"/>
  <c r="A2751" i="55"/>
  <c r="A2752" i="55"/>
  <c r="A2753" i="55"/>
  <c r="A2754" i="55"/>
  <c r="A2755" i="55"/>
  <c r="A2756" i="55"/>
  <c r="A2757" i="55"/>
  <c r="A2758" i="55"/>
  <c r="A2759" i="55"/>
  <c r="A2760" i="55"/>
  <c r="A2761" i="55"/>
  <c r="A2762" i="55"/>
  <c r="A2763" i="55"/>
  <c r="A2764" i="55"/>
  <c r="A2765" i="55"/>
  <c r="A2766" i="55"/>
  <c r="A2767" i="55"/>
  <c r="A2768" i="55"/>
  <c r="A2769" i="55"/>
  <c r="A2770" i="55"/>
  <c r="A2771" i="55"/>
  <c r="A2772" i="55"/>
  <c r="A2773" i="55"/>
  <c r="A2774" i="55"/>
  <c r="A2775" i="55"/>
  <c r="A2776" i="55"/>
  <c r="A2777" i="55"/>
  <c r="A2778" i="55"/>
  <c r="A2779" i="55"/>
  <c r="A2780" i="55"/>
  <c r="A2781" i="55"/>
  <c r="A2782" i="55"/>
  <c r="A2783" i="55"/>
  <c r="A2784" i="55"/>
  <c r="A2785" i="55"/>
  <c r="A2786" i="55"/>
  <c r="A2787" i="55"/>
  <c r="A2788" i="55"/>
  <c r="A2789" i="55"/>
  <c r="A2790" i="55"/>
  <c r="A2791" i="55"/>
  <c r="A2792" i="55"/>
  <c r="A2793" i="55"/>
  <c r="A2794" i="55"/>
  <c r="A2795" i="55"/>
  <c r="A2796" i="55"/>
  <c r="A2797" i="55"/>
  <c r="A2798" i="55"/>
  <c r="A2799" i="55"/>
  <c r="A2800" i="55"/>
  <c r="A2801" i="55"/>
  <c r="A2802" i="55"/>
  <c r="A2803" i="55"/>
  <c r="A2804" i="55"/>
  <c r="A2805" i="55"/>
  <c r="A2806" i="55"/>
  <c r="A2807" i="55"/>
  <c r="A2808" i="55"/>
  <c r="A2809" i="55"/>
  <c r="A2810" i="55"/>
  <c r="A2811" i="55"/>
  <c r="A2812" i="55"/>
  <c r="A2813" i="55"/>
  <c r="A2814" i="55"/>
  <c r="A2815" i="55"/>
  <c r="A2816" i="55"/>
  <c r="A2817" i="55"/>
  <c r="A2818" i="55"/>
  <c r="A2819" i="55"/>
  <c r="A2820" i="55"/>
  <c r="A2821" i="55"/>
  <c r="A2822" i="55"/>
  <c r="A2823" i="55"/>
  <c r="A2824" i="55"/>
  <c r="A2825" i="55"/>
  <c r="A2826" i="55"/>
  <c r="A2827" i="55"/>
  <c r="A2828" i="55"/>
  <c r="A2829" i="55"/>
  <c r="A2830" i="55"/>
  <c r="A2831" i="55"/>
  <c r="A2832" i="55"/>
  <c r="A2833" i="55"/>
  <c r="A2834" i="55"/>
  <c r="A2835" i="55"/>
  <c r="A2836" i="55"/>
  <c r="A2837" i="55"/>
  <c r="A2838" i="55"/>
  <c r="A2839" i="55"/>
  <c r="A2840" i="55"/>
  <c r="A2841" i="55"/>
  <c r="A2842" i="55"/>
  <c r="A2843" i="55"/>
  <c r="A2844" i="55"/>
  <c r="A2845" i="55"/>
  <c r="A2846" i="55"/>
  <c r="A2847" i="55"/>
  <c r="A2848" i="55"/>
  <c r="A2849" i="55"/>
  <c r="A2850" i="55"/>
  <c r="A2851" i="55"/>
  <c r="A2852" i="55"/>
  <c r="A2853" i="55"/>
  <c r="A2854" i="55"/>
  <c r="A2855" i="55"/>
  <c r="A2856" i="55"/>
  <c r="A2857" i="55"/>
  <c r="A2858" i="55"/>
  <c r="A2859" i="55"/>
  <c r="A2860" i="55"/>
  <c r="A2861" i="55"/>
  <c r="A2862" i="55"/>
  <c r="A2863" i="55"/>
  <c r="A2864" i="55"/>
  <c r="A2865" i="55"/>
  <c r="A2866" i="55"/>
  <c r="A2867" i="55"/>
  <c r="A2868" i="55"/>
  <c r="A2869" i="55"/>
  <c r="A2870" i="55"/>
  <c r="A2871" i="55"/>
  <c r="A2872" i="55"/>
  <c r="A2873" i="55"/>
  <c r="A2874" i="55"/>
  <c r="A2875" i="55"/>
  <c r="A2876" i="55"/>
  <c r="A2877" i="55"/>
  <c r="A2878" i="55"/>
  <c r="A2879" i="55"/>
  <c r="A2880" i="55"/>
  <c r="A2881" i="55"/>
  <c r="A2882" i="55"/>
  <c r="A2883" i="55"/>
  <c r="A2884" i="55"/>
  <c r="A2885" i="55"/>
  <c r="A2886" i="55"/>
  <c r="A2887" i="55"/>
  <c r="A2888" i="55"/>
  <c r="A2889" i="55"/>
  <c r="A2890" i="55"/>
  <c r="A2891" i="55"/>
  <c r="A2892" i="55"/>
  <c r="A2893" i="55"/>
  <c r="A2894" i="55"/>
  <c r="A2895" i="55"/>
  <c r="A2896" i="55"/>
  <c r="A2897" i="55"/>
  <c r="A2898" i="55"/>
  <c r="A2899" i="55"/>
  <c r="A2900" i="55"/>
  <c r="A2901" i="55"/>
  <c r="A2902" i="55"/>
  <c r="A2903" i="55"/>
  <c r="A2904" i="55"/>
  <c r="A2905" i="55"/>
  <c r="A2906" i="55"/>
  <c r="A2907" i="55"/>
  <c r="A2908" i="55"/>
  <c r="A2909" i="55"/>
  <c r="A2910" i="55"/>
  <c r="A2911" i="55"/>
  <c r="A2912" i="55"/>
  <c r="A2913" i="55"/>
  <c r="A2914" i="55"/>
  <c r="A2915" i="55"/>
  <c r="A2916" i="55"/>
  <c r="A2917" i="55"/>
  <c r="A2918" i="55"/>
  <c r="A2919" i="55"/>
  <c r="A2920" i="55"/>
  <c r="A2921" i="55"/>
  <c r="A2922" i="55"/>
  <c r="A2923" i="55"/>
  <c r="A2924" i="55"/>
  <c r="A2925" i="55"/>
  <c r="A2926" i="55"/>
  <c r="A2927" i="55"/>
  <c r="A2928" i="55"/>
  <c r="A2929" i="55"/>
  <c r="A2930" i="55"/>
  <c r="A2931" i="55"/>
  <c r="A2932" i="55"/>
  <c r="A2933" i="55"/>
  <c r="A2934" i="55"/>
  <c r="A2935" i="55"/>
  <c r="A2936" i="55"/>
  <c r="A2937" i="55"/>
  <c r="A2938" i="55"/>
  <c r="A2939" i="55"/>
  <c r="A2940" i="55"/>
  <c r="A2941" i="55"/>
  <c r="A2942" i="55"/>
  <c r="A2943" i="55"/>
  <c r="A2944" i="55"/>
  <c r="A2945" i="55"/>
  <c r="A2946" i="55"/>
  <c r="A2947" i="55"/>
  <c r="A2948" i="55"/>
  <c r="A2949" i="55"/>
  <c r="A2950" i="55"/>
  <c r="A2951" i="55"/>
  <c r="A2952" i="55"/>
  <c r="A2953" i="55"/>
  <c r="A2954" i="55"/>
  <c r="A2955" i="55"/>
  <c r="A2956" i="55"/>
  <c r="A2957" i="55"/>
  <c r="A2958" i="55"/>
  <c r="A2959" i="55"/>
  <c r="A2960" i="55"/>
  <c r="A2961" i="55"/>
  <c r="A2962" i="55"/>
  <c r="A2963" i="55"/>
  <c r="A2964" i="55"/>
  <c r="A2965" i="55"/>
  <c r="A2966" i="55"/>
  <c r="A2967" i="55"/>
  <c r="A2968" i="55"/>
  <c r="A2969" i="55"/>
  <c r="A2970" i="55"/>
  <c r="A2971" i="55"/>
  <c r="A2972" i="55"/>
  <c r="A2973" i="55"/>
  <c r="A2974" i="55"/>
  <c r="A2975" i="55"/>
  <c r="A2976" i="55"/>
  <c r="A2977" i="55"/>
  <c r="A2978" i="55"/>
  <c r="A2979" i="55"/>
  <c r="A2980" i="55"/>
  <c r="A2981" i="55"/>
  <c r="A2982" i="55"/>
  <c r="A2983" i="55"/>
  <c r="A2984" i="55"/>
  <c r="A2985" i="55"/>
  <c r="A2986" i="55"/>
  <c r="A2987" i="55"/>
  <c r="A2988" i="55"/>
  <c r="A2989" i="55"/>
  <c r="A2990" i="55"/>
  <c r="A2991" i="55"/>
  <c r="A2992" i="55"/>
  <c r="A2993" i="55"/>
  <c r="A2994" i="55"/>
  <c r="A2995" i="55"/>
  <c r="A2996" i="55"/>
  <c r="A2997" i="55"/>
  <c r="A2998" i="55"/>
  <c r="A2999" i="55"/>
  <c r="A3000" i="55"/>
  <c r="A3001" i="55"/>
  <c r="A3002" i="55"/>
  <c r="A3003" i="55"/>
  <c r="A3004" i="55"/>
  <c r="A3005" i="55"/>
  <c r="A3006" i="55"/>
  <c r="A3007" i="55"/>
  <c r="A3008" i="55"/>
  <c r="A3009" i="55"/>
  <c r="A3010" i="55"/>
  <c r="A3011" i="55"/>
  <c r="A3012" i="55"/>
  <c r="A3013" i="55"/>
  <c r="A3014" i="55"/>
  <c r="A3015" i="55"/>
  <c r="A3016" i="55"/>
  <c r="A3017" i="55"/>
  <c r="A3018" i="55"/>
  <c r="A3019" i="55"/>
  <c r="A3020" i="55"/>
  <c r="A3021" i="55"/>
  <c r="A3022" i="55"/>
  <c r="A3023" i="55"/>
  <c r="A3024" i="55"/>
  <c r="A3025" i="55"/>
  <c r="A3026" i="55"/>
  <c r="A3027" i="55"/>
  <c r="A3028" i="55"/>
  <c r="A3029" i="55"/>
  <c r="A3030" i="55"/>
  <c r="A3031" i="55"/>
  <c r="A3032" i="55"/>
  <c r="A3033" i="55"/>
  <c r="A3034" i="55"/>
  <c r="A3035" i="55"/>
  <c r="A3036" i="55"/>
  <c r="A3037" i="55"/>
  <c r="A3038" i="55"/>
  <c r="A3039" i="55"/>
  <c r="A3040" i="55"/>
  <c r="A3041" i="55"/>
  <c r="A3042" i="55"/>
  <c r="A3043" i="55"/>
  <c r="A3044" i="55"/>
  <c r="A3045" i="55"/>
  <c r="A3046" i="55"/>
  <c r="A3047" i="55"/>
  <c r="A3048" i="55"/>
  <c r="A3049" i="55"/>
  <c r="A3050" i="55"/>
  <c r="A3051" i="55"/>
  <c r="A3052" i="55"/>
  <c r="A3053" i="55"/>
  <c r="A3054" i="55"/>
  <c r="A3055" i="55"/>
  <c r="A3056" i="55"/>
  <c r="A3057" i="55"/>
  <c r="A3058" i="55"/>
  <c r="A3059" i="55"/>
  <c r="A3060" i="55"/>
  <c r="A3061" i="55"/>
  <c r="A3062" i="55"/>
  <c r="A3063" i="55"/>
  <c r="A3064" i="55"/>
  <c r="A3065" i="55"/>
  <c r="A3066" i="55"/>
  <c r="A3067" i="55"/>
  <c r="A3068" i="55"/>
  <c r="A3069" i="55"/>
  <c r="A3070" i="55"/>
  <c r="A3562" i="55"/>
  <c r="A3563" i="55"/>
  <c r="A3564" i="55"/>
  <c r="A3565" i="55"/>
  <c r="A3566" i="55"/>
  <c r="A3567" i="55"/>
  <c r="A3568" i="55"/>
  <c r="A3569" i="55"/>
  <c r="A3570" i="55"/>
  <c r="A3571" i="55"/>
  <c r="A3572" i="55"/>
  <c r="A3573" i="55"/>
  <c r="A3574" i="55"/>
  <c r="A3575" i="55"/>
  <c r="A3576" i="55"/>
  <c r="A3577" i="55"/>
  <c r="A3578" i="55"/>
  <c r="A3579" i="55"/>
  <c r="A3580" i="55"/>
  <c r="A3581" i="55"/>
  <c r="A3582" i="55"/>
  <c r="A3583" i="55"/>
  <c r="A3584" i="55"/>
  <c r="A3585" i="55"/>
  <c r="A3586" i="55"/>
  <c r="A3587" i="55"/>
  <c r="A3588" i="55"/>
  <c r="A3589" i="55"/>
  <c r="A3590" i="55"/>
  <c r="A3591" i="55"/>
  <c r="A3592" i="55"/>
  <c r="A3593" i="55"/>
  <c r="A3594" i="55"/>
  <c r="A3595" i="55"/>
  <c r="A3596" i="55"/>
  <c r="A3597" i="55"/>
  <c r="A3598" i="55"/>
  <c r="A3599" i="55"/>
  <c r="A3600" i="55"/>
  <c r="A3601" i="55"/>
  <c r="A3602" i="55"/>
  <c r="A3603" i="55"/>
  <c r="A3604" i="55"/>
  <c r="A3605" i="55"/>
  <c r="A3606" i="55"/>
  <c r="A3607" i="55"/>
  <c r="A3608" i="55"/>
  <c r="A3609" i="55"/>
  <c r="A3610" i="55"/>
  <c r="A3611" i="55"/>
  <c r="A3612" i="55"/>
  <c r="A3613" i="55"/>
  <c r="A3614" i="55"/>
  <c r="A3615" i="55"/>
  <c r="A3616" i="55"/>
  <c r="A3617" i="55"/>
  <c r="A3618" i="55"/>
  <c r="A3619" i="55"/>
  <c r="A3620" i="55"/>
  <c r="A3621" i="55"/>
  <c r="A3622" i="55"/>
  <c r="A3623" i="55"/>
  <c r="A3624" i="55"/>
  <c r="A3625" i="55"/>
  <c r="A3626" i="55"/>
  <c r="A3627" i="55"/>
  <c r="A3628" i="55"/>
  <c r="A3629" i="55"/>
  <c r="A3630" i="55"/>
  <c r="A3631" i="55"/>
  <c r="A3632" i="55"/>
  <c r="A3633" i="55"/>
  <c r="A3634" i="55"/>
  <c r="A3635" i="55"/>
  <c r="A3636" i="55"/>
  <c r="A3637" i="55"/>
  <c r="A3638" i="55"/>
  <c r="A3639" i="55"/>
  <c r="A3640" i="55"/>
  <c r="A3641" i="55"/>
  <c r="A3642" i="55"/>
  <c r="A3643" i="55"/>
  <c r="A3644" i="55"/>
  <c r="A3645" i="55"/>
  <c r="A3646" i="55"/>
  <c r="A3647" i="55"/>
  <c r="A3648" i="55"/>
  <c r="A3649" i="55"/>
  <c r="A3650" i="55"/>
  <c r="A3651" i="55"/>
  <c r="A3652" i="55"/>
  <c r="A3653" i="55"/>
  <c r="A3654" i="55"/>
  <c r="A3655" i="55"/>
  <c r="A3656" i="55"/>
  <c r="A3657" i="55"/>
  <c r="A3658" i="55"/>
  <c r="A3659" i="55"/>
  <c r="A3660" i="55"/>
  <c r="A3661" i="55"/>
  <c r="A3662" i="55"/>
  <c r="A3663" i="55"/>
  <c r="A3664" i="55"/>
  <c r="A3665" i="55"/>
  <c r="A3666" i="55"/>
  <c r="A3667" i="55"/>
  <c r="A3668" i="55"/>
  <c r="A3669" i="55"/>
  <c r="A3670" i="55"/>
  <c r="A3671" i="55"/>
  <c r="A3672" i="55"/>
  <c r="A3673" i="55"/>
  <c r="A3674" i="55"/>
  <c r="A3675" i="55"/>
  <c r="A3676" i="55"/>
  <c r="A3677" i="55"/>
  <c r="A3678" i="55"/>
  <c r="A3679" i="55"/>
  <c r="A3680" i="55"/>
  <c r="A3681" i="55"/>
  <c r="A3682" i="55"/>
  <c r="A3683" i="55"/>
  <c r="A3684" i="55"/>
  <c r="A3685" i="55"/>
  <c r="A3686" i="55"/>
  <c r="A3687" i="55"/>
  <c r="A3688" i="55"/>
  <c r="A3689" i="55"/>
  <c r="A3690" i="55"/>
  <c r="A3691" i="55"/>
  <c r="A3692" i="55"/>
  <c r="A3693" i="55"/>
  <c r="A3694" i="55"/>
  <c r="A3695" i="55"/>
  <c r="A3696" i="55"/>
  <c r="A3697" i="55"/>
  <c r="A3698" i="55"/>
  <c r="A3699" i="55"/>
  <c r="A3700" i="55"/>
  <c r="A3701" i="55"/>
  <c r="A3702" i="55"/>
  <c r="A3703" i="55"/>
  <c r="A3704" i="55"/>
  <c r="A3705" i="55"/>
  <c r="A3706" i="55"/>
  <c r="A3707" i="55"/>
  <c r="A3708" i="55"/>
  <c r="A3709" i="55"/>
  <c r="A3710" i="55"/>
  <c r="A3711" i="55"/>
  <c r="A3712" i="55"/>
  <c r="A3713" i="55"/>
  <c r="A3714" i="55"/>
  <c r="A3715" i="55"/>
  <c r="A3716" i="55"/>
  <c r="A3717" i="55"/>
  <c r="A3718" i="55"/>
  <c r="A3719" i="55"/>
  <c r="A3720" i="55"/>
  <c r="A3721" i="55"/>
  <c r="A3722" i="55"/>
  <c r="A3723" i="55"/>
  <c r="A3724" i="55"/>
  <c r="A3725" i="55"/>
  <c r="A3726" i="55"/>
  <c r="A3727" i="55"/>
  <c r="A3728" i="55"/>
  <c r="A3729" i="55"/>
  <c r="A3730" i="55"/>
  <c r="A3731" i="55"/>
  <c r="A3732" i="55"/>
  <c r="A3733" i="55"/>
  <c r="A3734" i="55"/>
  <c r="A3735" i="55"/>
  <c r="A3736" i="55"/>
  <c r="A3737" i="55"/>
  <c r="A3738" i="55"/>
  <c r="A3739" i="55"/>
  <c r="A3740" i="55"/>
  <c r="A3741" i="55"/>
  <c r="A3742" i="55"/>
  <c r="A3743" i="55"/>
  <c r="A3744" i="55"/>
  <c r="A3745" i="55"/>
  <c r="A3746" i="55"/>
  <c r="A3747" i="55"/>
  <c r="A3748" i="55"/>
  <c r="A3749" i="55"/>
  <c r="A3750" i="55"/>
  <c r="A3751" i="55"/>
  <c r="A3752" i="55"/>
  <c r="A3753" i="55"/>
  <c r="A3754" i="55"/>
  <c r="A3755" i="55"/>
  <c r="A3756" i="55"/>
  <c r="A3757" i="55"/>
  <c r="A3758" i="55"/>
  <c r="A3759" i="55"/>
  <c r="A3760" i="55"/>
  <c r="A3761" i="55"/>
  <c r="A3762" i="55"/>
  <c r="A3763" i="55"/>
  <c r="A3764" i="55"/>
  <c r="A3765" i="55"/>
  <c r="A3766" i="55"/>
  <c r="A3767" i="55"/>
  <c r="A3768" i="55"/>
  <c r="A3769" i="55"/>
  <c r="A3770" i="55"/>
  <c r="A3771" i="55"/>
  <c r="A3772" i="55"/>
  <c r="A3773" i="55"/>
  <c r="A3774" i="55"/>
  <c r="A3775" i="55"/>
  <c r="A3776" i="55"/>
  <c r="A3777" i="55"/>
  <c r="A3778" i="55"/>
  <c r="A3779" i="55"/>
  <c r="A3780" i="55"/>
  <c r="A3781" i="55"/>
  <c r="A3782" i="55"/>
  <c r="A3783" i="55"/>
  <c r="A3784" i="55"/>
  <c r="A3785" i="55"/>
  <c r="A3786" i="55"/>
  <c r="A3787" i="55"/>
  <c r="A3788" i="55"/>
  <c r="A3789" i="55"/>
  <c r="A3790" i="55"/>
  <c r="A3791" i="55"/>
  <c r="A3792" i="55"/>
  <c r="A3793" i="55"/>
  <c r="A3794" i="55"/>
  <c r="A3795" i="55"/>
  <c r="A3796" i="55"/>
  <c r="A3797" i="55"/>
  <c r="A3798" i="55"/>
  <c r="A3799" i="55"/>
  <c r="A3071" i="55"/>
  <c r="A3072" i="55"/>
  <c r="A3073" i="55"/>
  <c r="A3074" i="55" s="1"/>
  <c r="A3075" i="55" s="1"/>
  <c r="A3076" i="55" s="1"/>
  <c r="A3077" i="55" s="1"/>
  <c r="A3078" i="55" s="1"/>
  <c r="A3079" i="55" s="1"/>
  <c r="A3080" i="55" s="1"/>
  <c r="A3081" i="55" s="1"/>
  <c r="A3082" i="55" s="1"/>
  <c r="A3083" i="55" s="1"/>
  <c r="A3084" i="55" s="1"/>
  <c r="A3085" i="55"/>
  <c r="A3086" i="55" s="1"/>
  <c r="A3087" i="55" s="1"/>
  <c r="A3088" i="55" s="1"/>
  <c r="A3089" i="55" s="1"/>
  <c r="A3090" i="55" s="1"/>
  <c r="A3091" i="55" s="1"/>
  <c r="A3092" i="55" s="1"/>
  <c r="A3093" i="55" s="1"/>
  <c r="A3094" i="55" s="1"/>
  <c r="A3095" i="55" s="1"/>
  <c r="A3096" i="55" s="1"/>
  <c r="A3097" i="55" s="1"/>
  <c r="A3098" i="55" s="1"/>
  <c r="A3099" i="55" s="1"/>
  <c r="A3100" i="55" s="1"/>
  <c r="A3101" i="55" s="1"/>
  <c r="A3102" i="55" s="1"/>
  <c r="A3103" i="55" s="1"/>
  <c r="A3104" i="55" s="1"/>
  <c r="A3105" i="55"/>
  <c r="A3106" i="55" s="1"/>
  <c r="A3107" i="55" s="1"/>
  <c r="A3108" i="55" s="1"/>
  <c r="A3109" i="55" s="1"/>
  <c r="A3110" i="55" s="1"/>
  <c r="A3111" i="55" s="1"/>
  <c r="A3112" i="55" s="1"/>
  <c r="A3113" i="55" s="1"/>
  <c r="A3114" i="55" s="1"/>
  <c r="A3115" i="55" s="1"/>
  <c r="A3116" i="55" s="1"/>
  <c r="A3117" i="55"/>
  <c r="A3118" i="55" s="1"/>
  <c r="A3119" i="55" s="1"/>
  <c r="A3120" i="55" s="1"/>
  <c r="A3121" i="55" s="1"/>
  <c r="A3122" i="55" s="1"/>
  <c r="A3123" i="55" s="1"/>
  <c r="A3124" i="55" s="1"/>
  <c r="A3125" i="55" s="1"/>
  <c r="A3126" i="55" s="1"/>
  <c r="A3127" i="55" s="1"/>
  <c r="A3128" i="55" s="1"/>
  <c r="A3129" i="55"/>
  <c r="A3130" i="55" s="1"/>
  <c r="A3131" i="55" s="1"/>
  <c r="A3132" i="55" s="1"/>
  <c r="A3133" i="55" s="1"/>
  <c r="A3134" i="55" s="1"/>
  <c r="A3135" i="55" s="1"/>
  <c r="A3136" i="55" s="1"/>
  <c r="A3137" i="55"/>
  <c r="A3138" i="55" s="1"/>
  <c r="A3139" i="55" s="1"/>
  <c r="A3140" i="55" s="1"/>
  <c r="A3141" i="55" s="1"/>
  <c r="A3142" i="55" s="1"/>
  <c r="A3143" i="55" s="1"/>
  <c r="A3144" i="55" s="1"/>
  <c r="A3145" i="55" s="1"/>
  <c r="A3146" i="55" s="1"/>
  <c r="A3147" i="55" s="1"/>
  <c r="A3148" i="55" s="1"/>
  <c r="A3149" i="55"/>
  <c r="A3150" i="55" s="1"/>
  <c r="A3151" i="55" s="1"/>
  <c r="A3152" i="55" s="1"/>
  <c r="A3153" i="55" s="1"/>
  <c r="A3154" i="55" s="1"/>
  <c r="A3155" i="55" s="1"/>
  <c r="A3156" i="55" s="1"/>
  <c r="A3157" i="55"/>
  <c r="A3158" i="55" s="1"/>
  <c r="A3159" i="55" s="1"/>
  <c r="A3160" i="55" s="1"/>
  <c r="A3161" i="55" s="1"/>
  <c r="A3162" i="55" s="1"/>
  <c r="A3163" i="55" s="1"/>
  <c r="A3164" i="55" s="1"/>
  <c r="A3165" i="55" s="1"/>
  <c r="A3166" i="55" s="1"/>
  <c r="A3167" i="55" s="1"/>
  <c r="A3168" i="55" s="1"/>
  <c r="A3169" i="55"/>
  <c r="A3170" i="55" s="1"/>
  <c r="A3171" i="55" s="1"/>
  <c r="A3172" i="55" s="1"/>
  <c r="A3173" i="55" s="1"/>
  <c r="A3174" i="55" s="1"/>
  <c r="A3175" i="55" s="1"/>
  <c r="A3176" i="55" s="1"/>
  <c r="A3177" i="55" s="1"/>
  <c r="A3178" i="55" s="1"/>
  <c r="A3179" i="55" s="1"/>
  <c r="A3180" i="55" s="1"/>
  <c r="A3181" i="55"/>
  <c r="A3182" i="55" s="1"/>
  <c r="A3183" i="55" s="1"/>
  <c r="A3184" i="55" s="1"/>
  <c r="A3185" i="55" s="1"/>
  <c r="A3186" i="55" s="1"/>
  <c r="A3187" i="55" s="1"/>
  <c r="A3188" i="55" s="1"/>
  <c r="A3189" i="55" s="1"/>
  <c r="A3190" i="55" s="1"/>
  <c r="A3191" i="55" s="1"/>
  <c r="A3192" i="55" s="1"/>
  <c r="A3193" i="55"/>
  <c r="A3194" i="55" s="1"/>
  <c r="A3195" i="55" s="1"/>
  <c r="A3196" i="55" s="1"/>
  <c r="A3197" i="55" s="1"/>
  <c r="A3198" i="55" s="1"/>
  <c r="A3199" i="55" s="1"/>
  <c r="A3200" i="55" s="1"/>
  <c r="A3201" i="55" s="1"/>
  <c r="A3202" i="55" s="1"/>
  <c r="A3203" i="55" s="1"/>
  <c r="A3204" i="55" s="1"/>
  <c r="A3205" i="55"/>
  <c r="A3206" i="55" s="1"/>
  <c r="A3207" i="55" s="1"/>
  <c r="A3208" i="55" s="1"/>
  <c r="A3209" i="55" s="1"/>
  <c r="A3210" i="55" s="1"/>
  <c r="A3211" i="55" s="1"/>
  <c r="A3212" i="55" s="1"/>
  <c r="A3213" i="55" s="1"/>
  <c r="A3214" i="55" s="1"/>
  <c r="A3215" i="55" s="1"/>
  <c r="A3216" i="55" s="1"/>
  <c r="A3217" i="55"/>
  <c r="A3218" i="55" s="1"/>
  <c r="A3219" i="55" s="1"/>
  <c r="A3220" i="55" s="1"/>
  <c r="A3221" i="55" s="1"/>
  <c r="A3222" i="55" s="1"/>
  <c r="A3223" i="55" s="1"/>
  <c r="A3224" i="55" s="1"/>
  <c r="A3225" i="55" s="1"/>
  <c r="A3226" i="55" s="1"/>
  <c r="A3227" i="55" s="1"/>
  <c r="A3228" i="55" s="1"/>
  <c r="A3229" i="55"/>
  <c r="A3230" i="55" s="1"/>
  <c r="A3231" i="55" s="1"/>
  <c r="A3232" i="55" s="1"/>
  <c r="A3233" i="55" s="1"/>
  <c r="A3234" i="55" s="1"/>
  <c r="A3235" i="55" s="1"/>
  <c r="A3236" i="55" s="1"/>
  <c r="A3237" i="55" s="1"/>
  <c r="A3238" i="55" s="1"/>
  <c r="A3239" i="55" s="1"/>
  <c r="A3240" i="55" s="1"/>
  <c r="A3241" i="55"/>
  <c r="A3242" i="55" s="1"/>
  <c r="A3243" i="55" s="1"/>
  <c r="A3244" i="55" s="1"/>
  <c r="A3245" i="55" s="1"/>
  <c r="A3246" i="55" s="1"/>
  <c r="A3247" i="55" s="1"/>
  <c r="A3248" i="55" s="1"/>
  <c r="A3249" i="55" s="1"/>
  <c r="A3250" i="55" s="1"/>
  <c r="A3251" i="55" s="1"/>
  <c r="A3252" i="55" s="1"/>
  <c r="A3253" i="55"/>
  <c r="A3254" i="55" s="1"/>
  <c r="A3255" i="55" s="1"/>
  <c r="A3256" i="55" s="1"/>
  <c r="A3257" i="55" s="1"/>
  <c r="A3258" i="55" s="1"/>
  <c r="A3259" i="55" s="1"/>
  <c r="A3260" i="55" s="1"/>
  <c r="A3261" i="55" s="1"/>
  <c r="A3262" i="55" s="1"/>
  <c r="A3263" i="55" s="1"/>
  <c r="A3264" i="55" s="1"/>
  <c r="A3265" i="55"/>
  <c r="A3266" i="55" s="1"/>
  <c r="A3267" i="55" s="1"/>
  <c r="A3268" i="55" s="1"/>
  <c r="A3269" i="55" s="1"/>
  <c r="A3270" i="55" s="1"/>
  <c r="A3271" i="55" s="1"/>
  <c r="A3272" i="55" s="1"/>
  <c r="A3273" i="55" s="1"/>
  <c r="A3274" i="55" s="1"/>
  <c r="A3275" i="55" s="1"/>
  <c r="A3276" i="55" s="1"/>
  <c r="A3277" i="55"/>
  <c r="A3278" i="55" s="1"/>
  <c r="A3279" i="55" s="1"/>
  <c r="A3280" i="55" s="1"/>
  <c r="A3281" i="55" s="1"/>
  <c r="A3282" i="55" s="1"/>
  <c r="A3283" i="55" s="1"/>
  <c r="A3284" i="55" s="1"/>
  <c r="A3285" i="55" s="1"/>
  <c r="A3286" i="55" s="1"/>
  <c r="A3287" i="55" s="1"/>
  <c r="A3288" i="55" s="1"/>
  <c r="A3289" i="55"/>
  <c r="A3290" i="55" s="1"/>
  <c r="A3291" i="55" s="1"/>
  <c r="A3292" i="55" s="1"/>
  <c r="A3293" i="55"/>
  <c r="A3294" i="55" s="1"/>
  <c r="A3295" i="55" s="1"/>
  <c r="A3296" i="55" s="1"/>
  <c r="A3297" i="55" s="1"/>
  <c r="A3298" i="55" s="1"/>
  <c r="A3299" i="55" s="1"/>
  <c r="A3300" i="55" s="1"/>
  <c r="A3301" i="55" s="1"/>
  <c r="A3302" i="55" s="1"/>
  <c r="A3303" i="55" s="1"/>
  <c r="A3304" i="55" s="1"/>
  <c r="A3305" i="55"/>
  <c r="A3306" i="55" s="1"/>
  <c r="A3307" i="55" s="1"/>
  <c r="A3308" i="55" s="1"/>
  <c r="A3309" i="55" s="1"/>
  <c r="A3310" i="55" s="1"/>
  <c r="A3311" i="55" s="1"/>
  <c r="A3312" i="55" s="1"/>
  <c r="A3313" i="55" s="1"/>
  <c r="A3314" i="55" s="1"/>
  <c r="A3315" i="55" s="1"/>
  <c r="A3316" i="55" s="1"/>
  <c r="A3317" i="55"/>
  <c r="A3318" i="55" s="1"/>
  <c r="A3319" i="55" s="1"/>
  <c r="A3320" i="55" s="1"/>
  <c r="A3321" i="55" s="1"/>
  <c r="A3322" i="55" s="1"/>
  <c r="A3323" i="55" s="1"/>
  <c r="A3324" i="55" s="1"/>
  <c r="A3325" i="55" s="1"/>
  <c r="A3326" i="55" s="1"/>
  <c r="A3327" i="55" s="1"/>
  <c r="A3328" i="55" s="1"/>
  <c r="A3329" i="55"/>
  <c r="A3330" i="55" s="1"/>
  <c r="A3331" i="55" s="1"/>
  <c r="A3332" i="55" s="1"/>
  <c r="A3333" i="55" s="1"/>
  <c r="A3334" i="55" s="1"/>
  <c r="A3335" i="55" s="1"/>
  <c r="A3336" i="55" s="1"/>
  <c r="A3337" i="55" s="1"/>
  <c r="A3338" i="55" s="1"/>
  <c r="A3339" i="55" s="1"/>
  <c r="A3340" i="55" s="1"/>
  <c r="A3341" i="55"/>
  <c r="A3342" i="55" s="1"/>
  <c r="A3343" i="55" s="1"/>
  <c r="A3344" i="55" s="1"/>
  <c r="A3345" i="55" s="1"/>
  <c r="A3346" i="55" s="1"/>
  <c r="A3347" i="55" s="1"/>
  <c r="A3348" i="55" s="1"/>
  <c r="A3349" i="55" s="1"/>
  <c r="A3350" i="55" s="1"/>
  <c r="A3351" i="55" s="1"/>
  <c r="A3352" i="55" s="1"/>
  <c r="A3353" i="55"/>
  <c r="A3354" i="55" s="1"/>
  <c r="A3355" i="55" s="1"/>
  <c r="A3356" i="55" s="1"/>
  <c r="A3357" i="55" s="1"/>
  <c r="A3358" i="55" s="1"/>
  <c r="A3359" i="55" s="1"/>
  <c r="A3360" i="55" s="1"/>
  <c r="A3361" i="55" s="1"/>
  <c r="A3362" i="55" s="1"/>
  <c r="A3363" i="55" s="1"/>
  <c r="A3364" i="55" s="1"/>
  <c r="A3365" i="55"/>
  <c r="A3366" i="55" s="1"/>
  <c r="A3367" i="55" s="1"/>
  <c r="A3368" i="55" s="1"/>
  <c r="A3369" i="55"/>
  <c r="A3370" i="55" s="1"/>
  <c r="A3371" i="55" s="1"/>
  <c r="A3372" i="55" s="1"/>
  <c r="A3373" i="55"/>
  <c r="A3374" i="55" s="1"/>
  <c r="A3375" i="55" s="1"/>
  <c r="A3376" i="55" s="1"/>
  <c r="A3377" i="55"/>
  <c r="A3378" i="55" s="1"/>
  <c r="A3379" i="55" s="1"/>
  <c r="A3380" i="55" s="1"/>
  <c r="A3381" i="55" s="1"/>
  <c r="A3382" i="55" s="1"/>
  <c r="A3383" i="55" s="1"/>
  <c r="A3384" i="55" s="1"/>
  <c r="A3385" i="55" s="1"/>
  <c r="A3386" i="55" s="1"/>
  <c r="A3387" i="55" s="1"/>
  <c r="A3388" i="55" s="1"/>
  <c r="A3389" i="55" s="1"/>
  <c r="A3390" i="55" s="1"/>
  <c r="A3391" i="55" s="1"/>
  <c r="A3392" i="55" s="1"/>
  <c r="A3393" i="55"/>
  <c r="A3394" i="55" s="1"/>
  <c r="A3395" i="55" s="1"/>
  <c r="A3396" i="55" s="1"/>
  <c r="A3397" i="55" s="1"/>
  <c r="A3398" i="55" s="1"/>
  <c r="A3399" i="55" s="1"/>
  <c r="A3400" i="55" s="1"/>
  <c r="A3401" i="55" s="1"/>
  <c r="A3402" i="55" s="1"/>
  <c r="A3403" i="55" s="1"/>
  <c r="A3404" i="55" s="1"/>
  <c r="A3405" i="55" s="1"/>
  <c r="A3406" i="55" s="1"/>
  <c r="A3407" i="55" s="1"/>
  <c r="A3408" i="55" s="1"/>
  <c r="A3409" i="55"/>
  <c r="A3410" i="55" s="1"/>
  <c r="A3411" i="55" s="1"/>
  <c r="A3412" i="55" s="1"/>
  <c r="A3413" i="55" s="1"/>
  <c r="A3414" i="55" s="1"/>
  <c r="A3415" i="55" s="1"/>
  <c r="A3416" i="55" s="1"/>
  <c r="A3417" i="55" s="1"/>
  <c r="A3418" i="55" s="1"/>
  <c r="A3419" i="55" s="1"/>
  <c r="A3420" i="55" s="1"/>
  <c r="A3421" i="55" s="1"/>
  <c r="A3422" i="55" s="1"/>
  <c r="A3423" i="55" s="1"/>
  <c r="A3424" i="55" s="1"/>
  <c r="A3425" i="55"/>
  <c r="A3426" i="55" s="1"/>
  <c r="A3427" i="55" s="1"/>
  <c r="A3428" i="55" s="1"/>
  <c r="A3429" i="55" s="1"/>
  <c r="A3430" i="55" s="1"/>
  <c r="A3431" i="55" s="1"/>
  <c r="A3432" i="55" s="1"/>
  <c r="A3433" i="55" s="1"/>
  <c r="A3434" i="55" s="1"/>
  <c r="A3435" i="55" s="1"/>
  <c r="A3436" i="55" s="1"/>
  <c r="A3437" i="55" s="1"/>
  <c r="A3438" i="55" s="1"/>
  <c r="A3439" i="55" s="1"/>
  <c r="A3440" i="55" s="1"/>
  <c r="A3441" i="55"/>
  <c r="A3442" i="55" s="1"/>
  <c r="A3443" i="55" s="1"/>
  <c r="A3444" i="55" s="1"/>
  <c r="A3445" i="55" s="1"/>
  <c r="A3446" i="55" s="1"/>
  <c r="A3447" i="55" s="1"/>
  <c r="A3448" i="55" s="1"/>
  <c r="A3449" i="55" s="1"/>
  <c r="A3450" i="55" s="1"/>
  <c r="A3451" i="55" s="1"/>
  <c r="A3452" i="55" s="1"/>
  <c r="A3453" i="55" s="1"/>
  <c r="A3454" i="55" s="1"/>
  <c r="A3455" i="55" s="1"/>
  <c r="A3456" i="55" s="1"/>
  <c r="A3457" i="55"/>
  <c r="A3458" i="55" s="1"/>
  <c r="A3459" i="55" s="1"/>
  <c r="A3460" i="55" s="1"/>
  <c r="A3461" i="55" s="1"/>
  <c r="A3462" i="55" s="1"/>
  <c r="A3463" i="55" s="1"/>
  <c r="A3464" i="55" s="1"/>
  <c r="A3465" i="55" s="1"/>
  <c r="A3466" i="55" s="1"/>
  <c r="A3467" i="55" s="1"/>
  <c r="A3468" i="55" s="1"/>
  <c r="A3469" i="55" s="1"/>
  <c r="A3470" i="55" s="1"/>
  <c r="A3471" i="55" s="1"/>
  <c r="A3472" i="55" s="1"/>
  <c r="A3473" i="55"/>
  <c r="A3474" i="55" s="1"/>
  <c r="A3475" i="55" s="1"/>
  <c r="A3476" i="55" s="1"/>
  <c r="A3477" i="55" s="1"/>
  <c r="A3478" i="55" s="1"/>
  <c r="A3479" i="55" s="1"/>
  <c r="A3480" i="55" s="1"/>
  <c r="A3481" i="55" s="1"/>
  <c r="A3482" i="55" s="1"/>
  <c r="A3483" i="55" s="1"/>
  <c r="A3484" i="55" s="1"/>
  <c r="A3485" i="55" s="1"/>
  <c r="A3486" i="55" s="1"/>
  <c r="A3487" i="55" s="1"/>
  <c r="A3488" i="55" s="1"/>
  <c r="A3489" i="55" s="1"/>
  <c r="A3490" i="55" s="1"/>
  <c r="A3491" i="55" s="1"/>
  <c r="A3492" i="55" s="1"/>
  <c r="A3493" i="55" s="1"/>
  <c r="A3494" i="55" s="1"/>
  <c r="A3495" i="55" s="1"/>
  <c r="A3496" i="55" s="1"/>
  <c r="A3497" i="55" s="1"/>
  <c r="A3498" i="55" s="1"/>
  <c r="A3499" i="55" s="1"/>
  <c r="A3500" i="55" s="1"/>
  <c r="A3501" i="55" s="1"/>
  <c r="A3502" i="55" s="1"/>
  <c r="A3503" i="55" s="1"/>
  <c r="A3504" i="55" s="1"/>
  <c r="A3505" i="55" s="1"/>
  <c r="A3506" i="55" s="1"/>
  <c r="A3507" i="55" s="1"/>
  <c r="A3508" i="55" s="1"/>
  <c r="A3509" i="55" s="1"/>
  <c r="A3510" i="55" s="1"/>
  <c r="A3511" i="55" s="1"/>
  <c r="A3512" i="55" s="1"/>
  <c r="A3513" i="55" s="1"/>
  <c r="A3514" i="55" s="1"/>
  <c r="A3515" i="55" s="1"/>
  <c r="A3516" i="55" s="1"/>
  <c r="A3517" i="55" s="1"/>
  <c r="A3518" i="55" s="1"/>
  <c r="A3519" i="55" s="1"/>
  <c r="A3520" i="55" s="1"/>
  <c r="A3521" i="55" s="1"/>
  <c r="A3522" i="55" s="1"/>
  <c r="A3523" i="55" s="1"/>
  <c r="A3524" i="55" s="1"/>
  <c r="A3525" i="55" s="1"/>
  <c r="A3526" i="55" s="1"/>
  <c r="A3527" i="55" s="1"/>
  <c r="A3528" i="55" s="1"/>
  <c r="A3529" i="55" s="1"/>
  <c r="A3530" i="55" s="1"/>
  <c r="A3531" i="55" s="1"/>
  <c r="A3532" i="55" s="1"/>
  <c r="A3533" i="55" s="1"/>
  <c r="A3534" i="55" s="1"/>
  <c r="A3535" i="55" s="1"/>
  <c r="A3536" i="55" s="1"/>
  <c r="A3537" i="55" s="1"/>
  <c r="A3538" i="55" s="1"/>
  <c r="A3539" i="55" s="1"/>
  <c r="A3540" i="55" s="1"/>
  <c r="A3541" i="55" s="1"/>
  <c r="A3542" i="55" s="1"/>
  <c r="A3543" i="55" s="1"/>
  <c r="A3544" i="55" s="1"/>
  <c r="A3545" i="55" s="1"/>
  <c r="A3546" i="55" s="1"/>
  <c r="A3547" i="55" s="1"/>
  <c r="A3548" i="55" s="1"/>
  <c r="A3549" i="55" s="1"/>
  <c r="A3550" i="55" s="1"/>
  <c r="A3551" i="55" s="1"/>
  <c r="A3552" i="55" s="1"/>
  <c r="A3553" i="55" s="1"/>
  <c r="A3554" i="55" s="1"/>
  <c r="A3555" i="55" s="1"/>
  <c r="A3556" i="55" s="1"/>
  <c r="A3557" i="55" s="1"/>
  <c r="A3558" i="55" s="1"/>
  <c r="A3559" i="55" s="1"/>
  <c r="A3560" i="55" s="1"/>
  <c r="A3561" i="55" s="1"/>
  <c r="A2" i="55"/>
  <c r="H15" i="57" l="1"/>
  <c r="H20" i="57"/>
  <c r="J19" i="57"/>
  <c r="D15" i="57"/>
  <c r="L18" i="57"/>
  <c r="D16" i="57"/>
  <c r="J15" i="57"/>
  <c r="D21" i="57"/>
  <c r="H17" i="57"/>
  <c r="P21" i="57"/>
  <c r="L16" i="57"/>
  <c r="P16" i="57"/>
  <c r="P20" i="57"/>
  <c r="D20" i="57"/>
  <c r="H19" i="57"/>
  <c r="D18" i="57"/>
  <c r="J16" i="57"/>
  <c r="P14" i="57"/>
  <c r="J20" i="57"/>
  <c r="D17" i="57"/>
  <c r="P19" i="57"/>
  <c r="D19" i="57"/>
  <c r="H18" i="57"/>
  <c r="P17" i="57"/>
  <c r="Q17" i="57" s="1"/>
  <c r="M17" i="57" s="1"/>
  <c r="C33" i="57" s="1"/>
  <c r="H16" i="57"/>
  <c r="P15" i="57"/>
  <c r="D14" i="57"/>
  <c r="L21" i="57"/>
  <c r="H21" i="57"/>
  <c r="J18" i="57"/>
  <c r="J17" i="57"/>
  <c r="L14" i="57"/>
  <c r="H14" i="57"/>
  <c r="J21" i="57"/>
  <c r="J14" i="57"/>
  <c r="I13" i="57"/>
  <c r="I12" i="57"/>
  <c r="I11" i="57"/>
  <c r="I10" i="57"/>
  <c r="I9" i="57"/>
  <c r="K13" i="57"/>
  <c r="E13" i="57"/>
  <c r="F13" i="57" s="1"/>
  <c r="C13" i="57"/>
  <c r="K12" i="57"/>
  <c r="E12" i="57"/>
  <c r="F12" i="57" s="1"/>
  <c r="C12" i="57"/>
  <c r="K11" i="57"/>
  <c r="E11" i="57"/>
  <c r="F11" i="57" s="1"/>
  <c r="C11" i="57"/>
  <c r="K10" i="57"/>
  <c r="E10" i="57"/>
  <c r="F10" i="57" s="1"/>
  <c r="C10" i="57"/>
  <c r="K9" i="57"/>
  <c r="E9" i="57"/>
  <c r="F9" i="57" s="1"/>
  <c r="C9" i="57"/>
  <c r="K8" i="57"/>
  <c r="E8" i="57"/>
  <c r="F8" i="57" s="1"/>
  <c r="C8" i="57"/>
  <c r="A3" i="55"/>
  <c r="Q19" i="57" l="1"/>
  <c r="M19" i="57" s="1"/>
  <c r="Q15" i="57"/>
  <c r="M15" i="57" s="1"/>
  <c r="N15" i="57" s="1"/>
  <c r="P8" i="57"/>
  <c r="P12" i="57"/>
  <c r="L11" i="57"/>
  <c r="P11" i="57"/>
  <c r="C31" i="57"/>
  <c r="Q16" i="57"/>
  <c r="M16" i="57" s="1"/>
  <c r="C32" i="57" s="1"/>
  <c r="P10" i="57"/>
  <c r="N17" i="57"/>
  <c r="L9" i="57"/>
  <c r="P9" i="57"/>
  <c r="L13" i="57"/>
  <c r="P13" i="57"/>
  <c r="Q14" i="57" s="1"/>
  <c r="M14" i="57" s="1"/>
  <c r="Q18" i="57"/>
  <c r="M18" i="57" s="1"/>
  <c r="Q20" i="57"/>
  <c r="M20" i="57" s="1"/>
  <c r="C36" i="57" s="1"/>
  <c r="Q21" i="57"/>
  <c r="M21" i="57" s="1"/>
  <c r="H11" i="57"/>
  <c r="D9" i="57"/>
  <c r="D13" i="57"/>
  <c r="J9" i="57"/>
  <c r="H10" i="57"/>
  <c r="J13" i="57"/>
  <c r="D12" i="57"/>
  <c r="J12" i="57"/>
  <c r="J10" i="57"/>
  <c r="J11" i="57"/>
  <c r="H12" i="57"/>
  <c r="H13" i="57"/>
  <c r="H9" i="57"/>
  <c r="D10" i="57"/>
  <c r="D11" i="57"/>
  <c r="L10" i="57"/>
  <c r="L12" i="57"/>
  <c r="L8" i="57"/>
  <c r="J8" i="57"/>
  <c r="A4" i="55"/>
  <c r="N20" i="57" l="1"/>
  <c r="Q8" i="57"/>
  <c r="M8" i="57" s="1"/>
  <c r="C24" i="57" s="1"/>
  <c r="C30" i="57"/>
  <c r="N14" i="57"/>
  <c r="N21" i="57"/>
  <c r="C37" i="57"/>
  <c r="N16" i="57"/>
  <c r="Q12" i="57"/>
  <c r="M12" i="57" s="1"/>
  <c r="C28" i="57" s="1"/>
  <c r="C34" i="57"/>
  <c r="N18" i="57"/>
  <c r="C35" i="57"/>
  <c r="N19" i="57"/>
  <c r="Q9" i="57"/>
  <c r="M9" i="57" s="1"/>
  <c r="Q10" i="57"/>
  <c r="M10" i="57" s="1"/>
  <c r="C26" i="57" s="1"/>
  <c r="Q13" i="57"/>
  <c r="M13" i="57" s="1"/>
  <c r="N13" i="57" s="1"/>
  <c r="Q11" i="57"/>
  <c r="M11" i="57" s="1"/>
  <c r="C27" i="57" s="1"/>
  <c r="D8" i="57"/>
  <c r="H8" i="57"/>
  <c r="B9" i="54"/>
  <c r="J9" i="54" s="1"/>
  <c r="F10" i="54"/>
  <c r="G10" i="54" s="1"/>
  <c r="F9" i="54"/>
  <c r="G9" i="54" s="1"/>
  <c r="B8" i="54"/>
  <c r="J8" i="54" s="1"/>
  <c r="B10" i="54"/>
  <c r="J10" i="54" s="1"/>
  <c r="D9" i="54"/>
  <c r="D8" i="54"/>
  <c r="D10" i="54"/>
  <c r="F8" i="54"/>
  <c r="G8" i="54" s="1"/>
  <c r="A5" i="55"/>
  <c r="B11" i="54" l="1"/>
  <c r="J11" i="54" s="1"/>
  <c r="D11" i="54"/>
  <c r="F11" i="54"/>
  <c r="G11" i="54" s="1"/>
  <c r="E9" i="54"/>
  <c r="N8" i="57"/>
  <c r="N12" i="57"/>
  <c r="N11" i="57"/>
  <c r="C29" i="57"/>
  <c r="C25" i="57"/>
  <c r="N9" i="57"/>
  <c r="N10" i="57"/>
  <c r="H10" i="54"/>
  <c r="I10" i="54" s="1"/>
  <c r="H8" i="54"/>
  <c r="I8" i="54" s="1"/>
  <c r="E8" i="54"/>
  <c r="E10" i="54"/>
  <c r="H9" i="54"/>
  <c r="I9" i="54" s="1"/>
  <c r="A6" i="55"/>
  <c r="A7" i="55"/>
  <c r="F12" i="54" l="1"/>
  <c r="G12" i="54" s="1"/>
  <c r="B12" i="54"/>
  <c r="J12" i="54" s="1"/>
  <c r="D12" i="54"/>
  <c r="F13" i="54"/>
  <c r="G13" i="54" s="1"/>
  <c r="D13" i="54"/>
  <c r="B13" i="54"/>
  <c r="J13" i="54" s="1"/>
  <c r="H11" i="54"/>
  <c r="I11" i="54" s="1"/>
  <c r="E11" i="54"/>
  <c r="A8" i="55"/>
  <c r="A9" i="55"/>
  <c r="E12" i="54" l="1"/>
  <c r="H12" i="54"/>
  <c r="I12" i="54" s="1"/>
  <c r="H13" i="54"/>
  <c r="I13" i="54" s="1"/>
  <c r="E13" i="54"/>
  <c r="B14" i="54"/>
  <c r="J14" i="54" s="1"/>
  <c r="B15" i="54"/>
  <c r="J15" i="54" s="1"/>
  <c r="D14" i="54"/>
  <c r="F14" i="54"/>
  <c r="G14" i="54" s="1"/>
  <c r="D15" i="54"/>
  <c r="F15" i="54"/>
  <c r="G15" i="54" s="1"/>
  <c r="A10" i="55"/>
  <c r="B16" i="54" l="1"/>
  <c r="J16" i="54" s="1"/>
  <c r="F16" i="54"/>
  <c r="G16" i="54" s="1"/>
  <c r="D16" i="54"/>
  <c r="E15" i="54"/>
  <c r="H14" i="54"/>
  <c r="I14" i="54" s="1"/>
  <c r="H15" i="54"/>
  <c r="I15" i="54" s="1"/>
  <c r="E14" i="54"/>
  <c r="A11" i="55"/>
  <c r="E16" i="54" l="1"/>
  <c r="D17" i="54"/>
  <c r="B17" i="54"/>
  <c r="J17" i="54" s="1"/>
  <c r="F17" i="54"/>
  <c r="G17" i="54" s="1"/>
  <c r="H16" i="54"/>
  <c r="I16" i="54" s="1"/>
  <c r="A12" i="55"/>
  <c r="A13" i="55"/>
  <c r="H17" i="54" l="1"/>
  <c r="I17" i="54" s="1"/>
  <c r="E17" i="54"/>
  <c r="D18" i="54"/>
  <c r="B19" i="54"/>
  <c r="J19" i="54" s="1"/>
  <c r="F18" i="54"/>
  <c r="D19" i="54"/>
  <c r="F19" i="54"/>
  <c r="B18" i="54"/>
  <c r="J18" i="54" s="1"/>
  <c r="A14" i="55"/>
  <c r="A15" i="55"/>
  <c r="D21" i="54" l="1"/>
  <c r="B21" i="54"/>
  <c r="J21" i="54" s="1"/>
  <c r="F21" i="54"/>
  <c r="G21" i="54" s="1"/>
  <c r="F20" i="54"/>
  <c r="G20" i="54" s="1"/>
  <c r="B20" i="54"/>
  <c r="J20" i="54" s="1"/>
  <c r="D20" i="54"/>
  <c r="E19" i="54"/>
  <c r="E18" i="54"/>
  <c r="G19" i="54"/>
  <c r="H19" i="54"/>
  <c r="G18" i="54"/>
  <c r="H18" i="54"/>
  <c r="A16" i="55"/>
  <c r="A17" i="55"/>
  <c r="B22" i="54" l="1"/>
  <c r="J22" i="54" s="1"/>
  <c r="F22" i="54"/>
  <c r="G22" i="54" s="1"/>
  <c r="D22" i="54"/>
  <c r="E22" i="54" s="1"/>
  <c r="H21" i="54"/>
  <c r="I21" i="54" s="1"/>
  <c r="E21" i="54"/>
  <c r="H20" i="54"/>
  <c r="I20" i="54" s="1"/>
  <c r="E20" i="54"/>
  <c r="D23" i="54"/>
  <c r="F23" i="54"/>
  <c r="G23" i="54" s="1"/>
  <c r="B23" i="54"/>
  <c r="J23" i="54" s="1"/>
  <c r="I18" i="54"/>
  <c r="I19" i="54"/>
  <c r="A18" i="55"/>
  <c r="A19" i="55"/>
  <c r="F24" i="54" l="1"/>
  <c r="G24" i="54" s="1"/>
  <c r="B24" i="54"/>
  <c r="J24" i="54" s="1"/>
  <c r="D24" i="54"/>
  <c r="E24" i="54" s="1"/>
  <c r="H22" i="54"/>
  <c r="I22" i="54" s="1"/>
  <c r="D25" i="54"/>
  <c r="F25" i="54"/>
  <c r="G25" i="54" s="1"/>
  <c r="B25" i="54"/>
  <c r="J25" i="54" s="1"/>
  <c r="H23" i="54"/>
  <c r="I23" i="54" s="1"/>
  <c r="H24" i="54"/>
  <c r="I24" i="54" s="1"/>
  <c r="E23" i="54"/>
  <c r="A20" i="55"/>
  <c r="E25" i="54" l="1"/>
  <c r="H25" i="54"/>
  <c r="I25" i="54" s="1"/>
  <c r="D26" i="54"/>
  <c r="B26" i="54"/>
  <c r="J26" i="54" s="1"/>
  <c r="F26" i="54"/>
  <c r="G26" i="54" s="1"/>
  <c r="A21" i="55"/>
  <c r="A22" i="55"/>
  <c r="D27" i="54" l="1"/>
  <c r="B27" i="54"/>
  <c r="J27" i="54" s="1"/>
  <c r="F27" i="54"/>
  <c r="G27" i="54" s="1"/>
  <c r="F28" i="54"/>
  <c r="G28" i="54" s="1"/>
  <c r="B28" i="54"/>
  <c r="J28" i="54" s="1"/>
  <c r="D28" i="54"/>
  <c r="H26" i="54"/>
  <c r="I26" i="54" s="1"/>
  <c r="E26" i="54"/>
  <c r="A23" i="55"/>
  <c r="A24" i="55"/>
  <c r="F29" i="54" l="1"/>
  <c r="G29" i="54" s="1"/>
  <c r="B29" i="54"/>
  <c r="J29" i="54" s="1"/>
  <c r="D29" i="54"/>
  <c r="E29" i="54" s="1"/>
  <c r="E27" i="54"/>
  <c r="H27" i="54"/>
  <c r="I27" i="54" s="1"/>
  <c r="H28" i="54"/>
  <c r="I28" i="54" s="1"/>
  <c r="E28" i="54"/>
  <c r="H29" i="54"/>
  <c r="I29" i="54" s="1"/>
  <c r="D30" i="54"/>
  <c r="F30" i="54"/>
  <c r="G30" i="54" s="1"/>
  <c r="B30" i="54"/>
  <c r="J30" i="54" s="1"/>
  <c r="A25" i="55"/>
  <c r="A26" i="55"/>
  <c r="B31" i="54" l="1"/>
  <c r="J31" i="54" s="1"/>
  <c r="D31" i="54"/>
  <c r="F31" i="54"/>
  <c r="G31" i="54" s="1"/>
  <c r="F32" i="54"/>
  <c r="G32" i="54" s="1"/>
  <c r="B32" i="54"/>
  <c r="J32" i="54" s="1"/>
  <c r="D32" i="54"/>
  <c r="H30" i="54"/>
  <c r="I30" i="54" s="1"/>
  <c r="H32" i="54"/>
  <c r="I32" i="54" s="1"/>
  <c r="E30" i="54"/>
  <c r="A27" i="55"/>
  <c r="A28" i="55"/>
  <c r="F33" i="54" l="1"/>
  <c r="G33" i="54" s="1"/>
  <c r="D33" i="54"/>
  <c r="B33" i="54"/>
  <c r="J33" i="54" s="1"/>
  <c r="H31" i="54"/>
  <c r="I31" i="54" s="1"/>
  <c r="E31" i="54"/>
  <c r="E32" i="54"/>
  <c r="E33" i="54"/>
  <c r="F34" i="54"/>
  <c r="G34" i="54" s="1"/>
  <c r="B34" i="54"/>
  <c r="J34" i="54" s="1"/>
  <c r="D34" i="54"/>
  <c r="H33" i="54"/>
  <c r="I33" i="54" s="1"/>
  <c r="A29" i="55"/>
  <c r="A30" i="55" s="1"/>
  <c r="A31" i="55"/>
  <c r="B35" i="54" l="1"/>
  <c r="J35" i="54" s="1"/>
  <c r="D35" i="54"/>
  <c r="F35" i="54"/>
  <c r="G35" i="54" s="1"/>
  <c r="D36" i="54"/>
  <c r="B36" i="54"/>
  <c r="J36" i="54" s="1"/>
  <c r="F36" i="54"/>
  <c r="G36" i="54" s="1"/>
  <c r="E34" i="54"/>
  <c r="D37" i="54"/>
  <c r="F37" i="54"/>
  <c r="G37" i="54" s="1"/>
  <c r="B37" i="54"/>
  <c r="J37" i="54" s="1"/>
  <c r="H34" i="54"/>
  <c r="I34" i="54" s="1"/>
  <c r="A32" i="55"/>
  <c r="H35" i="54" l="1"/>
  <c r="I35" i="54" s="1"/>
  <c r="E35" i="54"/>
  <c r="H36" i="54"/>
  <c r="I36" i="54" s="1"/>
  <c r="E36" i="54"/>
  <c r="H37" i="54"/>
  <c r="I37" i="54" s="1"/>
  <c r="D38" i="54"/>
  <c r="F38" i="54"/>
  <c r="G38" i="54" s="1"/>
  <c r="B38" i="54"/>
  <c r="J38" i="54" s="1"/>
  <c r="E37" i="54"/>
  <c r="A33" i="55"/>
  <c r="A34" i="55"/>
  <c r="A35" i="55"/>
  <c r="H38" i="54" l="1"/>
  <c r="I38" i="54" s="1"/>
  <c r="B39" i="54"/>
  <c r="J39" i="54" s="1"/>
  <c r="D39" i="54"/>
  <c r="F39" i="54"/>
  <c r="G39" i="54" s="1"/>
  <c r="F40" i="54"/>
  <c r="G40" i="54" s="1"/>
  <c r="B40" i="54"/>
  <c r="J40" i="54" s="1"/>
  <c r="D40" i="54"/>
  <c r="D41" i="54"/>
  <c r="F41" i="54"/>
  <c r="G41" i="54" s="1"/>
  <c r="B41" i="54"/>
  <c r="J41" i="54" s="1"/>
  <c r="E38" i="54"/>
  <c r="A36" i="55"/>
  <c r="H40" i="54" l="1"/>
  <c r="I40" i="54" s="1"/>
  <c r="H39" i="54"/>
  <c r="I39" i="54" s="1"/>
  <c r="E39" i="54"/>
  <c r="E40" i="54"/>
  <c r="F42" i="54"/>
  <c r="G42" i="54" s="1"/>
  <c r="D42" i="54"/>
  <c r="B42" i="54"/>
  <c r="J42" i="54" s="1"/>
  <c r="H41" i="54"/>
  <c r="I41" i="54" s="1"/>
  <c r="E41" i="54"/>
  <c r="A37" i="55"/>
  <c r="A38" i="55"/>
  <c r="B43" i="54" l="1"/>
  <c r="J43" i="54" s="1"/>
  <c r="F43" i="54"/>
  <c r="G43" i="54" s="1"/>
  <c r="D43" i="54"/>
  <c r="E42" i="54"/>
  <c r="H42" i="54"/>
  <c r="I42" i="54" s="1"/>
  <c r="A39" i="55"/>
  <c r="H43" i="54" l="1"/>
  <c r="I43" i="54" s="1"/>
  <c r="E43" i="54"/>
  <c r="B44" i="54"/>
  <c r="J44" i="54" s="1"/>
  <c r="D45" i="54"/>
  <c r="B45" i="54"/>
  <c r="J45" i="54" s="1"/>
  <c r="F44" i="54"/>
  <c r="F45" i="54"/>
  <c r="G45" i="54" s="1"/>
  <c r="D44" i="54"/>
  <c r="A40" i="55"/>
  <c r="B46" i="54" l="1"/>
  <c r="J46" i="54" s="1"/>
  <c r="F46" i="54"/>
  <c r="G46" i="54" s="1"/>
  <c r="D46" i="54"/>
  <c r="H45" i="54"/>
  <c r="I45" i="54" s="1"/>
  <c r="E44" i="54"/>
  <c r="E45" i="54"/>
  <c r="G44" i="54"/>
  <c r="H44" i="54"/>
  <c r="A41" i="55"/>
  <c r="A42" i="55"/>
  <c r="A43" i="55"/>
  <c r="B47" i="54" l="1"/>
  <c r="J47" i="54" s="1"/>
  <c r="D47" i="54"/>
  <c r="E47" i="54" s="1"/>
  <c r="F47" i="54"/>
  <c r="G47" i="54" s="1"/>
  <c r="H47" i="54"/>
  <c r="I47" i="54" s="1"/>
  <c r="H46" i="54"/>
  <c r="I46" i="54" s="1"/>
  <c r="E46" i="54"/>
  <c r="F48" i="54"/>
  <c r="G48" i="54" s="1"/>
  <c r="D48" i="54"/>
  <c r="B48" i="54"/>
  <c r="J48" i="54" s="1"/>
  <c r="F49" i="54"/>
  <c r="G49" i="54" s="1"/>
  <c r="B49" i="54"/>
  <c r="J49" i="54" s="1"/>
  <c r="D49" i="54"/>
  <c r="I44" i="54"/>
  <c r="A44" i="55"/>
  <c r="H48" i="54" l="1"/>
  <c r="I48" i="54" s="1"/>
  <c r="E48" i="54"/>
  <c r="E49" i="54"/>
  <c r="H49" i="54"/>
  <c r="I49" i="54" s="1"/>
  <c r="F50" i="54"/>
  <c r="G50" i="54" s="1"/>
  <c r="B50" i="54"/>
  <c r="J50" i="54" s="1"/>
  <c r="D50" i="54"/>
  <c r="A45" i="55"/>
  <c r="A46" i="55"/>
  <c r="A47" i="55" s="1"/>
  <c r="D51" i="54" l="1"/>
  <c r="B51" i="54"/>
  <c r="J51" i="54" s="1"/>
  <c r="F51" i="54"/>
  <c r="G51" i="54" s="1"/>
  <c r="E50" i="54"/>
  <c r="B52" i="54"/>
  <c r="J52" i="54" s="1"/>
  <c r="D52" i="54"/>
  <c r="F52" i="54"/>
  <c r="G52" i="54" s="1"/>
  <c r="H50" i="54"/>
  <c r="I50" i="54" s="1"/>
  <c r="F53" i="54"/>
  <c r="G53" i="54" s="1"/>
  <c r="D53" i="54"/>
  <c r="B53" i="54"/>
  <c r="J53" i="54" s="1"/>
  <c r="A48" i="55"/>
  <c r="E51" i="54" l="1"/>
  <c r="H51" i="54"/>
  <c r="I51" i="54" s="1"/>
  <c r="H52" i="54"/>
  <c r="I52" i="54" s="1"/>
  <c r="E52" i="54"/>
  <c r="D54" i="54"/>
  <c r="F54" i="54"/>
  <c r="G54" i="54" s="1"/>
  <c r="B54" i="54"/>
  <c r="J54" i="54" s="1"/>
  <c r="H53" i="54"/>
  <c r="I53" i="54" s="1"/>
  <c r="E53" i="54"/>
  <c r="A49" i="55"/>
  <c r="F55" i="54" l="1"/>
  <c r="G55" i="54" s="1"/>
  <c r="D55" i="54"/>
  <c r="B55" i="54"/>
  <c r="J55" i="54" s="1"/>
  <c r="E54" i="54"/>
  <c r="H54" i="54"/>
  <c r="I54" i="54" s="1"/>
  <c r="A50" i="55"/>
  <c r="H55" i="54" l="1"/>
  <c r="I55" i="54" s="1"/>
  <c r="E55" i="54"/>
  <c r="B56" i="54"/>
  <c r="J56" i="54" s="1"/>
  <c r="F56" i="54"/>
  <c r="G56" i="54" s="1"/>
  <c r="D56" i="54"/>
  <c r="A51" i="55"/>
  <c r="H56" i="54" l="1"/>
  <c r="I56" i="54" s="1"/>
  <c r="E56" i="54"/>
  <c r="A52" i="55"/>
  <c r="D57" i="54" l="1"/>
  <c r="D58" i="54"/>
  <c r="B57" i="54"/>
  <c r="J57" i="54" s="1"/>
  <c r="F57" i="54"/>
  <c r="G57" i="54" s="1"/>
  <c r="F58" i="54"/>
  <c r="G58" i="54" s="1"/>
  <c r="B58" i="54"/>
  <c r="J58" i="54" s="1"/>
  <c r="A53" i="55"/>
  <c r="A54" i="55"/>
  <c r="A55" i="55"/>
  <c r="A56" i="55" s="1"/>
  <c r="A57" i="55"/>
  <c r="A58" i="55" s="1"/>
  <c r="A59" i="55" s="1"/>
  <c r="A60" i="55" s="1"/>
  <c r="A61" i="55" s="1"/>
  <c r="A62" i="55" s="1"/>
  <c r="A63" i="55" s="1"/>
  <c r="A64" i="55" s="1"/>
  <c r="B59" i="54" l="1"/>
  <c r="J59" i="54" s="1"/>
  <c r="F59" i="54"/>
  <c r="D59" i="54"/>
  <c r="E59" i="54"/>
  <c r="D64" i="54"/>
  <c r="D62" i="54"/>
  <c r="B61" i="54"/>
  <c r="J61" i="54" s="1"/>
  <c r="B68" i="54"/>
  <c r="J68" i="54" s="1"/>
  <c r="B69" i="54"/>
  <c r="J69" i="54" s="1"/>
  <c r="D61" i="54"/>
  <c r="F68" i="54"/>
  <c r="G68" i="54" s="1"/>
  <c r="D70" i="54"/>
  <c r="F67" i="54"/>
  <c r="G67" i="54" s="1"/>
  <c r="B67" i="54"/>
  <c r="J67" i="54" s="1"/>
  <c r="F63" i="54"/>
  <c r="G63" i="54" s="1"/>
  <c r="B63" i="54"/>
  <c r="J63" i="54" s="1"/>
  <c r="D65" i="54"/>
  <c r="F62" i="54"/>
  <c r="G62" i="54" s="1"/>
  <c r="B65" i="54"/>
  <c r="J65" i="54" s="1"/>
  <c r="F70" i="54"/>
  <c r="G70" i="54" s="1"/>
  <c r="F69" i="54"/>
  <c r="G69" i="54" s="1"/>
  <c r="D68" i="54"/>
  <c r="D60" i="54"/>
  <c r="D67" i="54"/>
  <c r="B60" i="54"/>
  <c r="J60" i="54" s="1"/>
  <c r="D63" i="54"/>
  <c r="D66" i="54"/>
  <c r="F65" i="54"/>
  <c r="G65" i="54" s="1"/>
  <c r="F64" i="54"/>
  <c r="G64" i="54" s="1"/>
  <c r="F61" i="54"/>
  <c r="G61" i="54" s="1"/>
  <c r="F60" i="54"/>
  <c r="H60" i="54" s="1"/>
  <c r="D69" i="54"/>
  <c r="F66" i="54"/>
  <c r="G66" i="54" s="1"/>
  <c r="B66" i="54"/>
  <c r="J66" i="54" s="1"/>
  <c r="B64" i="54"/>
  <c r="J64" i="54" s="1"/>
  <c r="B70" i="54"/>
  <c r="J70" i="54" s="1"/>
  <c r="B62" i="54"/>
  <c r="J62" i="54" s="1"/>
  <c r="H57" i="54"/>
  <c r="I57" i="54" s="1"/>
  <c r="E57" i="54"/>
  <c r="G59" i="54"/>
  <c r="H59" i="54"/>
  <c r="H58" i="54"/>
  <c r="I58" i="54" s="1"/>
  <c r="E58" i="54"/>
  <c r="A65" i="55"/>
  <c r="H62" i="54" l="1"/>
  <c r="I62" i="54" s="1"/>
  <c r="H67" i="54"/>
  <c r="I67" i="54" s="1"/>
  <c r="H69" i="54"/>
  <c r="I69" i="54" s="1"/>
  <c r="E62" i="54"/>
  <c r="G60" i="54"/>
  <c r="I60" i="54" s="1"/>
  <c r="E65" i="54"/>
  <c r="E69" i="54"/>
  <c r="E67" i="54"/>
  <c r="E60" i="54"/>
  <c r="H66" i="54"/>
  <c r="I66" i="54" s="1"/>
  <c r="E63" i="54"/>
  <c r="H63" i="54"/>
  <c r="I63" i="54" s="1"/>
  <c r="E68" i="54"/>
  <c r="E64" i="54"/>
  <c r="H68" i="54"/>
  <c r="I68" i="54" s="1"/>
  <c r="D71" i="54"/>
  <c r="F71" i="54"/>
  <c r="G71" i="54" s="1"/>
  <c r="B71" i="54"/>
  <c r="J71" i="54" s="1"/>
  <c r="E66" i="54"/>
  <c r="H70" i="54"/>
  <c r="I70" i="54" s="1"/>
  <c r="E61" i="54"/>
  <c r="H64" i="54"/>
  <c r="I64" i="54" s="1"/>
  <c r="H61" i="54"/>
  <c r="I61" i="54" s="1"/>
  <c r="H65" i="54"/>
  <c r="I65" i="54" s="1"/>
  <c r="E70" i="54"/>
  <c r="I59" i="54"/>
  <c r="A66" i="55"/>
  <c r="A67" i="55" s="1"/>
  <c r="H71" i="54" l="1"/>
  <c r="I71" i="54" s="1"/>
  <c r="D72" i="54"/>
  <c r="B73" i="54"/>
  <c r="J73" i="54" s="1"/>
  <c r="F73" i="54"/>
  <c r="G73" i="54" s="1"/>
  <c r="F72" i="54"/>
  <c r="G72" i="54" s="1"/>
  <c r="D73" i="54"/>
  <c r="B72" i="54"/>
  <c r="J72" i="54" s="1"/>
  <c r="E71" i="54"/>
  <c r="A68" i="55"/>
  <c r="F74" i="54" l="1"/>
  <c r="G74" i="54" s="1"/>
  <c r="B74" i="54"/>
  <c r="J74" i="54" s="1"/>
  <c r="D74" i="54"/>
  <c r="E74" i="54" s="1"/>
  <c r="H72" i="54"/>
  <c r="I72" i="54" s="1"/>
  <c r="H73" i="54"/>
  <c r="I73" i="54" s="1"/>
  <c r="H74" i="54"/>
  <c r="I74" i="54" s="1"/>
  <c r="E72" i="54"/>
  <c r="E73" i="54"/>
  <c r="A69" i="55"/>
  <c r="D75" i="54" l="1"/>
  <c r="B75" i="54"/>
  <c r="J75" i="54" s="1"/>
  <c r="F75" i="54"/>
  <c r="G75" i="54" s="1"/>
  <c r="A70" i="55"/>
  <c r="H75" i="54" l="1"/>
  <c r="I75" i="54" s="1"/>
  <c r="F76" i="54"/>
  <c r="G76" i="54" s="1"/>
  <c r="D76" i="54"/>
  <c r="E76" i="54" s="1"/>
  <c r="H76" i="54"/>
  <c r="I76" i="54" s="1"/>
  <c r="B76" i="54"/>
  <c r="J76" i="54" s="1"/>
  <c r="E75" i="54"/>
  <c r="A71" i="55"/>
  <c r="F77" i="54" l="1"/>
  <c r="G77" i="54" s="1"/>
  <c r="B77" i="54"/>
  <c r="J77" i="54" s="1"/>
  <c r="D77" i="54"/>
  <c r="A72" i="55"/>
  <c r="A73" i="55"/>
  <c r="A74" i="55" s="1"/>
  <c r="A75" i="55" s="1"/>
  <c r="F81" i="54" l="1"/>
  <c r="G81" i="54" s="1"/>
  <c r="D79" i="54"/>
  <c r="B81" i="54"/>
  <c r="J81" i="54" s="1"/>
  <c r="D78" i="54"/>
  <c r="D81" i="54"/>
  <c r="E81" i="54" s="1"/>
  <c r="B78" i="54"/>
  <c r="J78" i="54" s="1"/>
  <c r="D80" i="54"/>
  <c r="F78" i="54"/>
  <c r="G78" i="54" s="1"/>
  <c r="F79" i="54"/>
  <c r="G79" i="54" s="1"/>
  <c r="B80" i="54"/>
  <c r="J80" i="54" s="1"/>
  <c r="B79" i="54"/>
  <c r="J79" i="54" s="1"/>
  <c r="F80" i="54"/>
  <c r="G80" i="54" s="1"/>
  <c r="H81" i="54"/>
  <c r="I81" i="54" s="1"/>
  <c r="E77" i="54"/>
  <c r="H77" i="54"/>
  <c r="I77" i="54" s="1"/>
  <c r="A76" i="55"/>
  <c r="F82" i="54" l="1"/>
  <c r="G82" i="54" s="1"/>
  <c r="B82" i="54"/>
  <c r="J82" i="54" s="1"/>
  <c r="H82" i="54"/>
  <c r="I82" i="54" s="1"/>
  <c r="D82" i="54"/>
  <c r="E82" i="54" s="1"/>
  <c r="E80" i="54"/>
  <c r="E79" i="54"/>
  <c r="H79" i="54"/>
  <c r="I79" i="54" s="1"/>
  <c r="H78" i="54"/>
  <c r="I78" i="54" s="1"/>
  <c r="H80" i="54"/>
  <c r="I80" i="54" s="1"/>
  <c r="E78" i="54"/>
  <c r="A77" i="55"/>
  <c r="F83" i="54" l="1"/>
  <c r="G83" i="54" s="1"/>
  <c r="B83" i="54"/>
  <c r="J83" i="54" s="1"/>
  <c r="D83" i="54"/>
  <c r="E83" i="54" s="1"/>
  <c r="H83" i="54"/>
  <c r="I83" i="54" s="1"/>
  <c r="A78" i="55"/>
  <c r="A79" i="55" l="1"/>
  <c r="A80" i="55" l="1"/>
  <c r="A81" i="55" l="1"/>
  <c r="A82" i="55" l="1"/>
  <c r="A83" i="55" l="1"/>
  <c r="A84" i="55" l="1"/>
  <c r="A85" i="55" s="1"/>
  <c r="A86" i="55" s="1"/>
  <c r="A87" i="55" l="1"/>
  <c r="A88" i="55" l="1"/>
  <c r="A89" i="55" l="1"/>
  <c r="A90" i="55" l="1"/>
  <c r="A91" i="55" l="1"/>
  <c r="A92" i="55" l="1"/>
  <c r="A93" i="55"/>
  <c r="A94" i="55"/>
  <c r="A95" i="55"/>
  <c r="A96" i="55"/>
  <c r="A97" i="55" s="1"/>
  <c r="A98" i="55"/>
  <c r="A99" i="55"/>
  <c r="A100" i="55"/>
  <c r="A101" i="55"/>
  <c r="A102" i="55"/>
  <c r="A103" i="55"/>
  <c r="A104" i="55"/>
  <c r="A105" i="55" s="1"/>
  <c r="A106" i="55"/>
  <c r="A107" i="55"/>
  <c r="A108" i="55"/>
  <c r="A109" i="55"/>
  <c r="A110" i="55"/>
  <c r="A111" i="55"/>
  <c r="A112" i="55"/>
  <c r="A113" i="55"/>
  <c r="A114" i="55"/>
  <c r="A115" i="55"/>
  <c r="B84" i="54" l="1"/>
  <c r="J84" i="54" s="1"/>
  <c r="D84" i="54"/>
  <c r="F88" i="54"/>
  <c r="G88" i="54" s="1"/>
  <c r="F85" i="54"/>
  <c r="G85" i="54" s="1"/>
  <c r="B87" i="54"/>
  <c r="J87" i="54" s="1"/>
  <c r="D87" i="54"/>
  <c r="B86" i="54"/>
  <c r="J86" i="54" s="1"/>
  <c r="B88" i="54"/>
  <c r="J88" i="54" s="1"/>
  <c r="D90" i="54"/>
  <c r="E90" i="54" s="1"/>
  <c r="D89" i="54"/>
  <c r="F84" i="54"/>
  <c r="F90" i="54"/>
  <c r="G90" i="54" s="1"/>
  <c r="B85" i="54"/>
  <c r="J85" i="54" s="1"/>
  <c r="F87" i="54"/>
  <c r="G87" i="54" s="1"/>
  <c r="F86" i="54"/>
  <c r="G86" i="54" s="1"/>
  <c r="D86" i="54"/>
  <c r="E86" i="54" s="1"/>
  <c r="F89" i="54"/>
  <c r="G89" i="54" s="1"/>
  <c r="B90" i="54"/>
  <c r="J90" i="54" s="1"/>
  <c r="B89" i="54"/>
  <c r="J89" i="54" s="1"/>
  <c r="D85" i="54"/>
  <c r="E85" i="54" s="1"/>
  <c r="D88" i="54"/>
  <c r="E88" i="54" s="1"/>
  <c r="H90" i="54"/>
  <c r="I90" i="54" s="1"/>
  <c r="H89" i="54"/>
  <c r="I89" i="54" s="1"/>
  <c r="H88" i="54"/>
  <c r="I88" i="54" s="1"/>
  <c r="H86" i="54"/>
  <c r="I86" i="54" s="1"/>
  <c r="H87" i="54"/>
  <c r="I87" i="54" s="1"/>
  <c r="H85" i="54"/>
  <c r="I85" i="54" s="1"/>
  <c r="D410" i="54"/>
  <c r="E410" i="54" s="1"/>
  <c r="H155" i="54"/>
  <c r="I155" i="54" s="1"/>
  <c r="F383" i="54"/>
  <c r="G383" i="54" s="1"/>
  <c r="F243" i="54"/>
  <c r="G243" i="54" s="1"/>
  <c r="F91" i="54"/>
  <c r="G91" i="54" s="1"/>
  <c r="D243" i="54"/>
  <c r="E243" i="54" s="1"/>
  <c r="H322" i="54"/>
  <c r="I322" i="54" s="1"/>
  <c r="D387" i="54"/>
  <c r="E387" i="54" s="1"/>
  <c r="B336" i="54"/>
  <c r="J336" i="54" s="1"/>
  <c r="F304" i="54"/>
  <c r="G304" i="54" s="1"/>
  <c r="B195" i="54"/>
  <c r="J195" i="54" s="1"/>
  <c r="F326" i="54"/>
  <c r="G326" i="54" s="1"/>
  <c r="B405" i="54"/>
  <c r="J405" i="54" s="1"/>
  <c r="B202" i="54"/>
  <c r="J202" i="54" s="1"/>
  <c r="F192" i="54"/>
  <c r="G192" i="54" s="1"/>
  <c r="D138" i="54"/>
  <c r="E138" i="54" s="1"/>
  <c r="F123" i="54"/>
  <c r="G123" i="54" s="1"/>
  <c r="F376" i="54"/>
  <c r="G376" i="54" s="1"/>
  <c r="D117" i="54"/>
  <c r="F252" i="54"/>
  <c r="G252" i="54" s="1"/>
  <c r="H298" i="54"/>
  <c r="I298" i="54" s="1"/>
  <c r="B189" i="54"/>
  <c r="J189" i="54" s="1"/>
  <c r="F398" i="54"/>
  <c r="G398" i="54" s="1"/>
  <c r="B381" i="54"/>
  <c r="J381" i="54" s="1"/>
  <c r="D212" i="54"/>
  <c r="E212" i="54" s="1"/>
  <c r="B117" i="54"/>
  <c r="J117" i="54" s="1"/>
  <c r="F268" i="54"/>
  <c r="G268" i="54" s="1"/>
  <c r="F362" i="54"/>
  <c r="G362" i="54" s="1"/>
  <c r="H149" i="54"/>
  <c r="I149" i="54" s="1"/>
  <c r="B323" i="54"/>
  <c r="J323" i="54" s="1"/>
  <c r="B269" i="54"/>
  <c r="J269" i="54" s="1"/>
  <c r="F278" i="54"/>
  <c r="G278" i="54" s="1"/>
  <c r="F346" i="54"/>
  <c r="G346" i="54" s="1"/>
  <c r="D226" i="54"/>
  <c r="E226" i="54" s="1"/>
  <c r="F401" i="54"/>
  <c r="G401" i="54" s="1"/>
  <c r="F340" i="54"/>
  <c r="G340" i="54" s="1"/>
  <c r="B140" i="54"/>
  <c r="J140" i="54" s="1"/>
  <c r="F260" i="54"/>
  <c r="G260" i="54" s="1"/>
  <c r="D303" i="54"/>
  <c r="E303" i="54" s="1"/>
  <c r="B232" i="54"/>
  <c r="J232" i="54" s="1"/>
  <c r="F108" i="54"/>
  <c r="G108" i="54" s="1"/>
  <c r="B235" i="54"/>
  <c r="J235" i="54" s="1"/>
  <c r="D172" i="54"/>
  <c r="E172" i="54" s="1"/>
  <c r="H284" i="54"/>
  <c r="I284" i="54" s="1"/>
  <c r="B375" i="54"/>
  <c r="J375" i="54" s="1"/>
  <c r="F300" i="54"/>
  <c r="G300" i="54" s="1"/>
  <c r="D155" i="54"/>
  <c r="E155" i="54" s="1"/>
  <c r="F350" i="54"/>
  <c r="G350" i="54" s="1"/>
  <c r="H172" i="54"/>
  <c r="I172" i="54" s="1"/>
  <c r="H412" i="54"/>
  <c r="I412" i="54" s="1"/>
  <c r="H358" i="54"/>
  <c r="I358" i="54" s="1"/>
  <c r="B272" i="54"/>
  <c r="J272" i="54" s="1"/>
  <c r="B322" i="54"/>
  <c r="J322" i="54" s="1"/>
  <c r="H191" i="54"/>
  <c r="I191" i="54" s="1"/>
  <c r="H327" i="54"/>
  <c r="I327" i="54" s="1"/>
  <c r="D415" i="54"/>
  <c r="E415" i="54" s="1"/>
  <c r="B325" i="54"/>
  <c r="J325" i="54" s="1"/>
  <c r="F274" i="54"/>
  <c r="G274" i="54" s="1"/>
  <c r="F349" i="54"/>
  <c r="G349" i="54" s="1"/>
  <c r="F288" i="54"/>
  <c r="G288" i="54" s="1"/>
  <c r="H405" i="54"/>
  <c r="I405" i="54" s="1"/>
  <c r="B209" i="54"/>
  <c r="J209" i="54" s="1"/>
  <c r="D161" i="54"/>
  <c r="E161" i="54" s="1"/>
  <c r="F159" i="54"/>
  <c r="G159" i="54" s="1"/>
  <c r="D237" i="54"/>
  <c r="E237" i="54" s="1"/>
  <c r="H231" i="54"/>
  <c r="I231" i="54" s="1"/>
  <c r="F381" i="54"/>
  <c r="G381" i="54" s="1"/>
  <c r="D94" i="54"/>
  <c r="D364" i="54"/>
  <c r="E364" i="54" s="1"/>
  <c r="H281" i="54"/>
  <c r="I281" i="54" s="1"/>
  <c r="D119" i="54"/>
  <c r="F378" i="54"/>
  <c r="G378" i="54" s="1"/>
  <c r="F148" i="54"/>
  <c r="G148" i="54" s="1"/>
  <c r="F257" i="54"/>
  <c r="G257" i="54" s="1"/>
  <c r="B356" i="54"/>
  <c r="J356" i="54" s="1"/>
  <c r="D238" i="54"/>
  <c r="E238" i="54" s="1"/>
  <c r="F204" i="54"/>
  <c r="G204" i="54" s="1"/>
  <c r="H342" i="54"/>
  <c r="I342" i="54" s="1"/>
  <c r="F162" i="54"/>
  <c r="G162" i="54" s="1"/>
  <c r="F384" i="54"/>
  <c r="G384" i="54" s="1"/>
  <c r="D218" i="54"/>
  <c r="E218" i="54" s="1"/>
  <c r="B255" i="54"/>
  <c r="J255" i="54" s="1"/>
  <c r="B360" i="54"/>
  <c r="J360" i="54" s="1"/>
  <c r="H185" i="54"/>
  <c r="I185" i="54" s="1"/>
  <c r="H359" i="54"/>
  <c r="I359" i="54" s="1"/>
  <c r="D288" i="54"/>
  <c r="E288" i="54" s="1"/>
  <c r="B371" i="54"/>
  <c r="J371" i="54" s="1"/>
  <c r="B413" i="54"/>
  <c r="J413" i="54" s="1"/>
  <c r="D383" i="54"/>
  <c r="E383" i="54" s="1"/>
  <c r="B188" i="54"/>
  <c r="J188" i="54" s="1"/>
  <c r="B101" i="54"/>
  <c r="J101" i="54" s="1"/>
  <c r="B135" i="54"/>
  <c r="J135" i="54" s="1"/>
  <c r="B160" i="54"/>
  <c r="J160" i="54" s="1"/>
  <c r="F227" i="54"/>
  <c r="G227" i="54" s="1"/>
  <c r="H184" i="54"/>
  <c r="I184" i="54" s="1"/>
  <c r="D248" i="54"/>
  <c r="E248" i="54" s="1"/>
  <c r="B183" i="54"/>
  <c r="J183" i="54" s="1"/>
  <c r="B338" i="54"/>
  <c r="J338" i="54" s="1"/>
  <c r="F276" i="54"/>
  <c r="G276" i="54" s="1"/>
  <c r="B212" i="54"/>
  <c r="J212" i="54" s="1"/>
  <c r="D386" i="54"/>
  <c r="E386" i="54" s="1"/>
  <c r="B401" i="54"/>
  <c r="J401" i="54" s="1"/>
  <c r="B374" i="54"/>
  <c r="J374" i="54" s="1"/>
  <c r="B318" i="54"/>
  <c r="J318" i="54" s="1"/>
  <c r="D338" i="54"/>
  <c r="E338" i="54" s="1"/>
  <c r="D343" i="54"/>
  <c r="E343" i="54" s="1"/>
  <c r="B346" i="54"/>
  <c r="J346" i="54" s="1"/>
  <c r="H343" i="54"/>
  <c r="I343" i="54" s="1"/>
  <c r="D279" i="54"/>
  <c r="E279" i="54" s="1"/>
  <c r="D112" i="54"/>
  <c r="D407" i="54"/>
  <c r="E407" i="54" s="1"/>
  <c r="B129" i="54"/>
  <c r="J129" i="54" s="1"/>
  <c r="F119" i="54"/>
  <c r="G119" i="54" s="1"/>
  <c r="H139" i="54"/>
  <c r="I139" i="54" s="1"/>
  <c r="D306" i="54"/>
  <c r="E306" i="54" s="1"/>
  <c r="H142" i="54"/>
  <c r="I142" i="54" s="1"/>
  <c r="H325" i="54"/>
  <c r="I325" i="54" s="1"/>
  <c r="D316" i="54"/>
  <c r="E316" i="54" s="1"/>
  <c r="D188" i="54"/>
  <c r="E188" i="54" s="1"/>
  <c r="B116" i="54"/>
  <c r="J116" i="54" s="1"/>
  <c r="D259" i="54"/>
  <c r="E259" i="54" s="1"/>
  <c r="B130" i="54"/>
  <c r="J130" i="54" s="1"/>
  <c r="F233" i="54"/>
  <c r="G233" i="54" s="1"/>
  <c r="B373" i="54"/>
  <c r="J373" i="54" s="1"/>
  <c r="B365" i="54"/>
  <c r="J365" i="54" s="1"/>
  <c r="H135" i="54"/>
  <c r="I135" i="54" s="1"/>
  <c r="B303" i="54"/>
  <c r="J303" i="54" s="1"/>
  <c r="B246" i="54"/>
  <c r="J246" i="54" s="1"/>
  <c r="B337" i="54"/>
  <c r="J337" i="54" s="1"/>
  <c r="H254" i="54"/>
  <c r="I254" i="54" s="1"/>
  <c r="B239" i="54"/>
  <c r="J239" i="54" s="1"/>
  <c r="B367" i="54"/>
  <c r="J367" i="54" s="1"/>
  <c r="F374" i="54"/>
  <c r="G374" i="54" s="1"/>
  <c r="F218" i="54"/>
  <c r="G218" i="54" s="1"/>
  <c r="D380" i="54"/>
  <c r="E380" i="54" s="1"/>
  <c r="D276" i="54"/>
  <c r="E276" i="54" s="1"/>
  <c r="H303" i="54"/>
  <c r="I303" i="54" s="1"/>
  <c r="H197" i="54"/>
  <c r="I197" i="54" s="1"/>
  <c r="B285" i="54"/>
  <c r="J285" i="54" s="1"/>
  <c r="H404" i="54"/>
  <c r="I404" i="54" s="1"/>
  <c r="H310" i="54"/>
  <c r="I310" i="54" s="1"/>
  <c r="D168" i="54"/>
  <c r="E168" i="54" s="1"/>
  <c r="B171" i="54"/>
  <c r="J171" i="54" s="1"/>
  <c r="B377" i="54"/>
  <c r="J377" i="54" s="1"/>
  <c r="B262" i="54"/>
  <c r="J262" i="54" s="1"/>
  <c r="H216" i="54"/>
  <c r="I216" i="54" s="1"/>
  <c r="D332" i="54"/>
  <c r="E332" i="54" s="1"/>
  <c r="B218" i="54"/>
  <c r="J218" i="54" s="1"/>
  <c r="H329" i="54"/>
  <c r="I329" i="54" s="1"/>
  <c r="F406" i="54"/>
  <c r="G406" i="54" s="1"/>
  <c r="B251" i="54"/>
  <c r="J251" i="54" s="1"/>
  <c r="B284" i="54"/>
  <c r="J284" i="54" s="1"/>
  <c r="D166" i="54"/>
  <c r="E166" i="54" s="1"/>
  <c r="B136" i="54"/>
  <c r="J136" i="54" s="1"/>
  <c r="H369" i="54"/>
  <c r="I369" i="54" s="1"/>
  <c r="D249" i="54"/>
  <c r="E249" i="54" s="1"/>
  <c r="B252" i="54"/>
  <c r="J252" i="54" s="1"/>
  <c r="B402" i="54"/>
  <c r="J402" i="54" s="1"/>
  <c r="F137" i="54"/>
  <c r="G137" i="54" s="1"/>
  <c r="B238" i="54"/>
  <c r="J238" i="54" s="1"/>
  <c r="F212" i="54"/>
  <c r="G212" i="54" s="1"/>
  <c r="D231" i="54"/>
  <c r="E231" i="54" s="1"/>
  <c r="F101" i="54"/>
  <c r="G101" i="54" s="1"/>
  <c r="H180" i="54"/>
  <c r="I180" i="54" s="1"/>
  <c r="B114" i="54"/>
  <c r="J114" i="54" s="1"/>
  <c r="F265" i="54"/>
  <c r="G265" i="54" s="1"/>
  <c r="F104" i="54"/>
  <c r="G104" i="54" s="1"/>
  <c r="B301" i="54"/>
  <c r="J301" i="54" s="1"/>
  <c r="F143" i="54"/>
  <c r="G143" i="54" s="1"/>
  <c r="F99" i="54"/>
  <c r="G99" i="54" s="1"/>
  <c r="H119" i="54"/>
  <c r="I119" i="54" s="1"/>
  <c r="H341" i="54"/>
  <c r="I341" i="54" s="1"/>
  <c r="D141" i="54"/>
  <c r="E141" i="54" s="1"/>
  <c r="B386" i="54"/>
  <c r="J386" i="54" s="1"/>
  <c r="B397" i="54"/>
  <c r="J397" i="54" s="1"/>
  <c r="F157" i="54"/>
  <c r="G157" i="54" s="1"/>
  <c r="H411" i="54"/>
  <c r="I411" i="54" s="1"/>
  <c r="H214" i="54"/>
  <c r="I214" i="54" s="1"/>
  <c r="B198" i="54"/>
  <c r="J198" i="54" s="1"/>
  <c r="B389" i="54"/>
  <c r="J389" i="54" s="1"/>
  <c r="B370" i="54"/>
  <c r="J370" i="54" s="1"/>
  <c r="F132" i="54"/>
  <c r="G132" i="54" s="1"/>
  <c r="B313" i="54"/>
  <c r="J313" i="54" s="1"/>
  <c r="B208" i="54"/>
  <c r="J208" i="54" s="1"/>
  <c r="F361" i="54"/>
  <c r="G361" i="54" s="1"/>
  <c r="H283" i="54"/>
  <c r="I283" i="54" s="1"/>
  <c r="D205" i="54"/>
  <c r="E205" i="54" s="1"/>
  <c r="F146" i="54"/>
  <c r="G146" i="54" s="1"/>
  <c r="H253" i="54"/>
  <c r="I253" i="54" s="1"/>
  <c r="D214" i="54"/>
  <c r="E214" i="54" s="1"/>
  <c r="F373" i="54"/>
  <c r="G373" i="54" s="1"/>
  <c r="F160" i="54"/>
  <c r="G160" i="54" s="1"/>
  <c r="B415" i="54"/>
  <c r="J415" i="54" s="1"/>
  <c r="D261" i="54"/>
  <c r="E261" i="54" s="1"/>
  <c r="B115" i="54"/>
  <c r="J115" i="54" s="1"/>
  <c r="D360" i="54"/>
  <c r="E360" i="54" s="1"/>
  <c r="F153" i="54"/>
  <c r="G153" i="54" s="1"/>
  <c r="H162" i="54"/>
  <c r="I162" i="54" s="1"/>
  <c r="H335" i="54"/>
  <c r="I335" i="54" s="1"/>
  <c r="H338" i="54"/>
  <c r="I338" i="54" s="1"/>
  <c r="B380" i="54"/>
  <c r="J380" i="54" s="1"/>
  <c r="F118" i="54"/>
  <c r="G118" i="54" s="1"/>
  <c r="D128" i="54"/>
  <c r="E128" i="54" s="1"/>
  <c r="F395" i="54"/>
  <c r="G395" i="54" s="1"/>
  <c r="H413" i="54"/>
  <c r="I413" i="54" s="1"/>
  <c r="H330" i="54"/>
  <c r="I330" i="54" s="1"/>
  <c r="F110" i="54"/>
  <c r="G110" i="54" s="1"/>
  <c r="B175" i="54"/>
  <c r="J175" i="54" s="1"/>
  <c r="D297" i="54"/>
  <c r="E297" i="54" s="1"/>
  <c r="H217" i="54"/>
  <c r="I217" i="54" s="1"/>
  <c r="D258" i="54"/>
  <c r="E258" i="54" s="1"/>
  <c r="H408" i="54"/>
  <c r="I408" i="54" s="1"/>
  <c r="H388" i="54"/>
  <c r="I388" i="54" s="1"/>
  <c r="B330" i="54"/>
  <c r="J330" i="54" s="1"/>
  <c r="D209" i="54"/>
  <c r="E209" i="54" s="1"/>
  <c r="H273" i="54"/>
  <c r="I273" i="54" s="1"/>
  <c r="B220" i="54"/>
  <c r="J220" i="54" s="1"/>
  <c r="D302" i="54"/>
  <c r="E302" i="54" s="1"/>
  <c r="F263" i="54"/>
  <c r="G263" i="54" s="1"/>
  <c r="H132" i="54"/>
  <c r="I132" i="54" s="1"/>
  <c r="B328" i="54"/>
  <c r="J328" i="54" s="1"/>
  <c r="D362" i="54"/>
  <c r="E362" i="54" s="1"/>
  <c r="F313" i="54"/>
  <c r="G313" i="54" s="1"/>
  <c r="F247" i="54"/>
  <c r="G247" i="54" s="1"/>
  <c r="B320" i="54"/>
  <c r="J320" i="54" s="1"/>
  <c r="D372" i="54"/>
  <c r="E372" i="54" s="1"/>
  <c r="F352" i="54"/>
  <c r="G352" i="54" s="1"/>
  <c r="B128" i="54"/>
  <c r="J128" i="54" s="1"/>
  <c r="B404" i="54"/>
  <c r="J404" i="54" s="1"/>
  <c r="F97" i="54"/>
  <c r="G97" i="54" s="1"/>
  <c r="H258" i="54"/>
  <c r="I258" i="54" s="1"/>
  <c r="H308" i="54"/>
  <c r="I308" i="54" s="1"/>
  <c r="F284" i="54"/>
  <c r="G284" i="54" s="1"/>
  <c r="F256" i="54"/>
  <c r="G256" i="54" s="1"/>
  <c r="D377" i="54"/>
  <c r="E377" i="54" s="1"/>
  <c r="H134" i="54"/>
  <c r="I134" i="54" s="1"/>
  <c r="F92" i="54"/>
  <c r="G92" i="54" s="1"/>
  <c r="F305" i="54"/>
  <c r="G305" i="54" s="1"/>
  <c r="H288" i="54"/>
  <c r="I288" i="54" s="1"/>
  <c r="F112" i="54"/>
  <c r="G112" i="54" s="1"/>
  <c r="F122" i="54"/>
  <c r="G122" i="54" s="1"/>
  <c r="H269" i="54"/>
  <c r="I269" i="54" s="1"/>
  <c r="D285" i="54"/>
  <c r="E285" i="54" s="1"/>
  <c r="D388" i="54"/>
  <c r="E388" i="54" s="1"/>
  <c r="D363" i="54"/>
  <c r="E363" i="54" s="1"/>
  <c r="H366" i="54"/>
  <c r="I366" i="54" s="1"/>
  <c r="D202" i="54"/>
  <c r="E202" i="54" s="1"/>
  <c r="F319" i="54"/>
  <c r="G319" i="54" s="1"/>
  <c r="F216" i="54"/>
  <c r="G216" i="54" s="1"/>
  <c r="D277" i="54"/>
  <c r="E277" i="54" s="1"/>
  <c r="D125" i="54"/>
  <c r="E125" i="54" s="1"/>
  <c r="D219" i="54"/>
  <c r="E219" i="54" s="1"/>
  <c r="D169" i="54"/>
  <c r="E169" i="54" s="1"/>
  <c r="D224" i="54"/>
  <c r="E224" i="54" s="1"/>
  <c r="B268" i="54"/>
  <c r="J268" i="54" s="1"/>
  <c r="F98" i="54"/>
  <c r="G98" i="54" s="1"/>
  <c r="F169" i="54"/>
  <c r="G169" i="54" s="1"/>
  <c r="D130" i="54"/>
  <c r="E130" i="54" s="1"/>
  <c r="D151" i="54"/>
  <c r="E151" i="54" s="1"/>
  <c r="F405" i="54"/>
  <c r="G405" i="54" s="1"/>
  <c r="F258" i="54"/>
  <c r="G258" i="54" s="1"/>
  <c r="D375" i="54"/>
  <c r="E375" i="54" s="1"/>
  <c r="B263" i="54"/>
  <c r="J263" i="54" s="1"/>
  <c r="B299" i="54"/>
  <c r="J299" i="54" s="1"/>
  <c r="H391" i="54"/>
  <c r="I391" i="54" s="1"/>
  <c r="D129" i="54"/>
  <c r="E129" i="54" s="1"/>
  <c r="D200" i="54"/>
  <c r="E200" i="54" s="1"/>
  <c r="D220" i="54"/>
  <c r="E220" i="54" s="1"/>
  <c r="H212" i="54"/>
  <c r="I212" i="54" s="1"/>
  <c r="F336" i="54"/>
  <c r="G336" i="54" s="1"/>
  <c r="F286" i="54"/>
  <c r="G286" i="54" s="1"/>
  <c r="B203" i="54"/>
  <c r="J203" i="54" s="1"/>
  <c r="H377" i="54"/>
  <c r="I377" i="54" s="1"/>
  <c r="H99" i="54"/>
  <c r="I99" i="54" s="1"/>
  <c r="B150" i="54"/>
  <c r="J150" i="54" s="1"/>
  <c r="H153" i="54"/>
  <c r="I153" i="54" s="1"/>
  <c r="D245" i="54"/>
  <c r="E245" i="54" s="1"/>
  <c r="B287" i="54"/>
  <c r="J287" i="54" s="1"/>
  <c r="D371" i="54"/>
  <c r="E371" i="54" s="1"/>
  <c r="H148" i="54"/>
  <c r="I148" i="54" s="1"/>
  <c r="F225" i="54"/>
  <c r="G225" i="54" s="1"/>
  <c r="D106" i="54"/>
  <c r="H296" i="54"/>
  <c r="I296" i="54" s="1"/>
  <c r="B273" i="54"/>
  <c r="J273" i="54" s="1"/>
  <c r="D215" i="54"/>
  <c r="E215" i="54" s="1"/>
  <c r="D414" i="54"/>
  <c r="E414" i="54" s="1"/>
  <c r="F174" i="54"/>
  <c r="G174" i="54" s="1"/>
  <c r="D312" i="54"/>
  <c r="E312" i="54" s="1"/>
  <c r="F219" i="54"/>
  <c r="G219" i="54" s="1"/>
  <c r="B267" i="54"/>
  <c r="J267" i="54" s="1"/>
  <c r="B210" i="54"/>
  <c r="J210" i="54" s="1"/>
  <c r="B274" i="54"/>
  <c r="J274" i="54" s="1"/>
  <c r="B205" i="54"/>
  <c r="J205" i="54" s="1"/>
  <c r="D334" i="54"/>
  <c r="E334" i="54" s="1"/>
  <c r="B196" i="54"/>
  <c r="J196" i="54" s="1"/>
  <c r="B245" i="54"/>
  <c r="J245" i="54" s="1"/>
  <c r="D91" i="54"/>
  <c r="E91" i="54" s="1"/>
  <c r="D159" i="54"/>
  <c r="E159" i="54" s="1"/>
  <c r="F105" i="54"/>
  <c r="G105" i="54" s="1"/>
  <c r="D404" i="54"/>
  <c r="E404" i="54" s="1"/>
  <c r="H223" i="54"/>
  <c r="I223" i="54" s="1"/>
  <c r="B242" i="54"/>
  <c r="J242" i="54" s="1"/>
  <c r="D266" i="54"/>
  <c r="E266" i="54" s="1"/>
  <c r="F382" i="54"/>
  <c r="G382" i="54" s="1"/>
  <c r="F375" i="54"/>
  <c r="G375" i="54" s="1"/>
  <c r="H151" i="54"/>
  <c r="I151" i="54" s="1"/>
  <c r="D356" i="54"/>
  <c r="E356" i="54" s="1"/>
  <c r="H387" i="54"/>
  <c r="I387" i="54" s="1"/>
  <c r="B394" i="54"/>
  <c r="J394" i="54" s="1"/>
  <c r="F338" i="54"/>
  <c r="G338" i="54" s="1"/>
  <c r="F322" i="54"/>
  <c r="G322" i="54" s="1"/>
  <c r="H244" i="54"/>
  <c r="I244" i="54" s="1"/>
  <c r="F301" i="54"/>
  <c r="G301" i="54" s="1"/>
  <c r="D227" i="54"/>
  <c r="E227" i="54" s="1"/>
  <c r="D144" i="54"/>
  <c r="E144" i="54" s="1"/>
  <c r="F380" i="54"/>
  <c r="G380" i="54" s="1"/>
  <c r="H133" i="54"/>
  <c r="I133" i="54" s="1"/>
  <c r="D116" i="54"/>
  <c r="B294" i="54"/>
  <c r="J294" i="54" s="1"/>
  <c r="H131" i="54"/>
  <c r="I131" i="54" s="1"/>
  <c r="H260" i="54"/>
  <c r="I260" i="54" s="1"/>
  <c r="B108" i="54"/>
  <c r="J108" i="54" s="1"/>
  <c r="F351" i="54"/>
  <c r="G351" i="54" s="1"/>
  <c r="B177" i="54"/>
  <c r="J177" i="54" s="1"/>
  <c r="D274" i="54"/>
  <c r="E274" i="54" s="1"/>
  <c r="D210" i="54"/>
  <c r="E210" i="54" s="1"/>
  <c r="B155" i="54"/>
  <c r="J155" i="54" s="1"/>
  <c r="D395" i="54"/>
  <c r="E395" i="54" s="1"/>
  <c r="D408" i="54"/>
  <c r="E408" i="54" s="1"/>
  <c r="B118" i="54"/>
  <c r="J118" i="54" s="1"/>
  <c r="B348" i="54"/>
  <c r="J348" i="54" s="1"/>
  <c r="B264" i="54"/>
  <c r="J264" i="54" s="1"/>
  <c r="F113" i="54"/>
  <c r="G113" i="54" s="1"/>
  <c r="F399" i="54"/>
  <c r="G399" i="54" s="1"/>
  <c r="H407" i="54"/>
  <c r="I407" i="54" s="1"/>
  <c r="D105" i="54"/>
  <c r="E105" i="54" s="1"/>
  <c r="F150" i="54"/>
  <c r="G150" i="54" s="1"/>
  <c r="D381" i="54"/>
  <c r="E381" i="54" s="1"/>
  <c r="B309" i="54"/>
  <c r="J309" i="54" s="1"/>
  <c r="H171" i="54"/>
  <c r="I171" i="54" s="1"/>
  <c r="D275" i="54"/>
  <c r="E275" i="54" s="1"/>
  <c r="D158" i="54"/>
  <c r="E158" i="54" s="1"/>
  <c r="B231" i="54"/>
  <c r="J231" i="54" s="1"/>
  <c r="D221" i="54"/>
  <c r="E221" i="54" s="1"/>
  <c r="H346" i="54"/>
  <c r="I346" i="54" s="1"/>
  <c r="D228" i="54"/>
  <c r="E228" i="54" s="1"/>
  <c r="D389" i="54"/>
  <c r="E389" i="54" s="1"/>
  <c r="D260" i="54"/>
  <c r="E260" i="54" s="1"/>
  <c r="D127" i="54"/>
  <c r="E127" i="54" s="1"/>
  <c r="B257" i="54"/>
  <c r="J257" i="54" s="1"/>
  <c r="B125" i="54"/>
  <c r="J125" i="54" s="1"/>
  <c r="H154" i="54"/>
  <c r="I154" i="54" s="1"/>
  <c r="D382" i="54"/>
  <c r="E382" i="54" s="1"/>
  <c r="H361" i="54"/>
  <c r="I361" i="54" s="1"/>
  <c r="B206" i="54"/>
  <c r="J206" i="54" s="1"/>
  <c r="D113" i="54"/>
  <c r="E113" i="54" s="1"/>
  <c r="D95" i="54"/>
  <c r="H190" i="54"/>
  <c r="I190" i="54" s="1"/>
  <c r="D359" i="54"/>
  <c r="E359" i="54" s="1"/>
  <c r="H370" i="54"/>
  <c r="I370" i="54" s="1"/>
  <c r="B106" i="54"/>
  <c r="J106" i="54" s="1"/>
  <c r="H193" i="54"/>
  <c r="I193" i="54" s="1"/>
  <c r="F114" i="54"/>
  <c r="G114" i="54" s="1"/>
  <c r="H226" i="54"/>
  <c r="I226" i="54" s="1"/>
  <c r="H161" i="54"/>
  <c r="I161" i="54" s="1"/>
  <c r="F366" i="54"/>
  <c r="G366" i="54" s="1"/>
  <c r="F208" i="54"/>
  <c r="G208" i="54" s="1"/>
  <c r="B253" i="54"/>
  <c r="J253" i="54" s="1"/>
  <c r="F267" i="54"/>
  <c r="G267" i="54" s="1"/>
  <c r="D293" i="54"/>
  <c r="E293" i="54" s="1"/>
  <c r="B400" i="54"/>
  <c r="J400" i="54" s="1"/>
  <c r="D278" i="54"/>
  <c r="E278" i="54" s="1"/>
  <c r="B119" i="54"/>
  <c r="J119" i="54" s="1"/>
  <c r="B120" i="54"/>
  <c r="J120" i="54" s="1"/>
  <c r="D196" i="54"/>
  <c r="E196" i="54" s="1"/>
  <c r="H189" i="54"/>
  <c r="I189" i="54" s="1"/>
  <c r="D252" i="54"/>
  <c r="E252" i="54" s="1"/>
  <c r="D93" i="54"/>
  <c r="B345" i="54"/>
  <c r="J345" i="54" s="1"/>
  <c r="B390" i="54"/>
  <c r="J390" i="54" s="1"/>
  <c r="F210" i="54"/>
  <c r="G210" i="54" s="1"/>
  <c r="F178" i="54"/>
  <c r="G178" i="54" s="1"/>
  <c r="F285" i="54"/>
  <c r="G285" i="54" s="1"/>
  <c r="F364" i="54"/>
  <c r="G364" i="54" s="1"/>
  <c r="H294" i="54"/>
  <c r="I294" i="54" s="1"/>
  <c r="D379" i="54"/>
  <c r="E379" i="54" s="1"/>
  <c r="F388" i="54"/>
  <c r="G388" i="54" s="1"/>
  <c r="F115" i="54"/>
  <c r="G115" i="54" s="1"/>
  <c r="D310" i="54"/>
  <c r="E310" i="54" s="1"/>
  <c r="B227" i="54"/>
  <c r="J227" i="54" s="1"/>
  <c r="F229" i="54"/>
  <c r="G229" i="54" s="1"/>
  <c r="D180" i="54"/>
  <c r="E180" i="54" s="1"/>
  <c r="H257" i="54"/>
  <c r="I257" i="54" s="1"/>
  <c r="H140" i="54"/>
  <c r="I140" i="54" s="1"/>
  <c r="H186" i="54"/>
  <c r="I186" i="54" s="1"/>
  <c r="B213" i="54"/>
  <c r="J213" i="54" s="1"/>
  <c r="B219" i="54"/>
  <c r="J219" i="54" s="1"/>
  <c r="F141" i="54"/>
  <c r="G141" i="54" s="1"/>
  <c r="B176" i="54"/>
  <c r="J176" i="54" s="1"/>
  <c r="B280" i="54"/>
  <c r="J280" i="54" s="1"/>
  <c r="H210" i="54"/>
  <c r="I210" i="54" s="1"/>
  <c r="H271" i="54"/>
  <c r="I271" i="54" s="1"/>
  <c r="B158" i="54"/>
  <c r="J158" i="54" s="1"/>
  <c r="H314" i="54"/>
  <c r="I314" i="54" s="1"/>
  <c r="F190" i="54"/>
  <c r="G190" i="54" s="1"/>
  <c r="D121" i="54"/>
  <c r="B111" i="54"/>
  <c r="J111" i="54" s="1"/>
  <c r="H393" i="54"/>
  <c r="I393" i="54" s="1"/>
  <c r="D104" i="54"/>
  <c r="E104" i="54" s="1"/>
  <c r="F179" i="54"/>
  <c r="G179" i="54" s="1"/>
  <c r="F100" i="54"/>
  <c r="G100" i="54" s="1"/>
  <c r="D124" i="54"/>
  <c r="E124" i="54" s="1"/>
  <c r="F309" i="54"/>
  <c r="G309" i="54" s="1"/>
  <c r="D376" i="54"/>
  <c r="E376" i="54" s="1"/>
  <c r="B100" i="54"/>
  <c r="J100" i="54" s="1"/>
  <c r="H324" i="54"/>
  <c r="I324" i="54" s="1"/>
  <c r="B233" i="54"/>
  <c r="J233" i="54" s="1"/>
  <c r="B224" i="54"/>
  <c r="J224" i="54" s="1"/>
  <c r="H280" i="54"/>
  <c r="I280" i="54" s="1"/>
  <c r="B290" i="54"/>
  <c r="J290" i="54" s="1"/>
  <c r="H306" i="54"/>
  <c r="I306" i="54" s="1"/>
  <c r="D145" i="54"/>
  <c r="E145" i="54" s="1"/>
  <c r="D122" i="54"/>
  <c r="E122" i="54" s="1"/>
  <c r="B372" i="54"/>
  <c r="J372" i="54" s="1"/>
  <c r="B270" i="54"/>
  <c r="J270" i="54" s="1"/>
  <c r="F279" i="54"/>
  <c r="G279" i="54" s="1"/>
  <c r="D318" i="54"/>
  <c r="E318" i="54" s="1"/>
  <c r="B329" i="54"/>
  <c r="J329" i="54" s="1"/>
  <c r="D399" i="54"/>
  <c r="E399" i="54" s="1"/>
  <c r="D385" i="54"/>
  <c r="E385" i="54" s="1"/>
  <c r="F184" i="54"/>
  <c r="G184" i="54" s="1"/>
  <c r="F147" i="54"/>
  <c r="G147" i="54" s="1"/>
  <c r="H146" i="54"/>
  <c r="I146" i="54" s="1"/>
  <c r="D240" i="54"/>
  <c r="E240" i="54" s="1"/>
  <c r="F242" i="54"/>
  <c r="G242" i="54" s="1"/>
  <c r="D304" i="54"/>
  <c r="E304" i="54" s="1"/>
  <c r="F394" i="54"/>
  <c r="G394" i="54" s="1"/>
  <c r="D286" i="54"/>
  <c r="E286" i="54" s="1"/>
  <c r="H245" i="54"/>
  <c r="I245" i="54" s="1"/>
  <c r="F320" i="54"/>
  <c r="G320" i="54" s="1"/>
  <c r="B222" i="54"/>
  <c r="J222" i="54" s="1"/>
  <c r="F262" i="54"/>
  <c r="G262" i="54" s="1"/>
  <c r="D378" i="54"/>
  <c r="E378" i="54" s="1"/>
  <c r="H291" i="54"/>
  <c r="I291" i="54" s="1"/>
  <c r="B275" i="54"/>
  <c r="J275" i="54" s="1"/>
  <c r="H274" i="54"/>
  <c r="I274" i="54" s="1"/>
  <c r="H261" i="54"/>
  <c r="I261" i="54" s="1"/>
  <c r="D264" i="54"/>
  <c r="E264" i="54" s="1"/>
  <c r="H332" i="54"/>
  <c r="I332" i="54" s="1"/>
  <c r="F226" i="54"/>
  <c r="G226" i="54" s="1"/>
  <c r="D272" i="54"/>
  <c r="E272" i="54" s="1"/>
  <c r="B281" i="54"/>
  <c r="J281" i="54" s="1"/>
  <c r="D300" i="54"/>
  <c r="E300" i="54" s="1"/>
  <c r="B335" i="54"/>
  <c r="J335" i="54" s="1"/>
  <c r="D201" i="54"/>
  <c r="E201" i="54" s="1"/>
  <c r="F314" i="54"/>
  <c r="G314" i="54" s="1"/>
  <c r="H145" i="54"/>
  <c r="I145" i="54" s="1"/>
  <c r="H392" i="54"/>
  <c r="I392" i="54" s="1"/>
  <c r="H266" i="54"/>
  <c r="I266" i="54" s="1"/>
  <c r="B350" i="54"/>
  <c r="J350" i="54" s="1"/>
  <c r="B138" i="54"/>
  <c r="J138" i="54" s="1"/>
  <c r="F156" i="54"/>
  <c r="G156" i="54" s="1"/>
  <c r="H336" i="54"/>
  <c r="I336" i="54" s="1"/>
  <c r="H302" i="54"/>
  <c r="I302" i="54" s="1"/>
  <c r="H373" i="54"/>
  <c r="I373" i="54" s="1"/>
  <c r="H179" i="54"/>
  <c r="I179" i="54" s="1"/>
  <c r="B167" i="54"/>
  <c r="J167" i="54" s="1"/>
  <c r="F155" i="54"/>
  <c r="G155" i="54" s="1"/>
  <c r="D99" i="54"/>
  <c r="E99" i="54" s="1"/>
  <c r="H282" i="54"/>
  <c r="I282" i="54" s="1"/>
  <c r="D265" i="54"/>
  <c r="E265" i="54" s="1"/>
  <c r="B96" i="54"/>
  <c r="J96" i="54" s="1"/>
  <c r="F237" i="54"/>
  <c r="G237" i="54" s="1"/>
  <c r="B126" i="54"/>
  <c r="J126" i="54" s="1"/>
  <c r="D203" i="54"/>
  <c r="E203" i="54" s="1"/>
  <c r="B179" i="54"/>
  <c r="J179" i="54" s="1"/>
  <c r="B141" i="54"/>
  <c r="J141" i="54" s="1"/>
  <c r="F109" i="54"/>
  <c r="G109" i="54" s="1"/>
  <c r="H205" i="54"/>
  <c r="I205" i="54" s="1"/>
  <c r="H177" i="54"/>
  <c r="I177" i="54" s="1"/>
  <c r="D298" i="54"/>
  <c r="E298" i="54" s="1"/>
  <c r="D233" i="54"/>
  <c r="E233" i="54" s="1"/>
  <c r="H166" i="54"/>
  <c r="I166" i="54" s="1"/>
  <c r="F282" i="54"/>
  <c r="G282" i="54" s="1"/>
  <c r="H150" i="54"/>
  <c r="I150" i="54" s="1"/>
  <c r="B250" i="54"/>
  <c r="J250" i="54" s="1"/>
  <c r="D164" i="54"/>
  <c r="E164" i="54" s="1"/>
  <c r="H372" i="54"/>
  <c r="I372" i="54" s="1"/>
  <c r="D134" i="54"/>
  <c r="E134" i="54" s="1"/>
  <c r="H188" i="54"/>
  <c r="I188" i="54" s="1"/>
  <c r="B261" i="54"/>
  <c r="J261" i="54" s="1"/>
  <c r="B200" i="54"/>
  <c r="J200" i="54" s="1"/>
  <c r="H198" i="54"/>
  <c r="I198" i="54" s="1"/>
  <c r="D142" i="54"/>
  <c r="E142" i="54" s="1"/>
  <c r="H375" i="54"/>
  <c r="I375" i="54" s="1"/>
  <c r="D326" i="54"/>
  <c r="E326" i="54" s="1"/>
  <c r="D102" i="54"/>
  <c r="D251" i="54"/>
  <c r="E251" i="54" s="1"/>
  <c r="D323" i="54"/>
  <c r="E323" i="54" s="1"/>
  <c r="H170" i="54"/>
  <c r="I170" i="54" s="1"/>
  <c r="F121" i="54"/>
  <c r="G121" i="54" s="1"/>
  <c r="H307" i="54"/>
  <c r="I307" i="54" s="1"/>
  <c r="D204" i="54"/>
  <c r="E204" i="54" s="1"/>
  <c r="B300" i="54"/>
  <c r="J300" i="54" s="1"/>
  <c r="B102" i="54"/>
  <c r="J102" i="54" s="1"/>
  <c r="B216" i="54"/>
  <c r="J216" i="54" s="1"/>
  <c r="D281" i="54"/>
  <c r="E281" i="54" s="1"/>
  <c r="B225" i="54"/>
  <c r="J225" i="54" s="1"/>
  <c r="F142" i="54"/>
  <c r="G142" i="54" s="1"/>
  <c r="F408" i="54"/>
  <c r="G408" i="54" s="1"/>
  <c r="B314" i="54"/>
  <c r="J314" i="54" s="1"/>
  <c r="D257" i="54"/>
  <c r="E257" i="54" s="1"/>
  <c r="H319" i="54"/>
  <c r="I319" i="54" s="1"/>
  <c r="D401" i="54"/>
  <c r="E401" i="54" s="1"/>
  <c r="H137" i="54"/>
  <c r="I137" i="54" s="1"/>
  <c r="H256" i="54"/>
  <c r="I256" i="54" s="1"/>
  <c r="D234" i="54"/>
  <c r="E234" i="54" s="1"/>
  <c r="D324" i="54"/>
  <c r="E324" i="54" s="1"/>
  <c r="D284" i="54"/>
  <c r="E284" i="54" s="1"/>
  <c r="B278" i="54"/>
  <c r="J278" i="54" s="1"/>
  <c r="H240" i="54"/>
  <c r="I240" i="54" s="1"/>
  <c r="H301" i="54"/>
  <c r="I301" i="54" s="1"/>
  <c r="F207" i="54"/>
  <c r="G207" i="54" s="1"/>
  <c r="B144" i="54"/>
  <c r="J144" i="54" s="1"/>
  <c r="D109" i="54"/>
  <c r="E109" i="54" s="1"/>
  <c r="F414" i="54"/>
  <c r="G414" i="54" s="1"/>
  <c r="F161" i="54"/>
  <c r="G161" i="54" s="1"/>
  <c r="H235" i="54"/>
  <c r="I235" i="54" s="1"/>
  <c r="D392" i="54"/>
  <c r="E392" i="54" s="1"/>
  <c r="F200" i="54"/>
  <c r="G200" i="54" s="1"/>
  <c r="B147" i="54"/>
  <c r="J147" i="54" s="1"/>
  <c r="B151" i="54"/>
  <c r="J151" i="54" s="1"/>
  <c r="B364" i="54"/>
  <c r="J364" i="54" s="1"/>
  <c r="D140" i="54"/>
  <c r="E140" i="54" s="1"/>
  <c r="B122" i="54"/>
  <c r="J122" i="54" s="1"/>
  <c r="D403" i="54"/>
  <c r="E403" i="54" s="1"/>
  <c r="D321" i="54"/>
  <c r="E321" i="54" s="1"/>
  <c r="F393" i="54"/>
  <c r="G393" i="54" s="1"/>
  <c r="B366" i="54"/>
  <c r="J366" i="54" s="1"/>
  <c r="D100" i="54"/>
  <c r="E100" i="54" s="1"/>
  <c r="F358" i="54"/>
  <c r="G358" i="54" s="1"/>
  <c r="B393" i="54"/>
  <c r="J393" i="54" s="1"/>
  <c r="D327" i="54"/>
  <c r="E327" i="54" s="1"/>
  <c r="F224" i="54"/>
  <c r="G224" i="54" s="1"/>
  <c r="B184" i="54"/>
  <c r="J184" i="54" s="1"/>
  <c r="F245" i="54"/>
  <c r="G245" i="54" s="1"/>
  <c r="B143" i="54"/>
  <c r="J143" i="54" s="1"/>
  <c r="B229" i="54"/>
  <c r="J229" i="54" s="1"/>
  <c r="D199" i="54"/>
  <c r="E199" i="54" s="1"/>
  <c r="B105" i="54"/>
  <c r="J105" i="54" s="1"/>
  <c r="F209" i="54"/>
  <c r="G209" i="54" s="1"/>
  <c r="H147" i="54"/>
  <c r="I147" i="54" s="1"/>
  <c r="D283" i="54"/>
  <c r="E283" i="54" s="1"/>
  <c r="D346" i="54"/>
  <c r="E346" i="54" s="1"/>
  <c r="H183" i="54"/>
  <c r="I183" i="54" s="1"/>
  <c r="H276" i="54"/>
  <c r="I276" i="54" s="1"/>
  <c r="F302" i="54"/>
  <c r="G302" i="54" s="1"/>
  <c r="B286" i="54"/>
  <c r="J286" i="54" s="1"/>
  <c r="F228" i="54"/>
  <c r="G228" i="54" s="1"/>
  <c r="H364" i="54"/>
  <c r="I364" i="54" s="1"/>
  <c r="H318" i="54"/>
  <c r="I318" i="54" s="1"/>
  <c r="F410" i="54"/>
  <c r="G410" i="54" s="1"/>
  <c r="D262" i="54"/>
  <c r="E262" i="54" s="1"/>
  <c r="B123" i="54"/>
  <c r="J123" i="54" s="1"/>
  <c r="B382" i="54"/>
  <c r="J382" i="54" s="1"/>
  <c r="H400" i="54"/>
  <c r="I400" i="54" s="1"/>
  <c r="D282" i="54"/>
  <c r="E282" i="54" s="1"/>
  <c r="B271" i="54"/>
  <c r="J271" i="54" s="1"/>
  <c r="F177" i="54"/>
  <c r="G177" i="54" s="1"/>
  <c r="D97" i="54"/>
  <c r="E97" i="54" s="1"/>
  <c r="B95" i="54"/>
  <c r="J95" i="54" s="1"/>
  <c r="H351" i="54"/>
  <c r="I351" i="54" s="1"/>
  <c r="F185" i="54"/>
  <c r="G185" i="54" s="1"/>
  <c r="F272" i="54"/>
  <c r="G272" i="54" s="1"/>
  <c r="D235" i="54"/>
  <c r="E235" i="54" s="1"/>
  <c r="B244" i="54"/>
  <c r="J244" i="54" s="1"/>
  <c r="H175" i="54"/>
  <c r="I175" i="54" s="1"/>
  <c r="H278" i="54"/>
  <c r="I278" i="54" s="1"/>
  <c r="B352" i="54"/>
  <c r="J352" i="54" s="1"/>
  <c r="D208" i="54"/>
  <c r="E208" i="54" s="1"/>
  <c r="H163" i="54"/>
  <c r="I163" i="54" s="1"/>
  <c r="H126" i="54"/>
  <c r="I126" i="54" s="1"/>
  <c r="B170" i="54"/>
  <c r="J170" i="54" s="1"/>
  <c r="D352" i="54"/>
  <c r="E352" i="54" s="1"/>
  <c r="H305" i="54"/>
  <c r="I305" i="54" s="1"/>
  <c r="D101" i="54"/>
  <c r="E101" i="54" s="1"/>
  <c r="F310" i="54"/>
  <c r="G310" i="54" s="1"/>
  <c r="D280" i="54"/>
  <c r="E280" i="54" s="1"/>
  <c r="F223" i="54"/>
  <c r="G223" i="54" s="1"/>
  <c r="F217" i="54"/>
  <c r="G217" i="54" s="1"/>
  <c r="H397" i="54"/>
  <c r="I397" i="54" s="1"/>
  <c r="F211" i="54"/>
  <c r="G211" i="54" s="1"/>
  <c r="H174" i="54"/>
  <c r="I174" i="54" s="1"/>
  <c r="D192" i="54"/>
  <c r="E192" i="54" s="1"/>
  <c r="B207" i="54"/>
  <c r="J207" i="54" s="1"/>
  <c r="D183" i="54"/>
  <c r="E183" i="54" s="1"/>
  <c r="H263" i="54"/>
  <c r="I263" i="54" s="1"/>
  <c r="F312" i="54"/>
  <c r="G312" i="54" s="1"/>
  <c r="F371" i="54"/>
  <c r="G371" i="54" s="1"/>
  <c r="B283" i="54"/>
  <c r="J283" i="54" s="1"/>
  <c r="B403" i="54"/>
  <c r="J403" i="54" s="1"/>
  <c r="F201" i="54"/>
  <c r="G201" i="54" s="1"/>
  <c r="D241" i="54"/>
  <c r="E241" i="54" s="1"/>
  <c r="F404" i="54"/>
  <c r="G404" i="54" s="1"/>
  <c r="F248" i="54"/>
  <c r="G248" i="54" s="1"/>
  <c r="D301" i="54"/>
  <c r="E301" i="54" s="1"/>
  <c r="B349" i="54"/>
  <c r="J349" i="54" s="1"/>
  <c r="H225" i="54"/>
  <c r="I225" i="54" s="1"/>
  <c r="F296" i="54"/>
  <c r="G296" i="54" s="1"/>
  <c r="B187" i="54"/>
  <c r="J187" i="54" s="1"/>
  <c r="B94" i="54"/>
  <c r="J94" i="54" s="1"/>
  <c r="D173" i="54"/>
  <c r="E173" i="54" s="1"/>
  <c r="B230" i="54"/>
  <c r="J230" i="54" s="1"/>
  <c r="H410" i="54"/>
  <c r="I410" i="54" s="1"/>
  <c r="F332" i="54"/>
  <c r="G332" i="54" s="1"/>
  <c r="F251" i="54"/>
  <c r="G251" i="54" s="1"/>
  <c r="H331" i="54"/>
  <c r="I331" i="54" s="1"/>
  <c r="H345" i="54"/>
  <c r="I345" i="54" s="1"/>
  <c r="D289" i="54"/>
  <c r="E289" i="54" s="1"/>
  <c r="D405" i="54"/>
  <c r="E405" i="54" s="1"/>
  <c r="H233" i="54"/>
  <c r="I233" i="54" s="1"/>
  <c r="D374" i="54"/>
  <c r="E374" i="54" s="1"/>
  <c r="H402" i="54"/>
  <c r="I402" i="54" s="1"/>
  <c r="D150" i="54"/>
  <c r="E150" i="54" s="1"/>
  <c r="B399" i="54"/>
  <c r="J399" i="54" s="1"/>
  <c r="D412" i="54"/>
  <c r="E412" i="54" s="1"/>
  <c r="F144" i="54"/>
  <c r="G144" i="54" s="1"/>
  <c r="F125" i="54"/>
  <c r="G125" i="54" s="1"/>
  <c r="F206" i="54"/>
  <c r="G206" i="54" s="1"/>
  <c r="D246" i="54"/>
  <c r="E246" i="54" s="1"/>
  <c r="H363" i="54"/>
  <c r="I363" i="54" s="1"/>
  <c r="F280" i="54"/>
  <c r="G280" i="54" s="1"/>
  <c r="H128" i="54"/>
  <c r="I128" i="54" s="1"/>
  <c r="H242" i="54"/>
  <c r="I242" i="54" s="1"/>
  <c r="B142" i="54"/>
  <c r="J142" i="54" s="1"/>
  <c r="H313" i="54"/>
  <c r="I313" i="54" s="1"/>
  <c r="D137" i="54"/>
  <c r="E137" i="54" s="1"/>
  <c r="D222" i="54"/>
  <c r="E222" i="54" s="1"/>
  <c r="F389" i="54"/>
  <c r="G389" i="54" s="1"/>
  <c r="D365" i="54"/>
  <c r="E365" i="54" s="1"/>
  <c r="H178" i="54"/>
  <c r="I178" i="54" s="1"/>
  <c r="B112" i="54"/>
  <c r="J112" i="54" s="1"/>
  <c r="D370" i="54"/>
  <c r="E370" i="54" s="1"/>
  <c r="D342" i="54"/>
  <c r="E342" i="54" s="1"/>
  <c r="B324" i="54"/>
  <c r="J324" i="54" s="1"/>
  <c r="D191" i="54"/>
  <c r="E191" i="54" s="1"/>
  <c r="F199" i="54"/>
  <c r="G199" i="54" s="1"/>
  <c r="B311" i="54"/>
  <c r="J311" i="54" s="1"/>
  <c r="F271" i="54"/>
  <c r="G271" i="54" s="1"/>
  <c r="B317" i="54"/>
  <c r="J317" i="54" s="1"/>
  <c r="D239" i="54"/>
  <c r="E239" i="54" s="1"/>
  <c r="F311" i="54"/>
  <c r="G311" i="54" s="1"/>
  <c r="F138" i="54"/>
  <c r="G138" i="54" s="1"/>
  <c r="F214" i="54"/>
  <c r="G214" i="54" s="1"/>
  <c r="B131" i="54"/>
  <c r="J131" i="54" s="1"/>
  <c r="H344" i="54"/>
  <c r="I344" i="54" s="1"/>
  <c r="F164" i="54"/>
  <c r="G164" i="54" s="1"/>
  <c r="H265" i="54"/>
  <c r="I265" i="54" s="1"/>
  <c r="H362" i="54"/>
  <c r="I362" i="54" s="1"/>
  <c r="B295" i="54"/>
  <c r="J295" i="54" s="1"/>
  <c r="D296" i="54"/>
  <c r="E296" i="54" s="1"/>
  <c r="D133" i="54"/>
  <c r="E133" i="54" s="1"/>
  <c r="H376" i="54"/>
  <c r="I376" i="54" s="1"/>
  <c r="D313" i="54"/>
  <c r="E313" i="54" s="1"/>
  <c r="B315" i="54"/>
  <c r="J315" i="54" s="1"/>
  <c r="H229" i="54"/>
  <c r="I229" i="54" s="1"/>
  <c r="D394" i="54"/>
  <c r="E394" i="54" s="1"/>
  <c r="D267" i="54"/>
  <c r="E267" i="54" s="1"/>
  <c r="F339" i="54"/>
  <c r="G339" i="54" s="1"/>
  <c r="B326" i="54"/>
  <c r="J326" i="54" s="1"/>
  <c r="H293" i="54"/>
  <c r="I293" i="54" s="1"/>
  <c r="D182" i="54"/>
  <c r="E182" i="54" s="1"/>
  <c r="H136" i="54"/>
  <c r="I136" i="54" s="1"/>
  <c r="D149" i="54"/>
  <c r="E149" i="54" s="1"/>
  <c r="F341" i="54"/>
  <c r="G341" i="54" s="1"/>
  <c r="H121" i="54"/>
  <c r="I121" i="54" s="1"/>
  <c r="F231" i="54"/>
  <c r="G231" i="54" s="1"/>
  <c r="F392" i="54"/>
  <c r="G392" i="54" s="1"/>
  <c r="F407" i="54"/>
  <c r="G407" i="54" s="1"/>
  <c r="D350" i="54"/>
  <c r="E350" i="54" s="1"/>
  <c r="D160" i="54"/>
  <c r="E160" i="54" s="1"/>
  <c r="D135" i="54"/>
  <c r="E135" i="54" s="1"/>
  <c r="B127" i="54"/>
  <c r="J127" i="54" s="1"/>
  <c r="H315" i="54"/>
  <c r="I315" i="54" s="1"/>
  <c r="F127" i="54"/>
  <c r="G127" i="54" s="1"/>
  <c r="H118" i="54"/>
  <c r="I118" i="54" s="1"/>
  <c r="F403" i="54"/>
  <c r="G403" i="54" s="1"/>
  <c r="D315" i="54"/>
  <c r="E315" i="54" s="1"/>
  <c r="H386" i="54"/>
  <c r="I386" i="54" s="1"/>
  <c r="D273" i="54"/>
  <c r="E273" i="54" s="1"/>
  <c r="H222" i="54"/>
  <c r="I222" i="54" s="1"/>
  <c r="F363" i="54"/>
  <c r="G363" i="54" s="1"/>
  <c r="B107" i="54"/>
  <c r="J107" i="54" s="1"/>
  <c r="F315" i="54"/>
  <c r="G315" i="54" s="1"/>
  <c r="D98" i="54"/>
  <c r="E98" i="54" s="1"/>
  <c r="H350" i="54"/>
  <c r="I350" i="54" s="1"/>
  <c r="D409" i="54"/>
  <c r="E409" i="54" s="1"/>
  <c r="D344" i="54"/>
  <c r="E344" i="54" s="1"/>
  <c r="H352" i="54"/>
  <c r="I352" i="54" s="1"/>
  <c r="F168" i="54"/>
  <c r="G168" i="54" s="1"/>
  <c r="H356" i="54"/>
  <c r="I356" i="54" s="1"/>
  <c r="B307" i="54"/>
  <c r="J307" i="54" s="1"/>
  <c r="D213" i="54"/>
  <c r="E213" i="54" s="1"/>
  <c r="B237" i="54"/>
  <c r="J237" i="54" s="1"/>
  <c r="H238" i="54"/>
  <c r="I238" i="54" s="1"/>
  <c r="H122" i="54"/>
  <c r="I122" i="54" s="1"/>
  <c r="H384" i="54"/>
  <c r="I384" i="54" s="1"/>
  <c r="H323" i="54"/>
  <c r="I323" i="54" s="1"/>
  <c r="H124" i="54"/>
  <c r="I124" i="54" s="1"/>
  <c r="H224" i="54"/>
  <c r="I224" i="54" s="1"/>
  <c r="B240" i="54"/>
  <c r="J240" i="54" s="1"/>
  <c r="H348" i="54"/>
  <c r="I348" i="54" s="1"/>
  <c r="B99" i="54"/>
  <c r="J99" i="54" s="1"/>
  <c r="H326" i="54"/>
  <c r="I326" i="54" s="1"/>
  <c r="B109" i="54"/>
  <c r="J109" i="54" s="1"/>
  <c r="B214" i="54"/>
  <c r="J214" i="54" s="1"/>
  <c r="H289" i="54"/>
  <c r="I289" i="54" s="1"/>
  <c r="D400" i="54"/>
  <c r="E400" i="54" s="1"/>
  <c r="F133" i="54"/>
  <c r="G133" i="54" s="1"/>
  <c r="B247" i="54"/>
  <c r="J247" i="54" s="1"/>
  <c r="F330" i="54"/>
  <c r="G330" i="54" s="1"/>
  <c r="H213" i="54"/>
  <c r="I213" i="54" s="1"/>
  <c r="B103" i="54"/>
  <c r="J103" i="54" s="1"/>
  <c r="B327" i="54"/>
  <c r="J327" i="54" s="1"/>
  <c r="H165" i="54"/>
  <c r="I165" i="54" s="1"/>
  <c r="H241" i="54"/>
  <c r="I241" i="54" s="1"/>
  <c r="F335" i="54"/>
  <c r="G335" i="54" s="1"/>
  <c r="D369" i="54"/>
  <c r="E369" i="54" s="1"/>
  <c r="B91" i="54"/>
  <c r="J91" i="54" s="1"/>
  <c r="B152" i="54"/>
  <c r="J152" i="54" s="1"/>
  <c r="D339" i="54"/>
  <c r="E339" i="54" s="1"/>
  <c r="F134" i="54"/>
  <c r="G134" i="54" s="1"/>
  <c r="D244" i="54"/>
  <c r="E244" i="54" s="1"/>
  <c r="B185" i="54"/>
  <c r="J185" i="54" s="1"/>
  <c r="B164" i="54"/>
  <c r="J164" i="54" s="1"/>
  <c r="F368" i="54"/>
  <c r="G368" i="54" s="1"/>
  <c r="F152" i="54"/>
  <c r="G152" i="54" s="1"/>
  <c r="D217" i="54"/>
  <c r="E217" i="54" s="1"/>
  <c r="B174" i="54"/>
  <c r="J174" i="54" s="1"/>
  <c r="H158" i="54"/>
  <c r="I158" i="54" s="1"/>
  <c r="H243" i="54"/>
  <c r="I243" i="54" s="1"/>
  <c r="H182" i="54"/>
  <c r="I182" i="54" s="1"/>
  <c r="F303" i="54"/>
  <c r="G303" i="54" s="1"/>
  <c r="F372" i="54"/>
  <c r="G372" i="54" s="1"/>
  <c r="B292" i="54"/>
  <c r="J292" i="54" s="1"/>
  <c r="F357" i="54"/>
  <c r="G357" i="54" s="1"/>
  <c r="B197" i="54"/>
  <c r="J197" i="54" s="1"/>
  <c r="F241" i="54"/>
  <c r="G241" i="54" s="1"/>
  <c r="D291" i="54"/>
  <c r="E291" i="54" s="1"/>
  <c r="B289" i="54"/>
  <c r="J289" i="54" s="1"/>
  <c r="D223" i="54"/>
  <c r="E223" i="54" s="1"/>
  <c r="B178" i="54"/>
  <c r="J178" i="54" s="1"/>
  <c r="D337" i="54"/>
  <c r="E337" i="54" s="1"/>
  <c r="D143" i="54"/>
  <c r="E143" i="54" s="1"/>
  <c r="D309" i="54"/>
  <c r="E309" i="54" s="1"/>
  <c r="F291" i="54"/>
  <c r="G291" i="54" s="1"/>
  <c r="H105" i="54"/>
  <c r="I105" i="54" s="1"/>
  <c r="B124" i="54"/>
  <c r="J124" i="54" s="1"/>
  <c r="B181" i="54"/>
  <c r="J181" i="54" s="1"/>
  <c r="B190" i="54"/>
  <c r="J190" i="54" s="1"/>
  <c r="F238" i="54"/>
  <c r="G238" i="54" s="1"/>
  <c r="B134" i="54"/>
  <c r="J134" i="54" s="1"/>
  <c r="H347" i="54"/>
  <c r="I347" i="54" s="1"/>
  <c r="F264" i="54"/>
  <c r="G264" i="54" s="1"/>
  <c r="F328" i="54"/>
  <c r="G328" i="54" s="1"/>
  <c r="D366" i="54"/>
  <c r="E366" i="54" s="1"/>
  <c r="F281" i="54"/>
  <c r="G281" i="54" s="1"/>
  <c r="D152" i="54"/>
  <c r="E152" i="54" s="1"/>
  <c r="F327" i="54"/>
  <c r="G327" i="54" s="1"/>
  <c r="B387" i="54"/>
  <c r="J387" i="54" s="1"/>
  <c r="F95" i="54"/>
  <c r="G95" i="54" s="1"/>
  <c r="D411" i="54"/>
  <c r="E411" i="54" s="1"/>
  <c r="H159" i="54"/>
  <c r="I159" i="54" s="1"/>
  <c r="F93" i="54"/>
  <c r="G93" i="54" s="1"/>
  <c r="D186" i="54"/>
  <c r="E186" i="54" s="1"/>
  <c r="H394" i="54"/>
  <c r="I394" i="54" s="1"/>
  <c r="D184" i="54"/>
  <c r="E184" i="54" s="1"/>
  <c r="F173" i="54"/>
  <c r="G173" i="54" s="1"/>
  <c r="D181" i="54"/>
  <c r="E181" i="54" s="1"/>
  <c r="F172" i="54"/>
  <c r="G172" i="54" s="1"/>
  <c r="H409" i="54"/>
  <c r="I409" i="54" s="1"/>
  <c r="F400" i="54"/>
  <c r="G400" i="54" s="1"/>
  <c r="B379" i="54"/>
  <c r="J379" i="54" s="1"/>
  <c r="B396" i="54"/>
  <c r="J396" i="54" s="1"/>
  <c r="B166" i="54"/>
  <c r="J166" i="54" s="1"/>
  <c r="F203" i="54"/>
  <c r="G203" i="54" s="1"/>
  <c r="B297" i="54"/>
  <c r="J297" i="54" s="1"/>
  <c r="F131" i="54"/>
  <c r="G131" i="54" s="1"/>
  <c r="D328" i="54"/>
  <c r="E328" i="54" s="1"/>
  <c r="F255" i="54"/>
  <c r="G255" i="54" s="1"/>
  <c r="B398" i="54"/>
  <c r="J398" i="54" s="1"/>
  <c r="H292" i="54"/>
  <c r="I292" i="54" s="1"/>
  <c r="F337" i="54"/>
  <c r="G337" i="54" s="1"/>
  <c r="F325" i="54"/>
  <c r="G325" i="54" s="1"/>
  <c r="F202" i="54"/>
  <c r="G202" i="54" s="1"/>
  <c r="F402" i="54"/>
  <c r="G402" i="54" s="1"/>
  <c r="H340" i="54"/>
  <c r="I340" i="54" s="1"/>
  <c r="B228" i="54"/>
  <c r="J228" i="54" s="1"/>
  <c r="B104" i="54"/>
  <c r="J104" i="54" s="1"/>
  <c r="B215" i="54"/>
  <c r="J215" i="54" s="1"/>
  <c r="H221" i="54"/>
  <c r="I221" i="54" s="1"/>
  <c r="B361" i="54"/>
  <c r="J361" i="54" s="1"/>
  <c r="H138" i="54"/>
  <c r="I138" i="54" s="1"/>
  <c r="H312" i="54"/>
  <c r="I312" i="54" s="1"/>
  <c r="F344" i="54"/>
  <c r="G344" i="54" s="1"/>
  <c r="B241" i="54"/>
  <c r="J241" i="54" s="1"/>
  <c r="B353" i="54"/>
  <c r="J353" i="54" s="1"/>
  <c r="B279" i="54"/>
  <c r="J279" i="54" s="1"/>
  <c r="B132" i="54"/>
  <c r="J132" i="54" s="1"/>
  <c r="H395" i="54"/>
  <c r="I395" i="54" s="1"/>
  <c r="D163" i="54"/>
  <c r="E163" i="54" s="1"/>
  <c r="F193" i="54"/>
  <c r="G193" i="54" s="1"/>
  <c r="F194" i="54"/>
  <c r="G194" i="54" s="1"/>
  <c r="H353" i="54"/>
  <c r="I353" i="54" s="1"/>
  <c r="F359" i="54"/>
  <c r="G359" i="54" s="1"/>
  <c r="B414" i="54"/>
  <c r="J414" i="54" s="1"/>
  <c r="F369" i="54"/>
  <c r="G369" i="54" s="1"/>
  <c r="B293" i="54"/>
  <c r="J293" i="54" s="1"/>
  <c r="F151" i="54"/>
  <c r="G151" i="54" s="1"/>
  <c r="D225" i="54"/>
  <c r="E225" i="54" s="1"/>
  <c r="F318" i="54"/>
  <c r="G318" i="54" s="1"/>
  <c r="H333" i="54"/>
  <c r="I333" i="54" s="1"/>
  <c r="D146" i="54"/>
  <c r="E146" i="54" s="1"/>
  <c r="D361" i="54"/>
  <c r="E361" i="54" s="1"/>
  <c r="F139" i="54"/>
  <c r="G139" i="54" s="1"/>
  <c r="D174" i="54"/>
  <c r="E174" i="54" s="1"/>
  <c r="F412" i="54"/>
  <c r="G412" i="54" s="1"/>
  <c r="D311" i="54"/>
  <c r="E311" i="54" s="1"/>
  <c r="B357" i="54"/>
  <c r="J357" i="54" s="1"/>
  <c r="B406" i="54"/>
  <c r="J406" i="54" s="1"/>
  <c r="F266" i="54"/>
  <c r="G266" i="54" s="1"/>
  <c r="D314" i="54"/>
  <c r="E314" i="54" s="1"/>
  <c r="B139" i="54"/>
  <c r="J139" i="54" s="1"/>
  <c r="F165" i="54"/>
  <c r="G165" i="54" s="1"/>
  <c r="B276" i="54"/>
  <c r="J276" i="54" s="1"/>
  <c r="B221" i="54"/>
  <c r="J221" i="54" s="1"/>
  <c r="F329" i="54"/>
  <c r="G329" i="54" s="1"/>
  <c r="D111" i="54"/>
  <c r="B191" i="54"/>
  <c r="J191" i="54" s="1"/>
  <c r="D253" i="54"/>
  <c r="E253" i="54" s="1"/>
  <c r="D176" i="54"/>
  <c r="E176" i="54" s="1"/>
  <c r="B388" i="54"/>
  <c r="J388" i="54" s="1"/>
  <c r="H236" i="54"/>
  <c r="I236" i="54" s="1"/>
  <c r="B161" i="54"/>
  <c r="J161" i="54" s="1"/>
  <c r="D384" i="54"/>
  <c r="E384" i="54" s="1"/>
  <c r="F307" i="54"/>
  <c r="G307" i="54" s="1"/>
  <c r="H113" i="54"/>
  <c r="I113" i="54" s="1"/>
  <c r="H309" i="54"/>
  <c r="I309" i="54" s="1"/>
  <c r="D195" i="54"/>
  <c r="E195" i="54" s="1"/>
  <c r="F355" i="54"/>
  <c r="G355" i="54" s="1"/>
  <c r="H227" i="54"/>
  <c r="I227" i="54" s="1"/>
  <c r="H414" i="54"/>
  <c r="I414" i="54" s="1"/>
  <c r="D118" i="54"/>
  <c r="E118" i="54" s="1"/>
  <c r="D154" i="54"/>
  <c r="E154" i="54" s="1"/>
  <c r="B384" i="54"/>
  <c r="J384" i="54" s="1"/>
  <c r="D317" i="54"/>
  <c r="E317" i="54" s="1"/>
  <c r="F128" i="54"/>
  <c r="G128" i="54" s="1"/>
  <c r="F154" i="54"/>
  <c r="G154" i="54" s="1"/>
  <c r="D147" i="54"/>
  <c r="E147" i="54" s="1"/>
  <c r="H403" i="54"/>
  <c r="I403" i="54" s="1"/>
  <c r="B310" i="54"/>
  <c r="J310" i="54" s="1"/>
  <c r="H211" i="54"/>
  <c r="I211" i="54" s="1"/>
  <c r="F277" i="54"/>
  <c r="G277" i="54" s="1"/>
  <c r="D292" i="54"/>
  <c r="E292" i="54" s="1"/>
  <c r="H230" i="54"/>
  <c r="I230" i="54" s="1"/>
  <c r="D185" i="54"/>
  <c r="E185" i="54" s="1"/>
  <c r="H357" i="54"/>
  <c r="I357" i="54" s="1"/>
  <c r="D333" i="54"/>
  <c r="E333" i="54" s="1"/>
  <c r="B173" i="54"/>
  <c r="J173" i="54" s="1"/>
  <c r="B201" i="54"/>
  <c r="J201" i="54" s="1"/>
  <c r="D402" i="54"/>
  <c r="E402" i="54" s="1"/>
  <c r="F293" i="54"/>
  <c r="G293" i="54" s="1"/>
  <c r="F180" i="54"/>
  <c r="G180" i="54" s="1"/>
  <c r="B354" i="54"/>
  <c r="J354" i="54" s="1"/>
  <c r="B148" i="54"/>
  <c r="J148" i="54" s="1"/>
  <c r="F356" i="54"/>
  <c r="G356" i="54" s="1"/>
  <c r="F182" i="54"/>
  <c r="G182" i="54" s="1"/>
  <c r="B217" i="54"/>
  <c r="J217" i="54" s="1"/>
  <c r="B302" i="54"/>
  <c r="J302" i="54" s="1"/>
  <c r="D216" i="54"/>
  <c r="E216" i="54" s="1"/>
  <c r="D148" i="54"/>
  <c r="E148" i="54" s="1"/>
  <c r="F321" i="54"/>
  <c r="G321" i="54" s="1"/>
  <c r="D254" i="54"/>
  <c r="E254" i="54" s="1"/>
  <c r="H246" i="54"/>
  <c r="I246" i="54" s="1"/>
  <c r="B362" i="54"/>
  <c r="J362" i="54" s="1"/>
  <c r="F413" i="54"/>
  <c r="G413" i="54" s="1"/>
  <c r="D357" i="54"/>
  <c r="E357" i="54" s="1"/>
  <c r="D156" i="54"/>
  <c r="E156" i="54" s="1"/>
  <c r="D189" i="54"/>
  <c r="E189" i="54" s="1"/>
  <c r="H262" i="54"/>
  <c r="I262" i="54" s="1"/>
  <c r="D190" i="54"/>
  <c r="E190" i="54" s="1"/>
  <c r="D335" i="54"/>
  <c r="E335" i="54" s="1"/>
  <c r="H109" i="54"/>
  <c r="I109" i="54" s="1"/>
  <c r="B333" i="54"/>
  <c r="J333" i="54" s="1"/>
  <c r="H201" i="54"/>
  <c r="I201" i="54" s="1"/>
  <c r="H290" i="54"/>
  <c r="I290" i="54" s="1"/>
  <c r="F246" i="54"/>
  <c r="G246" i="54" s="1"/>
  <c r="F167" i="54"/>
  <c r="G167" i="54" s="1"/>
  <c r="D242" i="54"/>
  <c r="E242" i="54" s="1"/>
  <c r="B192" i="54"/>
  <c r="J192" i="54" s="1"/>
  <c r="B344" i="54"/>
  <c r="J344" i="54" s="1"/>
  <c r="B97" i="54"/>
  <c r="J97" i="54" s="1"/>
  <c r="H125" i="54"/>
  <c r="I125" i="54" s="1"/>
  <c r="D390" i="54"/>
  <c r="E390" i="54" s="1"/>
  <c r="H399" i="54"/>
  <c r="I399" i="54" s="1"/>
  <c r="B308" i="54"/>
  <c r="J308" i="54" s="1"/>
  <c r="D322" i="54"/>
  <c r="E322" i="54" s="1"/>
  <c r="B334" i="54"/>
  <c r="J334" i="54" s="1"/>
  <c r="B410" i="54"/>
  <c r="J410" i="54" s="1"/>
  <c r="F140" i="54"/>
  <c r="G140" i="54" s="1"/>
  <c r="H215" i="54"/>
  <c r="I215" i="54" s="1"/>
  <c r="B312" i="54"/>
  <c r="J312" i="54" s="1"/>
  <c r="H209" i="54"/>
  <c r="I209" i="54" s="1"/>
  <c r="D397" i="54"/>
  <c r="E397" i="54" s="1"/>
  <c r="F342" i="54"/>
  <c r="G342" i="54" s="1"/>
  <c r="H381" i="54"/>
  <c r="I381" i="54" s="1"/>
  <c r="B211" i="54"/>
  <c r="J211" i="54" s="1"/>
  <c r="H255" i="54"/>
  <c r="I255" i="54" s="1"/>
  <c r="D393" i="54"/>
  <c r="E393" i="54" s="1"/>
  <c r="F331" i="54"/>
  <c r="G331" i="54" s="1"/>
  <c r="B339" i="54"/>
  <c r="J339" i="54" s="1"/>
  <c r="F287" i="54"/>
  <c r="G287" i="54" s="1"/>
  <c r="H206" i="54"/>
  <c r="I206" i="54" s="1"/>
  <c r="B369" i="54"/>
  <c r="J369" i="54" s="1"/>
  <c r="H239" i="54"/>
  <c r="I239" i="54" s="1"/>
  <c r="H317" i="54"/>
  <c r="I317" i="54" s="1"/>
  <c r="H268" i="54"/>
  <c r="I268" i="54" s="1"/>
  <c r="D136" i="54"/>
  <c r="E136" i="54" s="1"/>
  <c r="F391" i="54"/>
  <c r="G391" i="54" s="1"/>
  <c r="H232" i="54"/>
  <c r="I232" i="54" s="1"/>
  <c r="D247" i="54"/>
  <c r="E247" i="54" s="1"/>
  <c r="H202" i="54"/>
  <c r="I202" i="54" s="1"/>
  <c r="H275" i="54"/>
  <c r="I275" i="54" s="1"/>
  <c r="H156" i="54"/>
  <c r="I156" i="54" s="1"/>
  <c r="D340" i="54"/>
  <c r="E340" i="54" s="1"/>
  <c r="H104" i="54"/>
  <c r="I104" i="54" s="1"/>
  <c r="F250" i="54"/>
  <c r="G250" i="54" s="1"/>
  <c r="F292" i="54"/>
  <c r="G292" i="54" s="1"/>
  <c r="F120" i="54"/>
  <c r="G120" i="54" s="1"/>
  <c r="H360" i="54"/>
  <c r="I360" i="54" s="1"/>
  <c r="B368" i="54"/>
  <c r="J368" i="54" s="1"/>
  <c r="B93" i="54"/>
  <c r="J93" i="54" s="1"/>
  <c r="B359" i="54"/>
  <c r="J359" i="54" s="1"/>
  <c r="D115" i="54"/>
  <c r="E115" i="54" s="1"/>
  <c r="H143" i="54"/>
  <c r="I143" i="54" s="1"/>
  <c r="H195" i="54"/>
  <c r="I195" i="54" s="1"/>
  <c r="F240" i="54"/>
  <c r="G240" i="54" s="1"/>
  <c r="H129" i="54"/>
  <c r="I129" i="54" s="1"/>
  <c r="D347" i="54"/>
  <c r="E347" i="54" s="1"/>
  <c r="D320" i="54"/>
  <c r="E320" i="54" s="1"/>
  <c r="D139" i="54"/>
  <c r="E139" i="54" s="1"/>
  <c r="B282" i="54"/>
  <c r="J282" i="54" s="1"/>
  <c r="B226" i="54"/>
  <c r="J226" i="54" s="1"/>
  <c r="D120" i="54"/>
  <c r="E120" i="54" s="1"/>
  <c r="D345" i="54"/>
  <c r="E345" i="54" s="1"/>
  <c r="D308" i="54"/>
  <c r="E308" i="54" s="1"/>
  <c r="D132" i="54"/>
  <c r="E132" i="54" s="1"/>
  <c r="F415" i="54"/>
  <c r="G415" i="54" s="1"/>
  <c r="F253" i="54"/>
  <c r="G253" i="54" s="1"/>
  <c r="D162" i="54"/>
  <c r="E162" i="54" s="1"/>
  <c r="H200" i="54"/>
  <c r="I200" i="54" s="1"/>
  <c r="B316" i="54"/>
  <c r="J316" i="54" s="1"/>
  <c r="D271" i="54"/>
  <c r="E271" i="54" s="1"/>
  <c r="D229" i="54"/>
  <c r="E229" i="54" s="1"/>
  <c r="H316" i="54"/>
  <c r="I316" i="54" s="1"/>
  <c r="D153" i="54"/>
  <c r="E153" i="54" s="1"/>
  <c r="F333" i="54"/>
  <c r="G333" i="54" s="1"/>
  <c r="F239" i="54"/>
  <c r="G239" i="54" s="1"/>
  <c r="D305" i="54"/>
  <c r="E305" i="54" s="1"/>
  <c r="F106" i="54"/>
  <c r="G106" i="54" s="1"/>
  <c r="H249" i="54"/>
  <c r="I249" i="54" s="1"/>
  <c r="F158" i="54"/>
  <c r="G158" i="54" s="1"/>
  <c r="D341" i="54"/>
  <c r="E341" i="54" s="1"/>
  <c r="B305" i="54"/>
  <c r="J305" i="54" s="1"/>
  <c r="F181" i="54"/>
  <c r="G181" i="54" s="1"/>
  <c r="F221" i="54"/>
  <c r="G221" i="54" s="1"/>
  <c r="D178" i="54"/>
  <c r="E178" i="54" s="1"/>
  <c r="B98" i="54"/>
  <c r="J98" i="54" s="1"/>
  <c r="H297" i="54"/>
  <c r="I297" i="54" s="1"/>
  <c r="F232" i="54"/>
  <c r="G232" i="54" s="1"/>
  <c r="B153" i="54"/>
  <c r="J153" i="54" s="1"/>
  <c r="B331" i="54"/>
  <c r="J331" i="54" s="1"/>
  <c r="F353" i="54"/>
  <c r="G353" i="54" s="1"/>
  <c r="B110" i="54"/>
  <c r="J110" i="54" s="1"/>
  <c r="D255" i="54"/>
  <c r="E255" i="54" s="1"/>
  <c r="F396" i="54"/>
  <c r="G396" i="54" s="1"/>
  <c r="F189" i="54"/>
  <c r="G189" i="54" s="1"/>
  <c r="F343" i="54"/>
  <c r="G343" i="54" s="1"/>
  <c r="F365" i="54"/>
  <c r="G365" i="54" s="1"/>
  <c r="D294" i="54"/>
  <c r="E294" i="54" s="1"/>
  <c r="H101" i="54"/>
  <c r="I101" i="54" s="1"/>
  <c r="D107" i="54"/>
  <c r="B180" i="54"/>
  <c r="J180" i="54" s="1"/>
  <c r="D96" i="54"/>
  <c r="H192" i="54"/>
  <c r="I192" i="54" s="1"/>
  <c r="F409" i="54"/>
  <c r="G409" i="54" s="1"/>
  <c r="F191" i="54"/>
  <c r="G191" i="54" s="1"/>
  <c r="F387" i="54"/>
  <c r="G387" i="54" s="1"/>
  <c r="D198" i="54"/>
  <c r="E198" i="54" s="1"/>
  <c r="F220" i="54"/>
  <c r="G220" i="54" s="1"/>
  <c r="F308" i="54"/>
  <c r="G308" i="54" s="1"/>
  <c r="D330" i="54"/>
  <c r="E330" i="54" s="1"/>
  <c r="D348" i="54"/>
  <c r="E348" i="54" s="1"/>
  <c r="D256" i="54"/>
  <c r="E256" i="54" s="1"/>
  <c r="H354" i="54"/>
  <c r="I354" i="54" s="1"/>
  <c r="B157" i="54"/>
  <c r="J157" i="54" s="1"/>
  <c r="F294" i="54"/>
  <c r="G294" i="54" s="1"/>
  <c r="H311" i="54"/>
  <c r="I311" i="54" s="1"/>
  <c r="H250" i="54"/>
  <c r="I250" i="54" s="1"/>
  <c r="F129" i="54"/>
  <c r="G129" i="54" s="1"/>
  <c r="F390" i="54"/>
  <c r="G390" i="54" s="1"/>
  <c r="H355" i="54"/>
  <c r="I355" i="54" s="1"/>
  <c r="H349" i="54"/>
  <c r="I349" i="54" s="1"/>
  <c r="B304" i="54"/>
  <c r="J304" i="54" s="1"/>
  <c r="H176" i="54"/>
  <c r="I176" i="54" s="1"/>
  <c r="B162" i="54"/>
  <c r="J162" i="54" s="1"/>
  <c r="D413" i="54"/>
  <c r="E413" i="54" s="1"/>
  <c r="H270" i="54"/>
  <c r="I270" i="54" s="1"/>
  <c r="B378" i="54"/>
  <c r="J378" i="54" s="1"/>
  <c r="H259" i="54"/>
  <c r="I259" i="54" s="1"/>
  <c r="F111" i="54"/>
  <c r="G111" i="54" s="1"/>
  <c r="H152" i="54"/>
  <c r="I152" i="54" s="1"/>
  <c r="H382" i="54"/>
  <c r="I382" i="54" s="1"/>
  <c r="D126" i="54"/>
  <c r="E126" i="54" s="1"/>
  <c r="F149" i="54"/>
  <c r="G149" i="54" s="1"/>
  <c r="D329" i="54"/>
  <c r="E329" i="54" s="1"/>
  <c r="D368" i="54"/>
  <c r="E368" i="54" s="1"/>
  <c r="D299" i="54"/>
  <c r="E299" i="54" s="1"/>
  <c r="F102" i="54"/>
  <c r="G102" i="54" s="1"/>
  <c r="H295" i="54"/>
  <c r="I295" i="54" s="1"/>
  <c r="F163" i="54"/>
  <c r="G163" i="54" s="1"/>
  <c r="B407" i="54"/>
  <c r="J407" i="54" s="1"/>
  <c r="F254" i="54"/>
  <c r="G254" i="54" s="1"/>
  <c r="F386" i="54"/>
  <c r="G386" i="54" s="1"/>
  <c r="D336" i="54"/>
  <c r="E336" i="54" s="1"/>
  <c r="H196" i="54"/>
  <c r="I196" i="54" s="1"/>
  <c r="H220" i="54"/>
  <c r="I220" i="54" s="1"/>
  <c r="D194" i="54"/>
  <c r="E194" i="54" s="1"/>
  <c r="F270" i="54"/>
  <c r="G270" i="54" s="1"/>
  <c r="F124" i="54"/>
  <c r="G124" i="54" s="1"/>
  <c r="B243" i="54"/>
  <c r="J243" i="54" s="1"/>
  <c r="H328" i="54"/>
  <c r="I328" i="54" s="1"/>
  <c r="F354" i="54"/>
  <c r="G354" i="54" s="1"/>
  <c r="B298" i="54"/>
  <c r="J298" i="54" s="1"/>
  <c r="D268" i="54"/>
  <c r="E268" i="54" s="1"/>
  <c r="F183" i="54"/>
  <c r="G183" i="54" s="1"/>
  <c r="F411" i="54"/>
  <c r="G411" i="54" s="1"/>
  <c r="B355" i="54"/>
  <c r="J355" i="54" s="1"/>
  <c r="H207" i="54"/>
  <c r="I207" i="54" s="1"/>
  <c r="F117" i="54"/>
  <c r="G117" i="54" s="1"/>
  <c r="B383" i="54"/>
  <c r="J383" i="54" s="1"/>
  <c r="F234" i="54"/>
  <c r="G234" i="54" s="1"/>
  <c r="H248" i="54"/>
  <c r="I248" i="54" s="1"/>
  <c r="B204" i="54"/>
  <c r="J204" i="54" s="1"/>
  <c r="D165" i="54"/>
  <c r="E165" i="54" s="1"/>
  <c r="B342" i="54"/>
  <c r="J342" i="54" s="1"/>
  <c r="B154" i="54"/>
  <c r="J154" i="54" s="1"/>
  <c r="H321" i="54"/>
  <c r="I321" i="54" s="1"/>
  <c r="B341" i="54"/>
  <c r="J341" i="54" s="1"/>
  <c r="D354" i="54"/>
  <c r="E354" i="54" s="1"/>
  <c r="H157" i="54"/>
  <c r="I157" i="54" s="1"/>
  <c r="D187" i="54"/>
  <c r="E187" i="54" s="1"/>
  <c r="F379" i="54"/>
  <c r="G379" i="54" s="1"/>
  <c r="B199" i="54"/>
  <c r="J199" i="54" s="1"/>
  <c r="H251" i="54"/>
  <c r="I251" i="54" s="1"/>
  <c r="H286" i="54"/>
  <c r="I286" i="54" s="1"/>
  <c r="H367" i="54"/>
  <c r="I367" i="54" s="1"/>
  <c r="D167" i="54"/>
  <c r="E167" i="54" s="1"/>
  <c r="H368" i="54"/>
  <c r="I368" i="54" s="1"/>
  <c r="D398" i="54"/>
  <c r="E398" i="54" s="1"/>
  <c r="F348" i="54"/>
  <c r="G348" i="54" s="1"/>
  <c r="H285" i="54"/>
  <c r="I285" i="54" s="1"/>
  <c r="F324" i="54"/>
  <c r="G324" i="54" s="1"/>
  <c r="H267" i="54"/>
  <c r="I267" i="54" s="1"/>
  <c r="D353" i="54"/>
  <c r="E353" i="54" s="1"/>
  <c r="B259" i="54"/>
  <c r="J259" i="54" s="1"/>
  <c r="F230" i="54"/>
  <c r="G230" i="54" s="1"/>
  <c r="D367" i="54"/>
  <c r="E367" i="54" s="1"/>
  <c r="B146" i="54"/>
  <c r="J146" i="54" s="1"/>
  <c r="B288" i="54"/>
  <c r="J288" i="54" s="1"/>
  <c r="D179" i="54"/>
  <c r="E179" i="54" s="1"/>
  <c r="F135" i="54"/>
  <c r="G135" i="54" s="1"/>
  <c r="D114" i="54"/>
  <c r="E114" i="54" s="1"/>
  <c r="D325" i="54"/>
  <c r="E325" i="54" s="1"/>
  <c r="H300" i="54"/>
  <c r="I300" i="54" s="1"/>
  <c r="B412" i="54"/>
  <c r="J412" i="54" s="1"/>
  <c r="B223" i="54"/>
  <c r="J223" i="54" s="1"/>
  <c r="H379" i="54"/>
  <c r="I379" i="54" s="1"/>
  <c r="H334" i="54"/>
  <c r="I334" i="54" s="1"/>
  <c r="B236" i="54"/>
  <c r="J236" i="54" s="1"/>
  <c r="F397" i="54"/>
  <c r="G397" i="54" s="1"/>
  <c r="F385" i="54"/>
  <c r="G385" i="54" s="1"/>
  <c r="F347" i="54"/>
  <c r="G347" i="54" s="1"/>
  <c r="H218" i="54"/>
  <c r="I218" i="54" s="1"/>
  <c r="H396" i="54"/>
  <c r="I396" i="54" s="1"/>
  <c r="B248" i="54"/>
  <c r="J248" i="54" s="1"/>
  <c r="D170" i="54"/>
  <c r="E170" i="54" s="1"/>
  <c r="H181" i="54"/>
  <c r="I181" i="54" s="1"/>
  <c r="F94" i="54"/>
  <c r="G94" i="54" s="1"/>
  <c r="H365" i="54"/>
  <c r="I365" i="54" s="1"/>
  <c r="B256" i="54"/>
  <c r="J256" i="54" s="1"/>
  <c r="F187" i="54"/>
  <c r="G187" i="54" s="1"/>
  <c r="F222" i="54"/>
  <c r="G222" i="54" s="1"/>
  <c r="F273" i="54"/>
  <c r="G273" i="54" s="1"/>
  <c r="D108" i="54"/>
  <c r="E108" i="54" s="1"/>
  <c r="B163" i="54"/>
  <c r="J163" i="54" s="1"/>
  <c r="D131" i="54"/>
  <c r="E131" i="54" s="1"/>
  <c r="B321" i="54"/>
  <c r="J321" i="54" s="1"/>
  <c r="B343" i="54"/>
  <c r="J343" i="54" s="1"/>
  <c r="H398" i="54"/>
  <c r="I398" i="54" s="1"/>
  <c r="D290" i="54"/>
  <c r="E290" i="54" s="1"/>
  <c r="B137" i="54"/>
  <c r="J137" i="54" s="1"/>
  <c r="F166" i="54"/>
  <c r="G166" i="54" s="1"/>
  <c r="F377" i="54"/>
  <c r="G377" i="54" s="1"/>
  <c r="B358" i="54"/>
  <c r="J358" i="54" s="1"/>
  <c r="D307" i="54"/>
  <c r="E307" i="54" s="1"/>
  <c r="H415" i="54"/>
  <c r="I415" i="54" s="1"/>
  <c r="F126" i="54"/>
  <c r="G126" i="54" s="1"/>
  <c r="D171" i="54"/>
  <c r="E171" i="54" s="1"/>
  <c r="F130" i="54"/>
  <c r="G130" i="54" s="1"/>
  <c r="F213" i="54"/>
  <c r="G213" i="54" s="1"/>
  <c r="D206" i="54"/>
  <c r="E206" i="54" s="1"/>
  <c r="B133" i="54"/>
  <c r="J133" i="54" s="1"/>
  <c r="B159" i="54"/>
  <c r="J159" i="54" s="1"/>
  <c r="F103" i="54"/>
  <c r="G103" i="54" s="1"/>
  <c r="D123" i="54"/>
  <c r="E123" i="54" s="1"/>
  <c r="F367" i="54"/>
  <c r="G367" i="54" s="1"/>
  <c r="D110" i="54"/>
  <c r="E110" i="54" s="1"/>
  <c r="F283" i="54"/>
  <c r="G283" i="54" s="1"/>
  <c r="B254" i="54"/>
  <c r="J254" i="54" s="1"/>
  <c r="H299" i="54"/>
  <c r="I299" i="54" s="1"/>
  <c r="H337" i="54"/>
  <c r="I337" i="54" s="1"/>
  <c r="F236" i="54"/>
  <c r="G236" i="54" s="1"/>
  <c r="B277" i="54"/>
  <c r="J277" i="54" s="1"/>
  <c r="H187" i="54"/>
  <c r="I187" i="54" s="1"/>
  <c r="B156" i="54"/>
  <c r="J156" i="54" s="1"/>
  <c r="F299" i="54"/>
  <c r="G299" i="54" s="1"/>
  <c r="H247" i="54"/>
  <c r="I247" i="54" s="1"/>
  <c r="D263" i="54"/>
  <c r="E263" i="54" s="1"/>
  <c r="F360" i="54"/>
  <c r="G360" i="54" s="1"/>
  <c r="F269" i="54"/>
  <c r="G269" i="54" s="1"/>
  <c r="D103" i="54"/>
  <c r="E103" i="54" s="1"/>
  <c r="D207" i="54"/>
  <c r="E207" i="54" s="1"/>
  <c r="D211" i="54"/>
  <c r="E211" i="54" s="1"/>
  <c r="B376" i="54"/>
  <c r="J376" i="54" s="1"/>
  <c r="F186" i="54"/>
  <c r="G186" i="54" s="1"/>
  <c r="H390" i="54"/>
  <c r="I390" i="54" s="1"/>
  <c r="B149" i="54"/>
  <c r="J149" i="54" s="1"/>
  <c r="F171" i="54"/>
  <c r="G171" i="54" s="1"/>
  <c r="H199" i="54"/>
  <c r="I199" i="54" s="1"/>
  <c r="H237" i="54"/>
  <c r="I237" i="54" s="1"/>
  <c r="B340" i="54"/>
  <c r="J340" i="54" s="1"/>
  <c r="H304" i="54"/>
  <c r="I304" i="54" s="1"/>
  <c r="H287" i="54"/>
  <c r="I287" i="54" s="1"/>
  <c r="F188" i="54"/>
  <c r="G188" i="54" s="1"/>
  <c r="B391" i="54"/>
  <c r="J391" i="54" s="1"/>
  <c r="H127" i="54"/>
  <c r="I127" i="54" s="1"/>
  <c r="D295" i="54"/>
  <c r="E295" i="54" s="1"/>
  <c r="D177" i="54"/>
  <c r="E177" i="54" s="1"/>
  <c r="D349" i="54"/>
  <c r="E349" i="54" s="1"/>
  <c r="B92" i="54"/>
  <c r="J92" i="54" s="1"/>
  <c r="B165" i="54"/>
  <c r="J165" i="54" s="1"/>
  <c r="B172" i="54"/>
  <c r="J172" i="54" s="1"/>
  <c r="H203" i="54"/>
  <c r="I203" i="54" s="1"/>
  <c r="F96" i="54"/>
  <c r="G96" i="54" s="1"/>
  <c r="H168" i="54"/>
  <c r="I168" i="54" s="1"/>
  <c r="H252" i="54"/>
  <c r="I252" i="54" s="1"/>
  <c r="H385" i="54"/>
  <c r="I385" i="54" s="1"/>
  <c r="F136" i="54"/>
  <c r="G136" i="54" s="1"/>
  <c r="H169" i="54"/>
  <c r="I169" i="54" s="1"/>
  <c r="D331" i="54"/>
  <c r="E331" i="54" s="1"/>
  <c r="H383" i="54"/>
  <c r="I383" i="54" s="1"/>
  <c r="B392" i="54"/>
  <c r="J392" i="54" s="1"/>
  <c r="D175" i="54"/>
  <c r="E175" i="54" s="1"/>
  <c r="H167" i="54"/>
  <c r="I167" i="54" s="1"/>
  <c r="F275" i="54"/>
  <c r="G275" i="54" s="1"/>
  <c r="D230" i="54"/>
  <c r="E230" i="54" s="1"/>
  <c r="F116" i="54"/>
  <c r="G116" i="54" s="1"/>
  <c r="B363" i="54"/>
  <c r="J363" i="54" s="1"/>
  <c r="F244" i="54"/>
  <c r="G244" i="54" s="1"/>
  <c r="B169" i="54"/>
  <c r="J169" i="54" s="1"/>
  <c r="B258" i="54"/>
  <c r="J258" i="54" s="1"/>
  <c r="H389" i="54"/>
  <c r="I389" i="54" s="1"/>
  <c r="F261" i="54"/>
  <c r="G261" i="54" s="1"/>
  <c r="F290" i="54"/>
  <c r="G290" i="54" s="1"/>
  <c r="D355" i="54"/>
  <c r="E355" i="54" s="1"/>
  <c r="B145" i="54"/>
  <c r="J145" i="54" s="1"/>
  <c r="B408" i="54"/>
  <c r="J408" i="54" s="1"/>
  <c r="F205" i="54"/>
  <c r="G205" i="54" s="1"/>
  <c r="B249" i="54"/>
  <c r="J249" i="54" s="1"/>
  <c r="F249" i="54"/>
  <c r="G249" i="54" s="1"/>
  <c r="H204" i="54"/>
  <c r="I204" i="54" s="1"/>
  <c r="F317" i="54"/>
  <c r="G317" i="54" s="1"/>
  <c r="D197" i="54"/>
  <c r="E197" i="54" s="1"/>
  <c r="D287" i="54"/>
  <c r="E287" i="54" s="1"/>
  <c r="B351" i="54"/>
  <c r="J351" i="54" s="1"/>
  <c r="B291" i="54"/>
  <c r="J291" i="54" s="1"/>
  <c r="H228" i="54"/>
  <c r="I228" i="54" s="1"/>
  <c r="D319" i="54"/>
  <c r="E319" i="54" s="1"/>
  <c r="B186" i="54"/>
  <c r="J186" i="54" s="1"/>
  <c r="B121" i="54"/>
  <c r="J121" i="54" s="1"/>
  <c r="D391" i="54"/>
  <c r="E391" i="54" s="1"/>
  <c r="H320" i="54"/>
  <c r="I320" i="54" s="1"/>
  <c r="F334" i="54"/>
  <c r="G334" i="54" s="1"/>
  <c r="B395" i="54"/>
  <c r="J395" i="54" s="1"/>
  <c r="H406" i="54"/>
  <c r="I406" i="54" s="1"/>
  <c r="D351" i="54"/>
  <c r="E351" i="54" s="1"/>
  <c r="B260" i="54"/>
  <c r="J260" i="54" s="1"/>
  <c r="B193" i="54"/>
  <c r="J193" i="54" s="1"/>
  <c r="F215" i="54"/>
  <c r="G215" i="54" s="1"/>
  <c r="D358" i="54"/>
  <c r="E358" i="54" s="1"/>
  <c r="B409" i="54"/>
  <c r="J409" i="54" s="1"/>
  <c r="D236" i="54"/>
  <c r="E236" i="54" s="1"/>
  <c r="F306" i="54"/>
  <c r="G306" i="54" s="1"/>
  <c r="H173" i="54"/>
  <c r="I173" i="54" s="1"/>
  <c r="D270" i="54"/>
  <c r="E270" i="54" s="1"/>
  <c r="F197" i="54"/>
  <c r="G197" i="54" s="1"/>
  <c r="H401" i="54"/>
  <c r="I401" i="54" s="1"/>
  <c r="H272" i="54"/>
  <c r="I272" i="54" s="1"/>
  <c r="B182" i="54"/>
  <c r="J182" i="54" s="1"/>
  <c r="B194" i="54"/>
  <c r="J194" i="54" s="1"/>
  <c r="B234" i="54"/>
  <c r="J234" i="54" s="1"/>
  <c r="B319" i="54"/>
  <c r="J319" i="54" s="1"/>
  <c r="F196" i="54"/>
  <c r="G196" i="54" s="1"/>
  <c r="H380" i="54"/>
  <c r="I380" i="54" s="1"/>
  <c r="D193" i="54"/>
  <c r="E193" i="54" s="1"/>
  <c r="D157" i="54"/>
  <c r="E157" i="54" s="1"/>
  <c r="F198" i="54"/>
  <c r="G198" i="54" s="1"/>
  <c r="B347" i="54"/>
  <c r="J347" i="54" s="1"/>
  <c r="B113" i="54"/>
  <c r="J113" i="54" s="1"/>
  <c r="F298" i="54"/>
  <c r="G298" i="54" s="1"/>
  <c r="H219" i="54"/>
  <c r="I219" i="54" s="1"/>
  <c r="B332" i="54"/>
  <c r="J332" i="54" s="1"/>
  <c r="H279" i="54"/>
  <c r="I279" i="54" s="1"/>
  <c r="B306" i="54"/>
  <c r="J306" i="54" s="1"/>
  <c r="B385" i="54"/>
  <c r="J385" i="54" s="1"/>
  <c r="D232" i="54"/>
  <c r="E232" i="54" s="1"/>
  <c r="H371" i="54"/>
  <c r="I371" i="54" s="1"/>
  <c r="B266" i="54"/>
  <c r="J266" i="54" s="1"/>
  <c r="D269" i="54"/>
  <c r="E269" i="54" s="1"/>
  <c r="D373" i="54"/>
  <c r="E373" i="54" s="1"/>
  <c r="F289" i="54"/>
  <c r="G289" i="54" s="1"/>
  <c r="H141" i="54"/>
  <c r="I141" i="54" s="1"/>
  <c r="F295" i="54"/>
  <c r="G295" i="54" s="1"/>
  <c r="H160" i="54"/>
  <c r="I160" i="54" s="1"/>
  <c r="H374" i="54"/>
  <c r="I374" i="54" s="1"/>
  <c r="H194" i="54"/>
  <c r="I194" i="54" s="1"/>
  <c r="H164" i="54"/>
  <c r="I164" i="54" s="1"/>
  <c r="F297" i="54"/>
  <c r="G297" i="54" s="1"/>
  <c r="F107" i="54"/>
  <c r="G107" i="54" s="1"/>
  <c r="F323" i="54"/>
  <c r="G323" i="54" s="1"/>
  <c r="H144" i="54"/>
  <c r="I144" i="54" s="1"/>
  <c r="H208" i="54"/>
  <c r="I208" i="54" s="1"/>
  <c r="H123" i="54"/>
  <c r="I123" i="54" s="1"/>
  <c r="D406" i="54"/>
  <c r="E406" i="54" s="1"/>
  <c r="F170" i="54"/>
  <c r="G170" i="54" s="1"/>
  <c r="H264" i="54"/>
  <c r="I264" i="54" s="1"/>
  <c r="B411" i="54"/>
  <c r="J411" i="54" s="1"/>
  <c r="B296" i="54"/>
  <c r="J296" i="54" s="1"/>
  <c r="F345" i="54"/>
  <c r="G345" i="54" s="1"/>
  <c r="F176" i="54"/>
  <c r="G176" i="54" s="1"/>
  <c r="H277" i="54"/>
  <c r="I277" i="54" s="1"/>
  <c r="F175" i="54"/>
  <c r="G175" i="54" s="1"/>
  <c r="H378" i="54"/>
  <c r="I378" i="54" s="1"/>
  <c r="F316" i="54"/>
  <c r="G316" i="54" s="1"/>
  <c r="F195" i="54"/>
  <c r="G195" i="54" s="1"/>
  <c r="D92" i="54"/>
  <c r="E92" i="54" s="1"/>
  <c r="F235" i="54"/>
  <c r="G235" i="54" s="1"/>
  <c r="H234" i="54"/>
  <c r="I234" i="54" s="1"/>
  <c r="F145" i="54"/>
  <c r="G145" i="54" s="1"/>
  <c r="F259" i="54"/>
  <c r="G259" i="54" s="1"/>
  <c r="D250" i="54"/>
  <c r="E250" i="54" s="1"/>
  <c r="D396" i="54"/>
  <c r="E396" i="54" s="1"/>
  <c r="H339" i="54"/>
  <c r="I339" i="54" s="1"/>
  <c r="B265" i="54"/>
  <c r="J265" i="54" s="1"/>
  <c r="H130" i="54"/>
  <c r="I130" i="54" s="1"/>
  <c r="F370" i="54"/>
  <c r="G370" i="54" s="1"/>
  <c r="B168" i="54"/>
  <c r="J168" i="54" s="1"/>
  <c r="H120" i="54"/>
  <c r="I120" i="54" s="1"/>
  <c r="H114" i="54"/>
  <c r="I114" i="54" s="1"/>
  <c r="H102" i="54"/>
  <c r="I102" i="54" s="1"/>
  <c r="H115" i="54"/>
  <c r="I115" i="54" s="1"/>
  <c r="H110" i="54"/>
  <c r="I110" i="54" s="1"/>
  <c r="H103" i="54"/>
  <c r="I103" i="54" s="1"/>
  <c r="H117" i="54"/>
  <c r="I117" i="54" s="1"/>
  <c r="H92" i="54"/>
  <c r="I92" i="54" s="1"/>
  <c r="H108" i="54"/>
  <c r="I108" i="54" s="1"/>
  <c r="H98" i="54"/>
  <c r="I98" i="54" s="1"/>
  <c r="H112" i="54"/>
  <c r="I112" i="54" s="1"/>
  <c r="H91" i="54"/>
  <c r="I91" i="54" s="1"/>
  <c r="H95" i="54"/>
  <c r="I95" i="54" s="1"/>
  <c r="H96" i="54"/>
  <c r="I96" i="54" s="1"/>
  <c r="H106" i="54"/>
  <c r="I106" i="54" s="1"/>
  <c r="H111" i="54"/>
  <c r="I111" i="54" s="1"/>
  <c r="H94" i="54"/>
  <c r="I94" i="54" s="1"/>
  <c r="E107" i="54" l="1"/>
  <c r="E102" i="54"/>
  <c r="E121" i="54"/>
  <c r="E93" i="54"/>
  <c r="E116" i="54"/>
  <c r="E106" i="54"/>
  <c r="E95" i="54"/>
  <c r="E94" i="54"/>
  <c r="G84" i="54"/>
  <c r="H84" i="54"/>
  <c r="I84" i="54" s="1"/>
  <c r="E96" i="54"/>
  <c r="E111" i="54"/>
  <c r="H116" i="54"/>
  <c r="I116" i="54" s="1"/>
  <c r="E112" i="54"/>
  <c r="E119" i="54"/>
  <c r="E117" i="54"/>
  <c r="E89" i="54"/>
  <c r="E87" i="54"/>
  <c r="E84" i="54"/>
  <c r="H93" i="54"/>
  <c r="I93" i="54" s="1"/>
  <c r="H107" i="54"/>
  <c r="I107" i="54" s="1"/>
  <c r="H97" i="54"/>
  <c r="I97" i="54" s="1"/>
  <c r="H100" i="54"/>
  <c r="I100" i="54" s="1"/>
</calcChain>
</file>

<file path=xl/connections.xml><?xml version="1.0" encoding="utf-8"?>
<connections xmlns="http://schemas.openxmlformats.org/spreadsheetml/2006/main">
  <connection id="1" name="Query from RDS" type="1" refreshedVersion="5" deleted="1" background="1" saveData="1">
    <dbPr connection="" command=""/>
  </connection>
  <connection id="2" name="Query from RDS1" type="1" refreshedVersion="5" deleted="1" background="1" saveData="1">
    <dbPr connection="" command=""/>
  </connection>
  <connection id="3" name="Query from RDS2" type="1" refreshedVersion="5" deleted="1" background="1" saveData="1">
    <dbPr connection="" command=""/>
  </connection>
</connections>
</file>

<file path=xl/sharedStrings.xml><?xml version="1.0" encoding="utf-8"?>
<sst xmlns="http://schemas.openxmlformats.org/spreadsheetml/2006/main" count="9225" uniqueCount="4631">
  <si>
    <t>Washington</t>
  </si>
  <si>
    <t>Year</t>
  </si>
  <si>
    <t>Alabama</t>
  </si>
  <si>
    <t>Florida</t>
  </si>
  <si>
    <t>Alaska</t>
  </si>
  <si>
    <t>Arizona</t>
  </si>
  <si>
    <t>Arkansas</t>
  </si>
  <si>
    <t>California</t>
  </si>
  <si>
    <t>Colorado</t>
  </si>
  <si>
    <t>Connecticut</t>
  </si>
  <si>
    <t>Delaware</t>
  </si>
  <si>
    <t>District of Columbia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</si>
  <si>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</si>
  <si>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</si>
  <si>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</si>
  <si>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</si>
  <si>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</si>
  <si>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</si>
  <si>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</si>
  <si>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</si>
  <si>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</si>
  <si>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</si>
  <si>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</si>
  <si>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</si>
  <si>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</si>
  <si>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</si>
  <si>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</si>
  <si>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</si>
  <si>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</si>
  <si>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</si>
  <si>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</si>
  <si>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</si>
  <si>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</si>
  <si>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</si>
  <si>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</si>
  <si>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</si>
  <si>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</si>
  <si>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</si>
  <si>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</si>
  <si>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</si>
  <si>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</si>
  <si>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Puerto Rico</t>
  </si>
  <si>
    <t>Rhode Island</t>
  </si>
  <si>
    <t>South Carolina</t>
  </si>
  <si>
    <t>South Dakota</t>
  </si>
  <si>
    <t>Tennessee</t>
  </si>
  <si>
    <t>Texas</t>
  </si>
  <si>
    <t>Utah</t>
  </si>
  <si>
    <t>Vermont</t>
  </si>
  <si>
    <t>Virginia</t>
  </si>
  <si>
    <t>West Virginia</t>
  </si>
  <si>
    <t>Wisconsin</t>
  </si>
  <si>
    <t>Wyoming</t>
  </si>
  <si>
    <t>STATE</t>
  </si>
  <si>
    <t>Column1</t>
  </si>
  <si>
    <t>states</t>
  </si>
  <si>
    <t>data_year</t>
  </si>
  <si>
    <t>CATEGORY</t>
  </si>
  <si>
    <t>FACTOR</t>
  </si>
  <si>
    <t>COLUMN</t>
  </si>
  <si>
    <t>Guam</t>
  </si>
  <si>
    <t>Virgin Islands</t>
  </si>
  <si>
    <t>All States</t>
  </si>
  <si>
    <t>0</t>
  </si>
  <si>
    <t>% GIP</t>
  </si>
  <si>
    <t>2000|Alabama</t>
  </si>
  <si>
    <t>2000|Alaska</t>
  </si>
  <si>
    <t>2000|Arizona</t>
  </si>
  <si>
    <t>2000|Arkansas</t>
  </si>
  <si>
    <t>2000|California</t>
  </si>
  <si>
    <t>2000|Colorado</t>
  </si>
  <si>
    <t>2000|Connecticut</t>
  </si>
  <si>
    <t>2000|Delaware</t>
  </si>
  <si>
    <t>2000|District of Columbia</t>
  </si>
  <si>
    <t>2000|Florida</t>
  </si>
  <si>
    <t>2000|Georgia</t>
  </si>
  <si>
    <t>2000|Hawaii</t>
  </si>
  <si>
    <t>2000|Idaho</t>
  </si>
  <si>
    <t>2000|Illinois</t>
  </si>
  <si>
    <t>2000|Indiana</t>
  </si>
  <si>
    <t>2000|Iowa</t>
  </si>
  <si>
    <t>2000|Kansas</t>
  </si>
  <si>
    <t>2000|Kentucky</t>
  </si>
  <si>
    <t>2000|Louisiana</t>
  </si>
  <si>
    <t>2000|Maine</t>
  </si>
  <si>
    <t>2000|Maryland</t>
  </si>
  <si>
    <t>2000|Massachusetts</t>
  </si>
  <si>
    <t>2000|Michigan</t>
  </si>
  <si>
    <t>2000|Minnesota</t>
  </si>
  <si>
    <t>2000|Mississippi</t>
  </si>
  <si>
    <t>2000|Missouri</t>
  </si>
  <si>
    <t>2000|Montana</t>
  </si>
  <si>
    <t>2000|Nebraska</t>
  </si>
  <si>
    <t>2000|Nevada</t>
  </si>
  <si>
    <t>2000|New Hampshire</t>
  </si>
  <si>
    <t>2000|New Jersey</t>
  </si>
  <si>
    <t>2000|New Mexico</t>
  </si>
  <si>
    <t>2000|New York</t>
  </si>
  <si>
    <t>2000|North Carolina</t>
  </si>
  <si>
    <t>2000|North Dakota</t>
  </si>
  <si>
    <t>2000|Ohio</t>
  </si>
  <si>
    <t>2000|Oklahoma</t>
  </si>
  <si>
    <t>2000|Oregon</t>
  </si>
  <si>
    <t>2000|Pennsylvania</t>
  </si>
  <si>
    <t>2000|Puerto Rico</t>
  </si>
  <si>
    <t>2000|Rhode Island</t>
  </si>
  <si>
    <t>2000|South Carolina</t>
  </si>
  <si>
    <t>2000|South Dakota</t>
  </si>
  <si>
    <t>2000|Tennessee</t>
  </si>
  <si>
    <t>2000|Texas</t>
  </si>
  <si>
    <t>2000|Utah</t>
  </si>
  <si>
    <t>2000|Vermont</t>
  </si>
  <si>
    <t>2000|Virginia</t>
  </si>
  <si>
    <t>2000|Washington</t>
  </si>
  <si>
    <t>2000|West Virginia</t>
  </si>
  <si>
    <t>2000|Wisconsin</t>
  </si>
  <si>
    <t>2000|Wyoming</t>
  </si>
  <si>
    <t>2001|Alabama</t>
  </si>
  <si>
    <t>2001|Alaska</t>
  </si>
  <si>
    <t>2001|Arizona</t>
  </si>
  <si>
    <t>2001|Arkansas</t>
  </si>
  <si>
    <t>2001|California</t>
  </si>
  <si>
    <t>2001|Colorado</t>
  </si>
  <si>
    <t>2001|Connecticut</t>
  </si>
  <si>
    <t>2001|Delaware</t>
  </si>
  <si>
    <t>2001|District of Columbia</t>
  </si>
  <si>
    <t>2001|Florida</t>
  </si>
  <si>
    <t>2001|Georgia</t>
  </si>
  <si>
    <t>2001|Hawaii</t>
  </si>
  <si>
    <t>2001|Idaho</t>
  </si>
  <si>
    <t>2001|Illinois</t>
  </si>
  <si>
    <t>2001|Indiana</t>
  </si>
  <si>
    <t>2001|Iowa</t>
  </si>
  <si>
    <t>2001|Kansas</t>
  </si>
  <si>
    <t>2001|Kentucky</t>
  </si>
  <si>
    <t>2001|Louisiana</t>
  </si>
  <si>
    <t>2001|Maine</t>
  </si>
  <si>
    <t>2001|Maryland</t>
  </si>
  <si>
    <t>2001|Massachusetts</t>
  </si>
  <si>
    <t>2001|Michigan</t>
  </si>
  <si>
    <t>2001|Minnesota</t>
  </si>
  <si>
    <t>2001|Mississippi</t>
  </si>
  <si>
    <t>2001|Missouri</t>
  </si>
  <si>
    <t>2001|Montana</t>
  </si>
  <si>
    <t>2001|Nebraska</t>
  </si>
  <si>
    <t>2001|Nevada</t>
  </si>
  <si>
    <t>2001|New Hampshire</t>
  </si>
  <si>
    <t>2001|New Jersey</t>
  </si>
  <si>
    <t>2001|New Mexico</t>
  </si>
  <si>
    <t>2001|New York</t>
  </si>
  <si>
    <t>2001|North Carolina</t>
  </si>
  <si>
    <t>2001|North Dakota</t>
  </si>
  <si>
    <t>2001|Ohio</t>
  </si>
  <si>
    <t>2001|Oklahoma</t>
  </si>
  <si>
    <t>2001|Oregon</t>
  </si>
  <si>
    <t>2001|Pennsylvania</t>
  </si>
  <si>
    <t>2001|Puerto Rico</t>
  </si>
  <si>
    <t>2001|Rhode Island</t>
  </si>
  <si>
    <t>2001|South Carolina</t>
  </si>
  <si>
    <t>2001|South Dakota</t>
  </si>
  <si>
    <t>2001|Tennessee</t>
  </si>
  <si>
    <t>2001|Texas</t>
  </si>
  <si>
    <t>2001|Utah</t>
  </si>
  <si>
    <t>2001|Vermont</t>
  </si>
  <si>
    <t>2001|Virginia</t>
  </si>
  <si>
    <t>2001|Washington</t>
  </si>
  <si>
    <t>2001|West Virginia</t>
  </si>
  <si>
    <t>2001|Wisconsin</t>
  </si>
  <si>
    <t>2001|Wyoming</t>
  </si>
  <si>
    <t>2002|Alabama</t>
  </si>
  <si>
    <t>2002|Alaska</t>
  </si>
  <si>
    <t>2002|Arizona</t>
  </si>
  <si>
    <t>2002|Arkansas</t>
  </si>
  <si>
    <t>2002|California</t>
  </si>
  <si>
    <t>2002|Colorado</t>
  </si>
  <si>
    <t>2002|Connecticut</t>
  </si>
  <si>
    <t>2002|Delaware</t>
  </si>
  <si>
    <t>2002|District of Columbia</t>
  </si>
  <si>
    <t>2002|Florida</t>
  </si>
  <si>
    <t>2002|Georgia</t>
  </si>
  <si>
    <t>2002|Hawaii</t>
  </si>
  <si>
    <t>2002|Idaho</t>
  </si>
  <si>
    <t>2002|Illinois</t>
  </si>
  <si>
    <t>2002|Indiana</t>
  </si>
  <si>
    <t>2002|Iowa</t>
  </si>
  <si>
    <t>2002|Kansas</t>
  </si>
  <si>
    <t>2002|Kentucky</t>
  </si>
  <si>
    <t>2002|Louisiana</t>
  </si>
  <si>
    <t>2002|Maine</t>
  </si>
  <si>
    <t>2002|Maryland</t>
  </si>
  <si>
    <t>2002|Massachusetts</t>
  </si>
  <si>
    <t>2002|Michigan</t>
  </si>
  <si>
    <t>2002|Minnesota</t>
  </si>
  <si>
    <t>2002|Mississippi</t>
  </si>
  <si>
    <t>2002|Missouri</t>
  </si>
  <si>
    <t>2002|Montana</t>
  </si>
  <si>
    <t>2002|Nebraska</t>
  </si>
  <si>
    <t>2002|Nevada</t>
  </si>
  <si>
    <t>2002|New Hampshire</t>
  </si>
  <si>
    <t>2002|New Jersey</t>
  </si>
  <si>
    <t>2002|New Mexico</t>
  </si>
  <si>
    <t>2002|New York</t>
  </si>
  <si>
    <t>2002|North Carolina</t>
  </si>
  <si>
    <t>2002|North Dakota</t>
  </si>
  <si>
    <t>2002|Ohio</t>
  </si>
  <si>
    <t>2002|Oklahoma</t>
  </si>
  <si>
    <t>2002|Oregon</t>
  </si>
  <si>
    <t>2002|Pennsylvania</t>
  </si>
  <si>
    <t>2002|Puerto Rico</t>
  </si>
  <si>
    <t>2002|Rhode Island</t>
  </si>
  <si>
    <t>2002|South Carolina</t>
  </si>
  <si>
    <t>2002|South Dakota</t>
  </si>
  <si>
    <t>2002|Tennessee</t>
  </si>
  <si>
    <t>2002|Texas</t>
  </si>
  <si>
    <t>2002|Utah</t>
  </si>
  <si>
    <t>2002|Vermont</t>
  </si>
  <si>
    <t>2002|Virginia</t>
  </si>
  <si>
    <t>2002|Washington</t>
  </si>
  <si>
    <t>2002|West Virginia</t>
  </si>
  <si>
    <t>2002|Wisconsin</t>
  </si>
  <si>
    <t>2002|Wyoming</t>
  </si>
  <si>
    <t>2003|Alabama</t>
  </si>
  <si>
    <t>2003|Alaska</t>
  </si>
  <si>
    <t>2003|Arizona</t>
  </si>
  <si>
    <t>2003|Arkansas</t>
  </si>
  <si>
    <t>2003|California</t>
  </si>
  <si>
    <t>2003|Colorado</t>
  </si>
  <si>
    <t>2003|Connecticut</t>
  </si>
  <si>
    <t>2003|Delaware</t>
  </si>
  <si>
    <t>2003|District of Columbia</t>
  </si>
  <si>
    <t>2003|Florida</t>
  </si>
  <si>
    <t>2003|Georgia</t>
  </si>
  <si>
    <t>2003|Hawaii</t>
  </si>
  <si>
    <t>2003|Idaho</t>
  </si>
  <si>
    <t>2003|Illinois</t>
  </si>
  <si>
    <t>2003|Indiana</t>
  </si>
  <si>
    <t>2003|Iowa</t>
  </si>
  <si>
    <t>2003|Kansas</t>
  </si>
  <si>
    <t>2003|Kentucky</t>
  </si>
  <si>
    <t>2003|Louisiana</t>
  </si>
  <si>
    <t>2003|Maine</t>
  </si>
  <si>
    <t>2003|Maryland</t>
  </si>
  <si>
    <t>2003|Massachusetts</t>
  </si>
  <si>
    <t>2003|Michigan</t>
  </si>
  <si>
    <t>2003|Minnesota</t>
  </si>
  <si>
    <t>2003|Mississippi</t>
  </si>
  <si>
    <t>2003|Missouri</t>
  </si>
  <si>
    <t>2003|Montana</t>
  </si>
  <si>
    <t>2003|Nebraska</t>
  </si>
  <si>
    <t>2003|Nevada</t>
  </si>
  <si>
    <t>2003|New Hampshire</t>
  </si>
  <si>
    <t>2003|New Jersey</t>
  </si>
  <si>
    <t>2003|New Mexico</t>
  </si>
  <si>
    <t>2003|New York</t>
  </si>
  <si>
    <t>2003|North Carolina</t>
  </si>
  <si>
    <t>2003|North Dakota</t>
  </si>
  <si>
    <t>2003|Ohio</t>
  </si>
  <si>
    <t>2003|Oklahoma</t>
  </si>
  <si>
    <t>2003|Oregon</t>
  </si>
  <si>
    <t>2003|Pennsylvania</t>
  </si>
  <si>
    <t>2003|Puerto Rico</t>
  </si>
  <si>
    <t>2003|Rhode Island</t>
  </si>
  <si>
    <t>2003|South Carolina</t>
  </si>
  <si>
    <t>2003|South Dakota</t>
  </si>
  <si>
    <t>2003|Tennessee</t>
  </si>
  <si>
    <t>2003|Texas</t>
  </si>
  <si>
    <t>2003|Utah</t>
  </si>
  <si>
    <t>2003|Vermont</t>
  </si>
  <si>
    <t>2003|Virginia</t>
  </si>
  <si>
    <t>2003|Washington</t>
  </si>
  <si>
    <t>2003|West Virginia</t>
  </si>
  <si>
    <t>2003|Wisconsin</t>
  </si>
  <si>
    <t>2003|Wyoming</t>
  </si>
  <si>
    <t>2004|Alabama</t>
  </si>
  <si>
    <t>2004|Alaska</t>
  </si>
  <si>
    <t>2004|Arizona</t>
  </si>
  <si>
    <t>2004|Arkansas</t>
  </si>
  <si>
    <t>2004|California</t>
  </si>
  <si>
    <t>2004|Colorado</t>
  </si>
  <si>
    <t>2004|Connecticut</t>
  </si>
  <si>
    <t>2004|Delaware</t>
  </si>
  <si>
    <t>2004|District of Columbia</t>
  </si>
  <si>
    <t>2004|Florida</t>
  </si>
  <si>
    <t>2004|Georgia</t>
  </si>
  <si>
    <t>2004|Hawaii</t>
  </si>
  <si>
    <t>2004|Idaho</t>
  </si>
  <si>
    <t>2004|Illinois</t>
  </si>
  <si>
    <t>2004|Indiana</t>
  </si>
  <si>
    <t>2004|Iowa</t>
  </si>
  <si>
    <t>2004|Kansas</t>
  </si>
  <si>
    <t>2004|Kentucky</t>
  </si>
  <si>
    <t>2004|Louisiana</t>
  </si>
  <si>
    <t>2004|Maine</t>
  </si>
  <si>
    <t>2004|Maryland</t>
  </si>
  <si>
    <t>2004|Massachusetts</t>
  </si>
  <si>
    <t>2004|Michigan</t>
  </si>
  <si>
    <t>2004|Minnesota</t>
  </si>
  <si>
    <t>2004|Mississippi</t>
  </si>
  <si>
    <t>2004|Missouri</t>
  </si>
  <si>
    <t>2004|Montana</t>
  </si>
  <si>
    <t>2004|Nebraska</t>
  </si>
  <si>
    <t>2004|Nevada</t>
  </si>
  <si>
    <t>2004|New Hampshire</t>
  </si>
  <si>
    <t>2004|New Jersey</t>
  </si>
  <si>
    <t>2004|New Mexico</t>
  </si>
  <si>
    <t>2004|New York</t>
  </si>
  <si>
    <t>2004|North Carolina</t>
  </si>
  <si>
    <t>2004|North Dakota</t>
  </si>
  <si>
    <t>2004|Ohio</t>
  </si>
  <si>
    <t>2004|Oklahoma</t>
  </si>
  <si>
    <t>2004|Oregon</t>
  </si>
  <si>
    <t>2004|Pennsylvania</t>
  </si>
  <si>
    <t>2004|Puerto Rico</t>
  </si>
  <si>
    <t>2004|Rhode Island</t>
  </si>
  <si>
    <t>2004|South Carolina</t>
  </si>
  <si>
    <t>2004|South Dakota</t>
  </si>
  <si>
    <t>2004|Tennessee</t>
  </si>
  <si>
    <t>2004|Texas</t>
  </si>
  <si>
    <t>2004|Utah</t>
  </si>
  <si>
    <t>2004|Vermont</t>
  </si>
  <si>
    <t>2004|Virginia</t>
  </si>
  <si>
    <t>2004|Washington</t>
  </si>
  <si>
    <t>2004|West Virginia</t>
  </si>
  <si>
    <t>2004|Wisconsin</t>
  </si>
  <si>
    <t>2004|Wyoming</t>
  </si>
  <si>
    <t>2005|Alabama</t>
  </si>
  <si>
    <t>2005|Alaska</t>
  </si>
  <si>
    <t>2005|Arizona</t>
  </si>
  <si>
    <t>2005|Arkansas</t>
  </si>
  <si>
    <t>2005|California</t>
  </si>
  <si>
    <t>2005|Colorado</t>
  </si>
  <si>
    <t>2005|Connecticut</t>
  </si>
  <si>
    <t>2005|Delaware</t>
  </si>
  <si>
    <t>2005|District of Columbia</t>
  </si>
  <si>
    <t>2005|Florida</t>
  </si>
  <si>
    <t>2005|Georgia</t>
  </si>
  <si>
    <t>2005|Hawaii</t>
  </si>
  <si>
    <t>2005|Idaho</t>
  </si>
  <si>
    <t>2005|Illinois</t>
  </si>
  <si>
    <t>2005|Indiana</t>
  </si>
  <si>
    <t>2005|Iowa</t>
  </si>
  <si>
    <t>2005|Kansas</t>
  </si>
  <si>
    <t>2005|Kentucky</t>
  </si>
  <si>
    <t>2005|Louisiana</t>
  </si>
  <si>
    <t>2005|Maine</t>
  </si>
  <si>
    <t>2005|Maryland</t>
  </si>
  <si>
    <t>2005|Massachusetts</t>
  </si>
  <si>
    <t>2005|Michigan</t>
  </si>
  <si>
    <t>2005|Minnesota</t>
  </si>
  <si>
    <t>2005|Mississippi</t>
  </si>
  <si>
    <t>2005|Missouri</t>
  </si>
  <si>
    <t>2005|Montana</t>
  </si>
  <si>
    <t>2005|Nebraska</t>
  </si>
  <si>
    <t>2005|Nevada</t>
  </si>
  <si>
    <t>2005|New Hampshire</t>
  </si>
  <si>
    <t>2005|New Jersey</t>
  </si>
  <si>
    <t>2005|New Mexico</t>
  </si>
  <si>
    <t>2005|New York</t>
  </si>
  <si>
    <t>2005|North Carolina</t>
  </si>
  <si>
    <t>2005|North Dakota</t>
  </si>
  <si>
    <t>2005|Ohio</t>
  </si>
  <si>
    <t>2005|Oklahoma</t>
  </si>
  <si>
    <t>2005|Oregon</t>
  </si>
  <si>
    <t>2005|Pennsylvania</t>
  </si>
  <si>
    <t>2005|Puerto Rico</t>
  </si>
  <si>
    <t>2005|Rhode Island</t>
  </si>
  <si>
    <t>2005|South Carolina</t>
  </si>
  <si>
    <t>2005|South Dakota</t>
  </si>
  <si>
    <t>2005|Tennessee</t>
  </si>
  <si>
    <t>2005|Texas</t>
  </si>
  <si>
    <t>2005|Utah</t>
  </si>
  <si>
    <t>2005|Vermont</t>
  </si>
  <si>
    <t>2005|Virginia</t>
  </si>
  <si>
    <t>2005|Washington</t>
  </si>
  <si>
    <t>2005|West Virginia</t>
  </si>
  <si>
    <t>2005|Wisconsin</t>
  </si>
  <si>
    <t>2005|Wyoming</t>
  </si>
  <si>
    <t>2006|Alabama</t>
  </si>
  <si>
    <t>2006|Alaska</t>
  </si>
  <si>
    <t>2006|Arizona</t>
  </si>
  <si>
    <t>2006|Arkansas</t>
  </si>
  <si>
    <t>2006|California</t>
  </si>
  <si>
    <t>2006|Colorado</t>
  </si>
  <si>
    <t>2006|Connecticut</t>
  </si>
  <si>
    <t>2006|Delaware</t>
  </si>
  <si>
    <t>2006|District of Columbia</t>
  </si>
  <si>
    <t>2006|Florida</t>
  </si>
  <si>
    <t>2006|Georgia</t>
  </si>
  <si>
    <t>2006|Hawaii</t>
  </si>
  <si>
    <t>2006|Idaho</t>
  </si>
  <si>
    <t>2006|Illinois</t>
  </si>
  <si>
    <t>2006|Indiana</t>
  </si>
  <si>
    <t>2006|Iowa</t>
  </si>
  <si>
    <t>2006|Kansas</t>
  </si>
  <si>
    <t>2006|Kentucky</t>
  </si>
  <si>
    <t>2006|Louisiana</t>
  </si>
  <si>
    <t>2006|Maine</t>
  </si>
  <si>
    <t>2006|Maryland</t>
  </si>
  <si>
    <t>2006|Massachusetts</t>
  </si>
  <si>
    <t>2006|Michigan</t>
  </si>
  <si>
    <t>2006|Minnesota</t>
  </si>
  <si>
    <t>2006|Mississippi</t>
  </si>
  <si>
    <t>2006|Missouri</t>
  </si>
  <si>
    <t>2006|Montana</t>
  </si>
  <si>
    <t>2006|Nebraska</t>
  </si>
  <si>
    <t>2006|Nevada</t>
  </si>
  <si>
    <t>2006|New Hampshire</t>
  </si>
  <si>
    <t>2006|New Jersey</t>
  </si>
  <si>
    <t>2006|New Mexico</t>
  </si>
  <si>
    <t>2006|New York</t>
  </si>
  <si>
    <t>2006|North Carolina</t>
  </si>
  <si>
    <t>2006|North Dakota</t>
  </si>
  <si>
    <t>2006|Ohio</t>
  </si>
  <si>
    <t>2006|Oklahoma</t>
  </si>
  <si>
    <t>2006|Oregon</t>
  </si>
  <si>
    <t>2006|Pennsylvania</t>
  </si>
  <si>
    <t>2006|Puerto Rico</t>
  </si>
  <si>
    <t>2006|Rhode Island</t>
  </si>
  <si>
    <t>2006|South Carolina</t>
  </si>
  <si>
    <t>2006|South Dakota</t>
  </si>
  <si>
    <t>2006|Tennessee</t>
  </si>
  <si>
    <t>2006|Texas</t>
  </si>
  <si>
    <t>2006|Utah</t>
  </si>
  <si>
    <t>2006|Vermont</t>
  </si>
  <si>
    <t>2006|Virginia</t>
  </si>
  <si>
    <t>2006|Washington</t>
  </si>
  <si>
    <t>2006|West Virginia</t>
  </si>
  <si>
    <t>2006|Wisconsin</t>
  </si>
  <si>
    <t>2006|Wyoming</t>
  </si>
  <si>
    <t>2007|Alabama</t>
  </si>
  <si>
    <t>2007|Alaska</t>
  </si>
  <si>
    <t>2007|Arizona</t>
  </si>
  <si>
    <t>2007|Arkansas</t>
  </si>
  <si>
    <t>2007|California</t>
  </si>
  <si>
    <t>2007|Colorado</t>
  </si>
  <si>
    <t>2007|Connecticut</t>
  </si>
  <si>
    <t>2007|Delaware</t>
  </si>
  <si>
    <t>2007|District of Columbia</t>
  </si>
  <si>
    <t>2007|Florida</t>
  </si>
  <si>
    <t>2007|Georgia</t>
  </si>
  <si>
    <t>2007|Hawaii</t>
  </si>
  <si>
    <t>2007|Idaho</t>
  </si>
  <si>
    <t>2007|Illinois</t>
  </si>
  <si>
    <t>2007|Indiana</t>
  </si>
  <si>
    <t>2007|Iowa</t>
  </si>
  <si>
    <t>2007|Kansas</t>
  </si>
  <si>
    <t>2007|Kentucky</t>
  </si>
  <si>
    <t>2007|Louisiana</t>
  </si>
  <si>
    <t>2007|Maine</t>
  </si>
  <si>
    <t>2007|Maryland</t>
  </si>
  <si>
    <t>2007|Massachusetts</t>
  </si>
  <si>
    <t>2007|Michigan</t>
  </si>
  <si>
    <t>2007|Minnesota</t>
  </si>
  <si>
    <t>2007|Mississippi</t>
  </si>
  <si>
    <t>2007|Missouri</t>
  </si>
  <si>
    <t>2007|Montana</t>
  </si>
  <si>
    <t>2007|Nebraska</t>
  </si>
  <si>
    <t>2007|Nevada</t>
  </si>
  <si>
    <t>2007|New Hampshire</t>
  </si>
  <si>
    <t>2007|New Jersey</t>
  </si>
  <si>
    <t>2007|New Mexico</t>
  </si>
  <si>
    <t>2007|New York</t>
  </si>
  <si>
    <t>2007|North Carolina</t>
  </si>
  <si>
    <t>2007|North Dakota</t>
  </si>
  <si>
    <t>2007|Ohio</t>
  </si>
  <si>
    <t>2007|Oklahoma</t>
  </si>
  <si>
    <t>2007|Oregon</t>
  </si>
  <si>
    <t>2007|Pennsylvania</t>
  </si>
  <si>
    <t>2007|Puerto Rico</t>
  </si>
  <si>
    <t>2007|Rhode Island</t>
  </si>
  <si>
    <t>2007|South Carolina</t>
  </si>
  <si>
    <t>2007|South Dakota</t>
  </si>
  <si>
    <t>2007|Tennessee</t>
  </si>
  <si>
    <t>2007|Texas</t>
  </si>
  <si>
    <t>2007|Utah</t>
  </si>
  <si>
    <t>2007|Vermont</t>
  </si>
  <si>
    <t>2007|Virginia</t>
  </si>
  <si>
    <t>2007|Washington</t>
  </si>
  <si>
    <t>2007|West Virginia</t>
  </si>
  <si>
    <t>2007|Wisconsin</t>
  </si>
  <si>
    <t>2007|Wyoming</t>
  </si>
  <si>
    <t>2008|Alabama</t>
  </si>
  <si>
    <t>2008|Alaska</t>
  </si>
  <si>
    <t>2008|Arizona</t>
  </si>
  <si>
    <t>2008|Arkansas</t>
  </si>
  <si>
    <t>2008|California</t>
  </si>
  <si>
    <t>2008|Colorado</t>
  </si>
  <si>
    <t>2008|Connecticut</t>
  </si>
  <si>
    <t>2008|Delaware</t>
  </si>
  <si>
    <t>2008|District of Columbia</t>
  </si>
  <si>
    <t>2008|Florida</t>
  </si>
  <si>
    <t>2008|Georgia</t>
  </si>
  <si>
    <t>2008|Hawaii</t>
  </si>
  <si>
    <t>2008|Idaho</t>
  </si>
  <si>
    <t>2008|Illinois</t>
  </si>
  <si>
    <t>2008|Indiana</t>
  </si>
  <si>
    <t>2008|Iowa</t>
  </si>
  <si>
    <t>2008|Kansas</t>
  </si>
  <si>
    <t>2008|Kentucky</t>
  </si>
  <si>
    <t>2008|Louisiana</t>
  </si>
  <si>
    <t>2008|Maine</t>
  </si>
  <si>
    <t>2008|Maryland</t>
  </si>
  <si>
    <t>2008|Massachusetts</t>
  </si>
  <si>
    <t>2008|Michigan</t>
  </si>
  <si>
    <t>2008|Minnesota</t>
  </si>
  <si>
    <t>2008|Mississippi</t>
  </si>
  <si>
    <t>2008|Missouri</t>
  </si>
  <si>
    <t>2008|Montana</t>
  </si>
  <si>
    <t>2008|Nebraska</t>
  </si>
  <si>
    <t>2008|Nevada</t>
  </si>
  <si>
    <t>2008|New Hampshire</t>
  </si>
  <si>
    <t>2008|New Jersey</t>
  </si>
  <si>
    <t>2008|New Mexico</t>
  </si>
  <si>
    <t>2008|New York</t>
  </si>
  <si>
    <t>2008|North Carolina</t>
  </si>
  <si>
    <t>2008|North Dakota</t>
  </si>
  <si>
    <t>2008|Ohio</t>
  </si>
  <si>
    <t>2008|Oklahoma</t>
  </si>
  <si>
    <t>2008|Oregon</t>
  </si>
  <si>
    <t>2008|Pennsylvania</t>
  </si>
  <si>
    <t>2008|Puerto Rico</t>
  </si>
  <si>
    <t>2008|Rhode Island</t>
  </si>
  <si>
    <t>2008|South Carolina</t>
  </si>
  <si>
    <t>2008|South Dakota</t>
  </si>
  <si>
    <t>2008|Tennessee</t>
  </si>
  <si>
    <t>2008|Texas</t>
  </si>
  <si>
    <t>2008|Utah</t>
  </si>
  <si>
    <t>2008|Vermont</t>
  </si>
  <si>
    <t>2008|Virginia</t>
  </si>
  <si>
    <t>2008|Washington</t>
  </si>
  <si>
    <t>2008|West Virginia</t>
  </si>
  <si>
    <t>2008|Wisconsin</t>
  </si>
  <si>
    <t>2008|Wyoming</t>
  </si>
  <si>
    <t>2009|Alabama</t>
  </si>
  <si>
    <t>2009|Alaska</t>
  </si>
  <si>
    <t>2009|Arizona</t>
  </si>
  <si>
    <t>2009|Arkansas</t>
  </si>
  <si>
    <t>2009|California</t>
  </si>
  <si>
    <t>2009|Colorado</t>
  </si>
  <si>
    <t>2009|Connecticut</t>
  </si>
  <si>
    <t>2009|Delaware</t>
  </si>
  <si>
    <t>2009|District of Columbia</t>
  </si>
  <si>
    <t>2009|Florida</t>
  </si>
  <si>
    <t>2009|Georgia</t>
  </si>
  <si>
    <t>2009|Hawaii</t>
  </si>
  <si>
    <t>2009|Idaho</t>
  </si>
  <si>
    <t>2009|Illinois</t>
  </si>
  <si>
    <t>2009|Indiana</t>
  </si>
  <si>
    <t>2009|Iowa</t>
  </si>
  <si>
    <t>2009|Kansas</t>
  </si>
  <si>
    <t>2009|Kentucky</t>
  </si>
  <si>
    <t>2009|Louisiana</t>
  </si>
  <si>
    <t>2009|Maine</t>
  </si>
  <si>
    <t>2009|Maryland</t>
  </si>
  <si>
    <t>2009|Massachusetts</t>
  </si>
  <si>
    <t>2009|Michigan</t>
  </si>
  <si>
    <t>2009|Minnesota</t>
  </si>
  <si>
    <t>2009|Mississippi</t>
  </si>
  <si>
    <t>2009|Missouri</t>
  </si>
  <si>
    <t>2009|Montana</t>
  </si>
  <si>
    <t>2009|Nebraska</t>
  </si>
  <si>
    <t>2009|Nevada</t>
  </si>
  <si>
    <t>2009|New Hampshire</t>
  </si>
  <si>
    <t>2009|New Jersey</t>
  </si>
  <si>
    <t>2009|New Mexico</t>
  </si>
  <si>
    <t>2009|New York</t>
  </si>
  <si>
    <t>2009|North Carolina</t>
  </si>
  <si>
    <t>2009|North Dakota</t>
  </si>
  <si>
    <t>2009|Ohio</t>
  </si>
  <si>
    <t>2009|Oklahoma</t>
  </si>
  <si>
    <t>2009|Oregon</t>
  </si>
  <si>
    <t>2009|Pennsylvania</t>
  </si>
  <si>
    <t>2009|Puerto Rico</t>
  </si>
  <si>
    <t>2009|Rhode Island</t>
  </si>
  <si>
    <t>2009|South Carolina</t>
  </si>
  <si>
    <t>2009|South Dakota</t>
  </si>
  <si>
    <t>2009|Tennessee</t>
  </si>
  <si>
    <t>2009|Texas</t>
  </si>
  <si>
    <t>2009|Utah</t>
  </si>
  <si>
    <t>2009|Vermont</t>
  </si>
  <si>
    <t>2009|Virginia</t>
  </si>
  <si>
    <t>2009|Washington</t>
  </si>
  <si>
    <t>2009|West Virginia</t>
  </si>
  <si>
    <t>2009|Wisconsin</t>
  </si>
  <si>
    <t>2009|Wyoming</t>
  </si>
  <si>
    <t>2010|Alabama</t>
  </si>
  <si>
    <t>2010|Alaska</t>
  </si>
  <si>
    <t>2010|Arizona</t>
  </si>
  <si>
    <t>2010|Arkansas</t>
  </si>
  <si>
    <t>2010|California</t>
  </si>
  <si>
    <t>2010|Colorado</t>
  </si>
  <si>
    <t>2010|Connecticut</t>
  </si>
  <si>
    <t>2010|Delaware</t>
  </si>
  <si>
    <t>2010|District of Columbia</t>
  </si>
  <si>
    <t>2010|Florida</t>
  </si>
  <si>
    <t>2010|Georgia</t>
  </si>
  <si>
    <t>2010|Hawaii</t>
  </si>
  <si>
    <t>2010|Idaho</t>
  </si>
  <si>
    <t>2010|Illinois</t>
  </si>
  <si>
    <t>2010|Indiana</t>
  </si>
  <si>
    <t>2010|Iowa</t>
  </si>
  <si>
    <t>2010|Kansas</t>
  </si>
  <si>
    <t>2010|Kentucky</t>
  </si>
  <si>
    <t>2010|Louisiana</t>
  </si>
  <si>
    <t>2010|Maine</t>
  </si>
  <si>
    <t>2010|Maryland</t>
  </si>
  <si>
    <t>2010|Massachusetts</t>
  </si>
  <si>
    <t>2010|Michigan</t>
  </si>
  <si>
    <t>2010|Minnesota</t>
  </si>
  <si>
    <t>2010|Mississippi</t>
  </si>
  <si>
    <t>2010|Missouri</t>
  </si>
  <si>
    <t>2010|Montana</t>
  </si>
  <si>
    <t>2010|Nebraska</t>
  </si>
  <si>
    <t>2010|Nevada</t>
  </si>
  <si>
    <t>2010|New Hampshire</t>
  </si>
  <si>
    <t>2010|New Jersey</t>
  </si>
  <si>
    <t>2010|New Mexico</t>
  </si>
  <si>
    <t>2010|New York</t>
  </si>
  <si>
    <t>2010|North Carolina</t>
  </si>
  <si>
    <t>2010|North Dakota</t>
  </si>
  <si>
    <t>2010|Ohio</t>
  </si>
  <si>
    <t>2010|Oklahoma</t>
  </si>
  <si>
    <t>2010|Oregon</t>
  </si>
  <si>
    <t>2010|Pennsylvania</t>
  </si>
  <si>
    <t>2010|Puerto Rico</t>
  </si>
  <si>
    <t>2010|Rhode Island</t>
  </si>
  <si>
    <t>2010|South Carolina</t>
  </si>
  <si>
    <t>2010|South Dakota</t>
  </si>
  <si>
    <t>2010|Tennessee</t>
  </si>
  <si>
    <t>2010|Texas</t>
  </si>
  <si>
    <t>2010|Utah</t>
  </si>
  <si>
    <t>2010|Vermont</t>
  </si>
  <si>
    <t>2010|Virginia</t>
  </si>
  <si>
    <t>2010|Washington</t>
  </si>
  <si>
    <t>2010|West Virginia</t>
  </si>
  <si>
    <t>2010|Wisconsin</t>
  </si>
  <si>
    <t>2010|Wyoming</t>
  </si>
  <si>
    <t>2011|Alabama</t>
  </si>
  <si>
    <t>2011|Alaska</t>
  </si>
  <si>
    <t>2011|Arizona</t>
  </si>
  <si>
    <t>2011|Arkansas</t>
  </si>
  <si>
    <t>2011|California</t>
  </si>
  <si>
    <t>2011|Colorado</t>
  </si>
  <si>
    <t>2011|Connecticut</t>
  </si>
  <si>
    <t>2011|Delaware</t>
  </si>
  <si>
    <t>2011|District of Columbia</t>
  </si>
  <si>
    <t>2011|Florida</t>
  </si>
  <si>
    <t>2011|Georgia</t>
  </si>
  <si>
    <t>2011|Hawaii</t>
  </si>
  <si>
    <t>2011|Idaho</t>
  </si>
  <si>
    <t>2011|Illinois</t>
  </si>
  <si>
    <t>2011|Indiana</t>
  </si>
  <si>
    <t>2011|Iowa</t>
  </si>
  <si>
    <t>2011|Kansas</t>
  </si>
  <si>
    <t>2011|Kentucky</t>
  </si>
  <si>
    <t>2011|Louisiana</t>
  </si>
  <si>
    <t>2011|Maine</t>
  </si>
  <si>
    <t>2011|Maryland</t>
  </si>
  <si>
    <t>2011|Massachusetts</t>
  </si>
  <si>
    <t>2011|Michigan</t>
  </si>
  <si>
    <t>2011|Minnesota</t>
  </si>
  <si>
    <t>2011|Mississippi</t>
  </si>
  <si>
    <t>2011|Missouri</t>
  </si>
  <si>
    <t>2011|Montana</t>
  </si>
  <si>
    <t>2011|Nebraska</t>
  </si>
  <si>
    <t>2011|Nevada</t>
  </si>
  <si>
    <t>2011|New Hampshire</t>
  </si>
  <si>
    <t>2011|New Jersey</t>
  </si>
  <si>
    <t>2011|New Mexico</t>
  </si>
  <si>
    <t>2011|New York</t>
  </si>
  <si>
    <t>2011|North Carolina</t>
  </si>
  <si>
    <t>2011|North Dakota</t>
  </si>
  <si>
    <t>2011|Ohio</t>
  </si>
  <si>
    <t>2011|Oklahoma</t>
  </si>
  <si>
    <t>2011|Oregon</t>
  </si>
  <si>
    <t>2011|Pennsylvania</t>
  </si>
  <si>
    <t>2011|Puerto Rico</t>
  </si>
  <si>
    <t>2011|Rhode Island</t>
  </si>
  <si>
    <t>2011|South Carolina</t>
  </si>
  <si>
    <t>2011|South Dakota</t>
  </si>
  <si>
    <t>2011|Tennessee</t>
  </si>
  <si>
    <t>2011|Texas</t>
  </si>
  <si>
    <t>2011|Utah</t>
  </si>
  <si>
    <t>2011|Vermont</t>
  </si>
  <si>
    <t>2011|Virginia</t>
  </si>
  <si>
    <t>2011|Washington</t>
  </si>
  <si>
    <t>2011|West Virginia</t>
  </si>
  <si>
    <t>2011|Wisconsin</t>
  </si>
  <si>
    <t>2011|Wyoming</t>
  </si>
  <si>
    <t>2012|Alabama</t>
  </si>
  <si>
    <t>2012|Alaska</t>
  </si>
  <si>
    <t>2012|Arizona</t>
  </si>
  <si>
    <t>2012|Arkansas</t>
  </si>
  <si>
    <t>2012|California</t>
  </si>
  <si>
    <t>2012|Colorado</t>
  </si>
  <si>
    <t>2012|Connecticut</t>
  </si>
  <si>
    <t>2012|Delaware</t>
  </si>
  <si>
    <t>2012|District of Columbia</t>
  </si>
  <si>
    <t>2012|Florida</t>
  </si>
  <si>
    <t>2012|Georgia</t>
  </si>
  <si>
    <t>2012|Hawaii</t>
  </si>
  <si>
    <t>2012|Idaho</t>
  </si>
  <si>
    <t>2012|Illinois</t>
  </si>
  <si>
    <t>2012|Indiana</t>
  </si>
  <si>
    <t>2012|Iowa</t>
  </si>
  <si>
    <t>2012|Kansas</t>
  </si>
  <si>
    <t>2012|Kentucky</t>
  </si>
  <si>
    <t>2012|Louisiana</t>
  </si>
  <si>
    <t>2012|Maine</t>
  </si>
  <si>
    <t>2012|Maryland</t>
  </si>
  <si>
    <t>2012|Massachusetts</t>
  </si>
  <si>
    <t>2012|Michigan</t>
  </si>
  <si>
    <t>2012|Minnesota</t>
  </si>
  <si>
    <t>2012|Mississippi</t>
  </si>
  <si>
    <t>2012|Missouri</t>
  </si>
  <si>
    <t>2012|Montana</t>
  </si>
  <si>
    <t>2012|Nebraska</t>
  </si>
  <si>
    <t>2012|Nevada</t>
  </si>
  <si>
    <t>2012|New Hampshire</t>
  </si>
  <si>
    <t>2012|New Jersey</t>
  </si>
  <si>
    <t>2012|New Mexico</t>
  </si>
  <si>
    <t>2012|New York</t>
  </si>
  <si>
    <t>2012|North Carolina</t>
  </si>
  <si>
    <t>2012|North Dakota</t>
  </si>
  <si>
    <t>2012|Ohio</t>
  </si>
  <si>
    <t>2012|Oklahoma</t>
  </si>
  <si>
    <t>2012|Oregon</t>
  </si>
  <si>
    <t>2012|Pennsylvania</t>
  </si>
  <si>
    <t>2012|Puerto Rico</t>
  </si>
  <si>
    <t>2012|Rhode Island</t>
  </si>
  <si>
    <t>2012|South Carolina</t>
  </si>
  <si>
    <t>2012|South Dakota</t>
  </si>
  <si>
    <t>2012|Tennessee</t>
  </si>
  <si>
    <t>2012|Texas</t>
  </si>
  <si>
    <t>2012|Utah</t>
  </si>
  <si>
    <t>2012|Vermont</t>
  </si>
  <si>
    <t>2012|Virginia</t>
  </si>
  <si>
    <t>2012|Washington</t>
  </si>
  <si>
    <t>2012|West Virginia</t>
  </si>
  <si>
    <t>2012|Wisconsin</t>
  </si>
  <si>
    <t>2012|Wyoming</t>
  </si>
  <si>
    <t>2013|Alabama</t>
  </si>
  <si>
    <t>2013|Alaska</t>
  </si>
  <si>
    <t>2013|Arizona</t>
  </si>
  <si>
    <t>2013|Arkansas</t>
  </si>
  <si>
    <t>2013|California</t>
  </si>
  <si>
    <t>2013|Colorado</t>
  </si>
  <si>
    <t>2013|Connecticut</t>
  </si>
  <si>
    <t>2013|Delaware</t>
  </si>
  <si>
    <t>2013|District of Columbia</t>
  </si>
  <si>
    <t>2013|Florida</t>
  </si>
  <si>
    <t>2013|Georgia</t>
  </si>
  <si>
    <t>2013|Hawaii</t>
  </si>
  <si>
    <t>2013|Idaho</t>
  </si>
  <si>
    <t>2013|Illinois</t>
  </si>
  <si>
    <t>2013|Indiana</t>
  </si>
  <si>
    <t>2013|Iowa</t>
  </si>
  <si>
    <t>2013|Kansas</t>
  </si>
  <si>
    <t>2013|Kentucky</t>
  </si>
  <si>
    <t>2013|Louisiana</t>
  </si>
  <si>
    <t>2013|Maine</t>
  </si>
  <si>
    <t>2013|Maryland</t>
  </si>
  <si>
    <t>2013|Massachusetts</t>
  </si>
  <si>
    <t>2013|Michigan</t>
  </si>
  <si>
    <t>2013|Minnesota</t>
  </si>
  <si>
    <t>2013|Mississippi</t>
  </si>
  <si>
    <t>2013|Missouri</t>
  </si>
  <si>
    <t>2013|Montana</t>
  </si>
  <si>
    <t>2013|Nebraska</t>
  </si>
  <si>
    <t>2013|Nevada</t>
  </si>
  <si>
    <t>2013|New Hampshire</t>
  </si>
  <si>
    <t>2013|New Jersey</t>
  </si>
  <si>
    <t>2013|New Mexico</t>
  </si>
  <si>
    <t>2013|New York</t>
  </si>
  <si>
    <t>2013|North Carolina</t>
  </si>
  <si>
    <t>2013|North Dakota</t>
  </si>
  <si>
    <t>2013|Ohio</t>
  </si>
  <si>
    <t>2013|Oklahoma</t>
  </si>
  <si>
    <t>2013|Oregon</t>
  </si>
  <si>
    <t>2013|Pennsylvania</t>
  </si>
  <si>
    <t>2013|Puerto Rico</t>
  </si>
  <si>
    <t>2013|Rhode Island</t>
  </si>
  <si>
    <t>2013|South Carolina</t>
  </si>
  <si>
    <t>2013|South Dakota</t>
  </si>
  <si>
    <t>2013|Tennessee</t>
  </si>
  <si>
    <t>2013|Texas</t>
  </si>
  <si>
    <t>2013|Utah</t>
  </si>
  <si>
    <t>2013|Vermont</t>
  </si>
  <si>
    <t>2013|Virginia</t>
  </si>
  <si>
    <t>2013|Washington</t>
  </si>
  <si>
    <t>2013|West Virginia</t>
  </si>
  <si>
    <t>2013|Wisconsin</t>
  </si>
  <si>
    <t>2013|Wyoming</t>
  </si>
  <si>
    <t>SELECT Something</t>
  </si>
  <si>
    <t>Name &amp; Number</t>
  </si>
  <si>
    <t>Some Total</t>
  </si>
  <si>
    <t>A factor</t>
  </si>
  <si>
    <t>Another Total</t>
  </si>
  <si>
    <t>Another factor</t>
  </si>
  <si>
    <t>% of something</t>
  </si>
  <si>
    <t>%*another factor</t>
  </si>
  <si>
    <t>A total</t>
  </si>
  <si>
    <t>some factor</t>
  </si>
  <si>
    <t>part of it</t>
  </si>
  <si>
    <t>factor ratio</t>
  </si>
  <si>
    <t>another total</t>
  </si>
  <si>
    <t>another factor</t>
  </si>
  <si>
    <t>total 3</t>
  </si>
  <si>
    <t>factor 3</t>
  </si>
  <si>
    <t>total 4</t>
  </si>
  <si>
    <t>total 5</t>
  </si>
  <si>
    <t>% * something</t>
  </si>
  <si>
    <t>valueA</t>
  </si>
  <si>
    <t>name_number</t>
  </si>
  <si>
    <t>total2</t>
  </si>
  <si>
    <t>total3</t>
  </si>
  <si>
    <t>total1</t>
  </si>
  <si>
    <t>Category 1</t>
  </si>
  <si>
    <t>Category 2</t>
  </si>
  <si>
    <t>Category 3</t>
  </si>
  <si>
    <t>Category 4</t>
  </si>
  <si>
    <t>Category 5</t>
  </si>
  <si>
    <t>Category 6</t>
  </si>
  <si>
    <t>Category 7</t>
  </si>
  <si>
    <t>Category 8</t>
  </si>
  <si>
    <t>Category 9</t>
  </si>
  <si>
    <t>Category 10</t>
  </si>
  <si>
    <t>Category 11</t>
  </si>
  <si>
    <t>Category 12</t>
  </si>
  <si>
    <t>total4</t>
  </si>
  <si>
    <t>total5</t>
  </si>
  <si>
    <t>total6</t>
  </si>
  <si>
    <t>total7</t>
  </si>
  <si>
    <t>name1 - 101</t>
  </si>
  <si>
    <t>name2 - 102</t>
  </si>
  <si>
    <t>name3 - 103</t>
  </si>
  <si>
    <t>name4 - 104</t>
  </si>
  <si>
    <t>name5 - 105</t>
  </si>
  <si>
    <t>name6 - 106</t>
  </si>
  <si>
    <t>name7 - 107</t>
  </si>
  <si>
    <t>name8 - 108</t>
  </si>
  <si>
    <t>name9 - 109</t>
  </si>
  <si>
    <t>name10 - 110</t>
  </si>
  <si>
    <t>name11 - 111</t>
  </si>
  <si>
    <t>name12 - 112</t>
  </si>
  <si>
    <t>name13 - 113</t>
  </si>
  <si>
    <t>name14 - 114</t>
  </si>
  <si>
    <t>name15 - 115</t>
  </si>
  <si>
    <t>name16 - 116</t>
  </si>
  <si>
    <t>name17 - 117</t>
  </si>
  <si>
    <t>name18 - 118</t>
  </si>
  <si>
    <t>name19 - 119</t>
  </si>
  <si>
    <t>name20 - 120</t>
  </si>
  <si>
    <t>name21 - 121</t>
  </si>
  <si>
    <t>name22 - 122</t>
  </si>
  <si>
    <t>name23 - 123</t>
  </si>
  <si>
    <t>name24 - 124</t>
  </si>
  <si>
    <t>name25 - 125</t>
  </si>
  <si>
    <t>name26 - 126</t>
  </si>
  <si>
    <t>name27 - 127</t>
  </si>
  <si>
    <t>name28 - 128</t>
  </si>
  <si>
    <t>name29 - 129</t>
  </si>
  <si>
    <t>name30 - 130</t>
  </si>
  <si>
    <t>name31 - 131</t>
  </si>
  <si>
    <t>name32 - 132</t>
  </si>
  <si>
    <t>name33 - 133</t>
  </si>
  <si>
    <t>name34 - 134</t>
  </si>
  <si>
    <t>name35 - 135</t>
  </si>
  <si>
    <t>name36 - 136</t>
  </si>
  <si>
    <t>name37 - 137</t>
  </si>
  <si>
    <t>name38 - 138</t>
  </si>
  <si>
    <t>name39 - 139</t>
  </si>
  <si>
    <t>name40 - 140</t>
  </si>
  <si>
    <t>name41 - 141</t>
  </si>
  <si>
    <t>name42 - 142</t>
  </si>
  <si>
    <t>name43 - 143</t>
  </si>
  <si>
    <t>name44 - 144</t>
  </si>
  <si>
    <t>name45 - 145</t>
  </si>
  <si>
    <t>name46 - 146</t>
  </si>
  <si>
    <t>name47 - 147</t>
  </si>
  <si>
    <t>name48 - 148</t>
  </si>
  <si>
    <t>name49 - 149</t>
  </si>
  <si>
    <t>name50 - 150</t>
  </si>
  <si>
    <t>name51 - 151</t>
  </si>
  <si>
    <t>name52 - 152</t>
  </si>
  <si>
    <t>name53 - 153</t>
  </si>
  <si>
    <t>name54 - 154</t>
  </si>
  <si>
    <t>name55 - 155</t>
  </si>
  <si>
    <t>name56 - 156</t>
  </si>
  <si>
    <t>name57 - 157</t>
  </si>
  <si>
    <t>name58 - 158</t>
  </si>
  <si>
    <t>name59 - 159</t>
  </si>
  <si>
    <t>name60 - 160</t>
  </si>
  <si>
    <t>name61 - 161</t>
  </si>
  <si>
    <t>name62 - 162</t>
  </si>
  <si>
    <t>name63 - 163</t>
  </si>
  <si>
    <t>name64 - 164</t>
  </si>
  <si>
    <t>name65 - 165</t>
  </si>
  <si>
    <t>name66 - 166</t>
  </si>
  <si>
    <t>name67 - 167</t>
  </si>
  <si>
    <t>name68 - 168</t>
  </si>
  <si>
    <t>name69 - 169</t>
  </si>
  <si>
    <t>name70 - 170</t>
  </si>
  <si>
    <t>name71 - 171</t>
  </si>
  <si>
    <t>name72 - 172</t>
  </si>
  <si>
    <t>name73 - 173</t>
  </si>
  <si>
    <t>name74 - 174</t>
  </si>
  <si>
    <t>name75 - 175</t>
  </si>
  <si>
    <t>name76 - 176</t>
  </si>
  <si>
    <t>name77 - 177</t>
  </si>
  <si>
    <t>name78 - 178</t>
  </si>
  <si>
    <t>name79 - 179</t>
  </si>
  <si>
    <t>name80 - 180</t>
  </si>
  <si>
    <t>name81 - 181</t>
  </si>
  <si>
    <t>name82 - 182</t>
  </si>
  <si>
    <t>name83 - 183</t>
  </si>
  <si>
    <t>name84 - 184</t>
  </si>
  <si>
    <t>name85 - 185</t>
  </si>
  <si>
    <t>name86 - 186</t>
  </si>
  <si>
    <t>name87 - 187</t>
  </si>
  <si>
    <t>name88 - 188</t>
  </si>
  <si>
    <t>name89 - 189</t>
  </si>
  <si>
    <t>name90 - 190</t>
  </si>
  <si>
    <t>name91 - 191</t>
  </si>
  <si>
    <t>name92 - 192</t>
  </si>
  <si>
    <t>name93 - 193</t>
  </si>
  <si>
    <t>name94 - 194</t>
  </si>
  <si>
    <t>name95 - 195</t>
  </si>
  <si>
    <t>name96 - 196</t>
  </si>
  <si>
    <t>name97 - 197</t>
  </si>
  <si>
    <t>name98 - 198</t>
  </si>
  <si>
    <t>name99 - 199</t>
  </si>
  <si>
    <t>name100 - 200</t>
  </si>
  <si>
    <t>name101 - 201</t>
  </si>
  <si>
    <t>name102 - 202</t>
  </si>
  <si>
    <t>name103 - 203</t>
  </si>
  <si>
    <t>name104 - 204</t>
  </si>
  <si>
    <t>name105 - 205</t>
  </si>
  <si>
    <t>name106 - 206</t>
  </si>
  <si>
    <t>name107 - 207</t>
  </si>
  <si>
    <t>name108 - 208</t>
  </si>
  <si>
    <t>name109 - 209</t>
  </si>
  <si>
    <t>name110 - 210</t>
  </si>
  <si>
    <t>name111 - 211</t>
  </si>
  <si>
    <t>name112 - 212</t>
  </si>
  <si>
    <t>name113 - 213</t>
  </si>
  <si>
    <t>name114 - 214</t>
  </si>
  <si>
    <t>name115 - 215</t>
  </si>
  <si>
    <t>name116 - 216</t>
  </si>
  <si>
    <t>name117 - 217</t>
  </si>
  <si>
    <t>name118 - 218</t>
  </si>
  <si>
    <t>name119 - 219</t>
  </si>
  <si>
    <t>name120 - 220</t>
  </si>
  <si>
    <t>name121 - 221</t>
  </si>
  <si>
    <t>name122 - 222</t>
  </si>
  <si>
    <t>name123 - 223</t>
  </si>
  <si>
    <t>name124 - 224</t>
  </si>
  <si>
    <t>name125 - 225</t>
  </si>
  <si>
    <t>name126 - 226</t>
  </si>
  <si>
    <t>name127 - 227</t>
  </si>
  <si>
    <t>name128 - 228</t>
  </si>
  <si>
    <t>name129 - 229</t>
  </si>
  <si>
    <t>name130 - 230</t>
  </si>
  <si>
    <t>name131 - 231</t>
  </si>
  <si>
    <t>name132 - 232</t>
  </si>
  <si>
    <t>name133 - 233</t>
  </si>
  <si>
    <t>name134 - 234</t>
  </si>
  <si>
    <t>name135 - 235</t>
  </si>
  <si>
    <t>name136 - 236</t>
  </si>
  <si>
    <t>name137 - 237</t>
  </si>
  <si>
    <t>name138 - 238</t>
  </si>
  <si>
    <t>name139 - 239</t>
  </si>
  <si>
    <t>name140 - 240</t>
  </si>
  <si>
    <t>name141 - 241</t>
  </si>
  <si>
    <t>name142 - 242</t>
  </si>
  <si>
    <t>name143 - 243</t>
  </si>
  <si>
    <t>name144 - 244</t>
  </si>
  <si>
    <t>name145 - 245</t>
  </si>
  <si>
    <t>name146 - 246</t>
  </si>
  <si>
    <t>name147 - 247</t>
  </si>
  <si>
    <t>name148 - 248</t>
  </si>
  <si>
    <t>name149 - 249</t>
  </si>
  <si>
    <t>name150 - 250</t>
  </si>
  <si>
    <t>name151 - 251</t>
  </si>
  <si>
    <t>name152 - 252</t>
  </si>
  <si>
    <t>name153 - 253</t>
  </si>
  <si>
    <t>name154 - 254</t>
  </si>
  <si>
    <t>name155 - 255</t>
  </si>
  <si>
    <t>name156 - 256</t>
  </si>
  <si>
    <t>name157 - 257</t>
  </si>
  <si>
    <t>name158 - 258</t>
  </si>
  <si>
    <t>name159 - 259</t>
  </si>
  <si>
    <t>name160 - 260</t>
  </si>
  <si>
    <t>name161 - 261</t>
  </si>
  <si>
    <t>name162 - 262</t>
  </si>
  <si>
    <t>name163 - 263</t>
  </si>
  <si>
    <t>name164 - 264</t>
  </si>
  <si>
    <t>name165 - 265</t>
  </si>
  <si>
    <t>name166 - 266</t>
  </si>
  <si>
    <t>name167 - 267</t>
  </si>
  <si>
    <t>name168 - 268</t>
  </si>
  <si>
    <t>name169 - 269</t>
  </si>
  <si>
    <t>name170 - 270</t>
  </si>
  <si>
    <t>name171 - 271</t>
  </si>
  <si>
    <t>name172 - 272</t>
  </si>
  <si>
    <t>name173 - 273</t>
  </si>
  <si>
    <t>name174 - 274</t>
  </si>
  <si>
    <t>name175 - 275</t>
  </si>
  <si>
    <t>name176 - 276</t>
  </si>
  <si>
    <t>name177 - 277</t>
  </si>
  <si>
    <t>name178 - 278</t>
  </si>
  <si>
    <t>name179 - 279</t>
  </si>
  <si>
    <t>name180 - 280</t>
  </si>
  <si>
    <t>name181 - 281</t>
  </si>
  <si>
    <t>name182 - 282</t>
  </si>
  <si>
    <t>name183 - 283</t>
  </si>
  <si>
    <t>name184 - 284</t>
  </si>
  <si>
    <t>name185 - 285</t>
  </si>
  <si>
    <t>name186 - 286</t>
  </si>
  <si>
    <t>name187 - 287</t>
  </si>
  <si>
    <t>name188 - 288</t>
  </si>
  <si>
    <t>name189 - 289</t>
  </si>
  <si>
    <t>name190 - 290</t>
  </si>
  <si>
    <t>name191 - 291</t>
  </si>
  <si>
    <t>name192 - 292</t>
  </si>
  <si>
    <t>name193 - 293</t>
  </si>
  <si>
    <t>name194 - 294</t>
  </si>
  <si>
    <t>name195 - 295</t>
  </si>
  <si>
    <t>name196 - 296</t>
  </si>
  <si>
    <t>name197 - 297</t>
  </si>
  <si>
    <t>name198 - 298</t>
  </si>
  <si>
    <t>name199 - 299</t>
  </si>
  <si>
    <t>name200 - 300</t>
  </si>
  <si>
    <t>name201 - 301</t>
  </si>
  <si>
    <t>name202 - 302</t>
  </si>
  <si>
    <t>name203 - 303</t>
  </si>
  <si>
    <t>name204 - 304</t>
  </si>
  <si>
    <t>name205 - 305</t>
  </si>
  <si>
    <t>name206 - 306</t>
  </si>
  <si>
    <t>name207 - 307</t>
  </si>
  <si>
    <t>name208 - 308</t>
  </si>
  <si>
    <t>name209 - 309</t>
  </si>
  <si>
    <t>name210 - 310</t>
  </si>
  <si>
    <t>name211 - 311</t>
  </si>
  <si>
    <t>name212 - 312</t>
  </si>
  <si>
    <t>name213 - 313</t>
  </si>
  <si>
    <t>name214 - 314</t>
  </si>
  <si>
    <t>name215 - 315</t>
  </si>
  <si>
    <t>name216 - 316</t>
  </si>
  <si>
    <t>name217 - 317</t>
  </si>
  <si>
    <t>name218 - 318</t>
  </si>
  <si>
    <t>name219 - 319</t>
  </si>
  <si>
    <t>name220 - 320</t>
  </si>
  <si>
    <t>name221 - 321</t>
  </si>
  <si>
    <t>name222 - 322</t>
  </si>
  <si>
    <t>name223 - 323</t>
  </si>
  <si>
    <t>name224 - 324</t>
  </si>
  <si>
    <t>name225 - 325</t>
  </si>
  <si>
    <t>name226 - 326</t>
  </si>
  <si>
    <t>name227 - 327</t>
  </si>
  <si>
    <t>name228 - 328</t>
  </si>
  <si>
    <t>name229 - 329</t>
  </si>
  <si>
    <t>name230 - 330</t>
  </si>
  <si>
    <t>name231 - 331</t>
  </si>
  <si>
    <t>name232 - 332</t>
  </si>
  <si>
    <t>name233 - 333</t>
  </si>
  <si>
    <t>name234 - 334</t>
  </si>
  <si>
    <t>name235 - 335</t>
  </si>
  <si>
    <t>name236 - 336</t>
  </si>
  <si>
    <t>name237 - 337</t>
  </si>
  <si>
    <t>name238 - 338</t>
  </si>
  <si>
    <t>name239 - 339</t>
  </si>
  <si>
    <t>name240 - 340</t>
  </si>
  <si>
    <t>name241 - 341</t>
  </si>
  <si>
    <t>name242 - 342</t>
  </si>
  <si>
    <t>name243 - 343</t>
  </si>
  <si>
    <t>name244 - 344</t>
  </si>
  <si>
    <t>name245 - 345</t>
  </si>
  <si>
    <t>name246 - 346</t>
  </si>
  <si>
    <t>name247 - 347</t>
  </si>
  <si>
    <t>name248 - 348</t>
  </si>
  <si>
    <t>name249 - 349</t>
  </si>
  <si>
    <t>name250 - 350</t>
  </si>
  <si>
    <t>name251 - 351</t>
  </si>
  <si>
    <t>name252 - 352</t>
  </si>
  <si>
    <t>name253 - 353</t>
  </si>
  <si>
    <t>name254 - 354</t>
  </si>
  <si>
    <t>name255 - 355</t>
  </si>
  <si>
    <t>name256 - 356</t>
  </si>
  <si>
    <t>name257 - 357</t>
  </si>
  <si>
    <t>name258 - 358</t>
  </si>
  <si>
    <t>name259 - 359</t>
  </si>
  <si>
    <t>name260 - 360</t>
  </si>
  <si>
    <t>name261 - 361</t>
  </si>
  <si>
    <t>name262 - 362</t>
  </si>
  <si>
    <t>name263 - 363</t>
  </si>
  <si>
    <t>name264 - 364</t>
  </si>
  <si>
    <t>name265 - 365</t>
  </si>
  <si>
    <t>name266 - 366</t>
  </si>
  <si>
    <t>name267 - 367</t>
  </si>
  <si>
    <t>name268 - 368</t>
  </si>
  <si>
    <t>name269 - 369</t>
  </si>
  <si>
    <t>name270 - 370</t>
  </si>
  <si>
    <t>name271 - 371</t>
  </si>
  <si>
    <t>name272 - 372</t>
  </si>
  <si>
    <t>name273 - 373</t>
  </si>
  <si>
    <t>name274 - 374</t>
  </si>
  <si>
    <t>name275 - 375</t>
  </si>
  <si>
    <t>name276 - 376</t>
  </si>
  <si>
    <t>name277 - 377</t>
  </si>
  <si>
    <t>name278 - 378</t>
  </si>
  <si>
    <t>name279 - 379</t>
  </si>
  <si>
    <t>name280 - 380</t>
  </si>
  <si>
    <t>name281 - 381</t>
  </si>
  <si>
    <t>name282 - 382</t>
  </si>
  <si>
    <t>name283 - 383</t>
  </si>
  <si>
    <t>name284 - 384</t>
  </si>
  <si>
    <t>name285 - 385</t>
  </si>
  <si>
    <t>name286 - 386</t>
  </si>
  <si>
    <t>name287 - 387</t>
  </si>
  <si>
    <t>name288 - 388</t>
  </si>
  <si>
    <t>name289 - 389</t>
  </si>
  <si>
    <t>name290 - 390</t>
  </si>
  <si>
    <t>name291 - 391</t>
  </si>
  <si>
    <t>name292 - 392</t>
  </si>
  <si>
    <t>name293 - 393</t>
  </si>
  <si>
    <t>name294 - 394</t>
  </si>
  <si>
    <t>name295 - 395</t>
  </si>
  <si>
    <t>name296 - 396</t>
  </si>
  <si>
    <t>name297 - 397</t>
  </si>
  <si>
    <t>name298 - 398</t>
  </si>
  <si>
    <t>name299 - 399</t>
  </si>
  <si>
    <t>name300 - 400</t>
  </si>
  <si>
    <t>name301 - 401</t>
  </si>
  <si>
    <t>name302 - 402</t>
  </si>
  <si>
    <t>name303 - 403</t>
  </si>
  <si>
    <t>name304 - 404</t>
  </si>
  <si>
    <t>name305 - 405</t>
  </si>
  <si>
    <t>name306 - 406</t>
  </si>
  <si>
    <t>name307 - 407</t>
  </si>
  <si>
    <t>name308 - 408</t>
  </si>
  <si>
    <t>name309 - 409</t>
  </si>
  <si>
    <t>name310 - 410</t>
  </si>
  <si>
    <t>name311 - 411</t>
  </si>
  <si>
    <t>name312 - 412</t>
  </si>
  <si>
    <t>name313 - 413</t>
  </si>
  <si>
    <t>name314 - 414</t>
  </si>
  <si>
    <t>name315 - 415</t>
  </si>
  <si>
    <t>name316 - 416</t>
  </si>
  <si>
    <t>name317 - 417</t>
  </si>
  <si>
    <t>name318 - 418</t>
  </si>
  <si>
    <t>name319 - 419</t>
  </si>
  <si>
    <t>name320 - 420</t>
  </si>
  <si>
    <t>name321 - 421</t>
  </si>
  <si>
    <t>name322 - 422</t>
  </si>
  <si>
    <t>name323 - 423</t>
  </si>
  <si>
    <t>name324 - 424</t>
  </si>
  <si>
    <t>name325 - 425</t>
  </si>
  <si>
    <t>name326 - 426</t>
  </si>
  <si>
    <t>name327 - 427</t>
  </si>
  <si>
    <t>name328 - 428</t>
  </si>
  <si>
    <t>name329 - 429</t>
  </si>
  <si>
    <t>name330 - 430</t>
  </si>
  <si>
    <t>name331 - 431</t>
  </si>
  <si>
    <t>name332 - 432</t>
  </si>
  <si>
    <t>name333 - 433</t>
  </si>
  <si>
    <t>name334 - 434</t>
  </si>
  <si>
    <t>name335 - 435</t>
  </si>
  <si>
    <t>name336 - 436</t>
  </si>
  <si>
    <t>name337 - 437</t>
  </si>
  <si>
    <t>name338 - 438</t>
  </si>
  <si>
    <t>name339 - 439</t>
  </si>
  <si>
    <t>name340 - 440</t>
  </si>
  <si>
    <t>name341 - 441</t>
  </si>
  <si>
    <t>name342 - 442</t>
  </si>
  <si>
    <t>name343 - 443</t>
  </si>
  <si>
    <t>name344 - 444</t>
  </si>
  <si>
    <t>name345 - 445</t>
  </si>
  <si>
    <t>name346 - 446</t>
  </si>
  <si>
    <t>name347 - 447</t>
  </si>
  <si>
    <t>name348 - 448</t>
  </si>
  <si>
    <t>name349 - 449</t>
  </si>
  <si>
    <t>name350 - 450</t>
  </si>
  <si>
    <t>name351 - 451</t>
  </si>
  <si>
    <t>name352 - 452</t>
  </si>
  <si>
    <t>name353 - 453</t>
  </si>
  <si>
    <t>name354 - 454</t>
  </si>
  <si>
    <t>name355 - 455</t>
  </si>
  <si>
    <t>name356 - 456</t>
  </si>
  <si>
    <t>name357 - 457</t>
  </si>
  <si>
    <t>name358 - 458</t>
  </si>
  <si>
    <t>name359 - 459</t>
  </si>
  <si>
    <t>name360 - 460</t>
  </si>
  <si>
    <t>name361 - 461</t>
  </si>
  <si>
    <t>name362 - 462</t>
  </si>
  <si>
    <t>name363 - 463</t>
  </si>
  <si>
    <t>name364 - 464</t>
  </si>
  <si>
    <t>name365 - 465</t>
  </si>
  <si>
    <t>name366 - 466</t>
  </si>
  <si>
    <t>name367 - 467</t>
  </si>
  <si>
    <t>name368 - 468</t>
  </si>
  <si>
    <t>name369 - 469</t>
  </si>
  <si>
    <t>name370 - 470</t>
  </si>
  <si>
    <t>name371 - 471</t>
  </si>
  <si>
    <t>name372 - 472</t>
  </si>
  <si>
    <t>name373 - 473</t>
  </si>
  <si>
    <t>name374 - 474</t>
  </si>
  <si>
    <t>name375 - 475</t>
  </si>
  <si>
    <t>name376 - 476</t>
  </si>
  <si>
    <t>name377 - 477</t>
  </si>
  <si>
    <t>name378 - 478</t>
  </si>
  <si>
    <t>name379 - 479</t>
  </si>
  <si>
    <t>name380 - 480</t>
  </si>
  <si>
    <t>name381 - 481</t>
  </si>
  <si>
    <t>name382 - 482</t>
  </si>
  <si>
    <t>name383 - 483</t>
  </si>
  <si>
    <t>name384 - 484</t>
  </si>
  <si>
    <t>name385 - 485</t>
  </si>
  <si>
    <t>name386 - 486</t>
  </si>
  <si>
    <t>name387 - 487</t>
  </si>
  <si>
    <t>name388 - 488</t>
  </si>
  <si>
    <t>name389 - 489</t>
  </si>
  <si>
    <t>name390 - 490</t>
  </si>
  <si>
    <t>name391 - 491</t>
  </si>
  <si>
    <t>name392 - 492</t>
  </si>
  <si>
    <t>name393 - 493</t>
  </si>
  <si>
    <t>name394 - 494</t>
  </si>
  <si>
    <t>name395 - 495</t>
  </si>
  <si>
    <t>name396 - 496</t>
  </si>
  <si>
    <t>name397 - 497</t>
  </si>
  <si>
    <t>name398 - 498</t>
  </si>
  <si>
    <t>name399 - 499</t>
  </si>
  <si>
    <t>name400 - 500</t>
  </si>
  <si>
    <t>name401 - 501</t>
  </si>
  <si>
    <t>name402 - 502</t>
  </si>
  <si>
    <t>name403 - 503</t>
  </si>
  <si>
    <t>name404 - 504</t>
  </si>
  <si>
    <t>name405 - 505</t>
  </si>
  <si>
    <t>name406 - 506</t>
  </si>
  <si>
    <t>name407 - 507</t>
  </si>
  <si>
    <t>name408 - 508</t>
  </si>
  <si>
    <t>name409 - 509</t>
  </si>
  <si>
    <t>name410 - 510</t>
  </si>
  <si>
    <t>name411 - 511</t>
  </si>
  <si>
    <t>name412 - 512</t>
  </si>
  <si>
    <t>name413 - 513</t>
  </si>
  <si>
    <t>name414 - 514</t>
  </si>
  <si>
    <t>name415 - 515</t>
  </si>
  <si>
    <t>name416 - 516</t>
  </si>
  <si>
    <t>name417 - 517</t>
  </si>
  <si>
    <t>name418 - 518</t>
  </si>
  <si>
    <t>name419 - 519</t>
  </si>
  <si>
    <t>name420 - 520</t>
  </si>
  <si>
    <t>name421 - 521</t>
  </si>
  <si>
    <t>name422 - 522</t>
  </si>
  <si>
    <t>name423 - 523</t>
  </si>
  <si>
    <t>name424 - 524</t>
  </si>
  <si>
    <t>name425 - 525</t>
  </si>
  <si>
    <t>name426 - 526</t>
  </si>
  <si>
    <t>name427 - 527</t>
  </si>
  <si>
    <t>name428 - 528</t>
  </si>
  <si>
    <t>name429 - 529</t>
  </si>
  <si>
    <t>name430 - 530</t>
  </si>
  <si>
    <t>name431 - 531</t>
  </si>
  <si>
    <t>name432 - 532</t>
  </si>
  <si>
    <t>name433 - 533</t>
  </si>
  <si>
    <t>name434 - 534</t>
  </si>
  <si>
    <t>name435 - 535</t>
  </si>
  <si>
    <t>name436 - 536</t>
  </si>
  <si>
    <t>name437 - 537</t>
  </si>
  <si>
    <t>name438 - 538</t>
  </si>
  <si>
    <t>name439 - 539</t>
  </si>
  <si>
    <t>name440 - 540</t>
  </si>
  <si>
    <t>name441 - 541</t>
  </si>
  <si>
    <t>name442 - 542</t>
  </si>
  <si>
    <t>name443 - 543</t>
  </si>
  <si>
    <t>name444 - 544</t>
  </si>
  <si>
    <t>name445 - 545</t>
  </si>
  <si>
    <t>name446 - 546</t>
  </si>
  <si>
    <t>name447 - 547</t>
  </si>
  <si>
    <t>name448 - 548</t>
  </si>
  <si>
    <t>name449 - 549</t>
  </si>
  <si>
    <t>name450 - 550</t>
  </si>
  <si>
    <t>name451 - 551</t>
  </si>
  <si>
    <t>name452 - 552</t>
  </si>
  <si>
    <t>name453 - 553</t>
  </si>
  <si>
    <t>name454 - 554</t>
  </si>
  <si>
    <t>name455 - 555</t>
  </si>
  <si>
    <t>name456 - 556</t>
  </si>
  <si>
    <t>name457 - 557</t>
  </si>
  <si>
    <t>name458 - 558</t>
  </si>
  <si>
    <t>name459 - 559</t>
  </si>
  <si>
    <t>name460 - 560</t>
  </si>
  <si>
    <t>name461 - 561</t>
  </si>
  <si>
    <t>name462 - 562</t>
  </si>
  <si>
    <t>name463 - 563</t>
  </si>
  <si>
    <t>name464 - 564</t>
  </si>
  <si>
    <t>name465 - 565</t>
  </si>
  <si>
    <t>name466 - 566</t>
  </si>
  <si>
    <t>name467 - 567</t>
  </si>
  <si>
    <t>name468 - 568</t>
  </si>
  <si>
    <t>name469 - 569</t>
  </si>
  <si>
    <t>name470 - 570</t>
  </si>
  <si>
    <t>name471 - 571</t>
  </si>
  <si>
    <t>name472 - 572</t>
  </si>
  <si>
    <t>name473 - 573</t>
  </si>
  <si>
    <t>name474 - 574</t>
  </si>
  <si>
    <t>name475 - 575</t>
  </si>
  <si>
    <t>name476 - 576</t>
  </si>
  <si>
    <t>name477 - 577</t>
  </si>
  <si>
    <t>name478 - 578</t>
  </si>
  <si>
    <t>name479 - 579</t>
  </si>
  <si>
    <t>name480 - 580</t>
  </si>
  <si>
    <t>name481 - 581</t>
  </si>
  <si>
    <t>name482 - 582</t>
  </si>
  <si>
    <t>name483 - 583</t>
  </si>
  <si>
    <t>name484 - 584</t>
  </si>
  <si>
    <t>name485 - 585</t>
  </si>
  <si>
    <t>name486 - 586</t>
  </si>
  <si>
    <t>name487 - 587</t>
  </si>
  <si>
    <t>name488 - 588</t>
  </si>
  <si>
    <t>name489 - 589</t>
  </si>
  <si>
    <t>name490 - 590</t>
  </si>
  <si>
    <t>name491 - 591</t>
  </si>
  <si>
    <t>name492 - 592</t>
  </si>
  <si>
    <t>name493 - 593</t>
  </si>
  <si>
    <t>name494 - 594</t>
  </si>
  <si>
    <t>name495 - 595</t>
  </si>
  <si>
    <t>name496 - 596</t>
  </si>
  <si>
    <t>name497 - 597</t>
  </si>
  <si>
    <t>name498 - 598</t>
  </si>
  <si>
    <t>name499 - 599</t>
  </si>
  <si>
    <t>name500 - 600</t>
  </si>
  <si>
    <t>name501 - 601</t>
  </si>
  <si>
    <t>name502 - 602</t>
  </si>
  <si>
    <t>name503 - 603</t>
  </si>
  <si>
    <t>name504 - 604</t>
  </si>
  <si>
    <t>name505 - 605</t>
  </si>
  <si>
    <t>name506 - 606</t>
  </si>
  <si>
    <t>name507 - 607</t>
  </si>
  <si>
    <t>name508 - 608</t>
  </si>
  <si>
    <t>name509 - 609</t>
  </si>
  <si>
    <t>name510 - 610</t>
  </si>
  <si>
    <t>name511 - 611</t>
  </si>
  <si>
    <t>name512 - 612</t>
  </si>
  <si>
    <t>name513 - 613</t>
  </si>
  <si>
    <t>name514 - 614</t>
  </si>
  <si>
    <t>name515 - 615</t>
  </si>
  <si>
    <t>name516 - 616</t>
  </si>
  <si>
    <t>name517 - 617</t>
  </si>
  <si>
    <t>name518 - 618</t>
  </si>
  <si>
    <t>name519 - 619</t>
  </si>
  <si>
    <t>name520 - 620</t>
  </si>
  <si>
    <t>name521 - 621</t>
  </si>
  <si>
    <t>name522 - 622</t>
  </si>
  <si>
    <t>name523 - 623</t>
  </si>
  <si>
    <t>name524 - 624</t>
  </si>
  <si>
    <t>name525 - 625</t>
  </si>
  <si>
    <t>name526 - 626</t>
  </si>
  <si>
    <t>name527 - 627</t>
  </si>
  <si>
    <t>name528 - 628</t>
  </si>
  <si>
    <t>name529 - 629</t>
  </si>
  <si>
    <t>name530 - 630</t>
  </si>
  <si>
    <t>name531 - 631</t>
  </si>
  <si>
    <t>name532 - 632</t>
  </si>
  <si>
    <t>name533 - 633</t>
  </si>
  <si>
    <t>name534 - 634</t>
  </si>
  <si>
    <t>name535 - 635</t>
  </si>
  <si>
    <t>name536 - 636</t>
  </si>
  <si>
    <t>name537 - 637</t>
  </si>
  <si>
    <t>name538 - 638</t>
  </si>
  <si>
    <t>name539 - 639</t>
  </si>
  <si>
    <t>name540 - 640</t>
  </si>
  <si>
    <t>name541 - 641</t>
  </si>
  <si>
    <t>name542 - 642</t>
  </si>
  <si>
    <t>name543 - 643</t>
  </si>
  <si>
    <t>name544 - 644</t>
  </si>
  <si>
    <t>name545 - 645</t>
  </si>
  <si>
    <t>name546 - 646</t>
  </si>
  <si>
    <t>name547 - 647</t>
  </si>
  <si>
    <t>name548 - 648</t>
  </si>
  <si>
    <t>name549 - 649</t>
  </si>
  <si>
    <t>name550 - 650</t>
  </si>
  <si>
    <t>name551 - 651</t>
  </si>
  <si>
    <t>name552 - 652</t>
  </si>
  <si>
    <t>name553 - 653</t>
  </si>
  <si>
    <t>name554 - 654</t>
  </si>
  <si>
    <t>name555 - 655</t>
  </si>
  <si>
    <t>name556 - 656</t>
  </si>
  <si>
    <t>name557 - 657</t>
  </si>
  <si>
    <t>name558 - 658</t>
  </si>
  <si>
    <t>name559 - 659</t>
  </si>
  <si>
    <t>name560 - 660</t>
  </si>
  <si>
    <t>name561 - 661</t>
  </si>
  <si>
    <t>name562 - 662</t>
  </si>
  <si>
    <t>name563 - 663</t>
  </si>
  <si>
    <t>name564 - 664</t>
  </si>
  <si>
    <t>name565 - 665</t>
  </si>
  <si>
    <t>name566 - 666</t>
  </si>
  <si>
    <t>name567 - 667</t>
  </si>
  <si>
    <t>name568 - 668</t>
  </si>
  <si>
    <t>name569 - 669</t>
  </si>
  <si>
    <t>name570 - 670</t>
  </si>
  <si>
    <t>name571 - 671</t>
  </si>
  <si>
    <t>name572 - 672</t>
  </si>
  <si>
    <t>name573 - 673</t>
  </si>
  <si>
    <t>name574 - 674</t>
  </si>
  <si>
    <t>name575 - 675</t>
  </si>
  <si>
    <t>name576 - 676</t>
  </si>
  <si>
    <t>name577 - 677</t>
  </si>
  <si>
    <t>name578 - 678</t>
  </si>
  <si>
    <t>name579 - 679</t>
  </si>
  <si>
    <t>name580 - 680</t>
  </si>
  <si>
    <t>name581 - 681</t>
  </si>
  <si>
    <t>name582 - 682</t>
  </si>
  <si>
    <t>name583 - 683</t>
  </si>
  <si>
    <t>name584 - 684</t>
  </si>
  <si>
    <t>name585 - 685</t>
  </si>
  <si>
    <t>name586 - 686</t>
  </si>
  <si>
    <t>name587 - 687</t>
  </si>
  <si>
    <t>name588 - 688</t>
  </si>
  <si>
    <t>name589 - 689</t>
  </si>
  <si>
    <t>name590 - 690</t>
  </si>
  <si>
    <t>name591 - 691</t>
  </si>
  <si>
    <t>name592 - 692</t>
  </si>
  <si>
    <t>name593 - 693</t>
  </si>
  <si>
    <t>name594 - 694</t>
  </si>
  <si>
    <t>name595 - 695</t>
  </si>
  <si>
    <t>name596 - 696</t>
  </si>
  <si>
    <t>name597 - 697</t>
  </si>
  <si>
    <t>name598 - 698</t>
  </si>
  <si>
    <t>name599 - 699</t>
  </si>
  <si>
    <t>name600 - 700</t>
  </si>
  <si>
    <t>name601 - 701</t>
  </si>
  <si>
    <t>name602 - 702</t>
  </si>
  <si>
    <t>name603 - 703</t>
  </si>
  <si>
    <t>name604 - 704</t>
  </si>
  <si>
    <t>name605 - 705</t>
  </si>
  <si>
    <t>name606 - 706</t>
  </si>
  <si>
    <t>name607 - 707</t>
  </si>
  <si>
    <t>name608 - 708</t>
  </si>
  <si>
    <t>name609 - 709</t>
  </si>
  <si>
    <t>name610 - 710</t>
  </si>
  <si>
    <t>name611 - 711</t>
  </si>
  <si>
    <t>name612 - 712</t>
  </si>
  <si>
    <t>name613 - 713</t>
  </si>
  <si>
    <t>name614 - 714</t>
  </si>
  <si>
    <t>name615 - 715</t>
  </si>
  <si>
    <t>name616 - 716</t>
  </si>
  <si>
    <t>name617 - 717</t>
  </si>
  <si>
    <t>name618 - 718</t>
  </si>
  <si>
    <t>name619 - 719</t>
  </si>
  <si>
    <t>name620 - 720</t>
  </si>
  <si>
    <t>name621 - 721</t>
  </si>
  <si>
    <t>name622 - 722</t>
  </si>
  <si>
    <t>name623 - 723</t>
  </si>
  <si>
    <t>name624 - 724</t>
  </si>
  <si>
    <t>name625 - 725</t>
  </si>
  <si>
    <t>name626 - 726</t>
  </si>
  <si>
    <t>name627 - 727</t>
  </si>
  <si>
    <t>name628 - 728</t>
  </si>
  <si>
    <t>name629 - 729</t>
  </si>
  <si>
    <t>name630 - 730</t>
  </si>
  <si>
    <t>name631 - 731</t>
  </si>
  <si>
    <t>name632 - 732</t>
  </si>
  <si>
    <t>name633 - 733</t>
  </si>
  <si>
    <t>name634 - 734</t>
  </si>
  <si>
    <t>name635 - 735</t>
  </si>
  <si>
    <t>name636 - 736</t>
  </si>
  <si>
    <t>name637 - 737</t>
  </si>
  <si>
    <t>name638 - 738</t>
  </si>
  <si>
    <t>name639 - 739</t>
  </si>
  <si>
    <t>name640 - 740</t>
  </si>
  <si>
    <t>name641 - 741</t>
  </si>
  <si>
    <t>name642 - 742</t>
  </si>
  <si>
    <t>name643 - 743</t>
  </si>
  <si>
    <t>name644 - 744</t>
  </si>
  <si>
    <t>name645 - 745</t>
  </si>
  <si>
    <t>name646 - 746</t>
  </si>
  <si>
    <t>name647 - 747</t>
  </si>
  <si>
    <t>name648 - 748</t>
  </si>
  <si>
    <t>name649 - 749</t>
  </si>
  <si>
    <t>name650 - 750</t>
  </si>
  <si>
    <t>name651 - 751</t>
  </si>
  <si>
    <t>name652 - 752</t>
  </si>
  <si>
    <t>name653 - 753</t>
  </si>
  <si>
    <t>name654 - 754</t>
  </si>
  <si>
    <t>name655 - 755</t>
  </si>
  <si>
    <t>name656 - 756</t>
  </si>
  <si>
    <t>name657 - 757</t>
  </si>
  <si>
    <t>name658 - 758</t>
  </si>
  <si>
    <t>name659 - 759</t>
  </si>
  <si>
    <t>name660 - 760</t>
  </si>
  <si>
    <t>name661 - 761</t>
  </si>
  <si>
    <t>name662 - 762</t>
  </si>
  <si>
    <t>name663 - 763</t>
  </si>
  <si>
    <t>name664 - 764</t>
  </si>
  <si>
    <t>name665 - 765</t>
  </si>
  <si>
    <t>name666 - 766</t>
  </si>
  <si>
    <t>name667 - 767</t>
  </si>
  <si>
    <t>name668 - 768</t>
  </si>
  <si>
    <t>name669 - 769</t>
  </si>
  <si>
    <t>name670 - 770</t>
  </si>
  <si>
    <t>name671 - 771</t>
  </si>
  <si>
    <t>name672 - 772</t>
  </si>
  <si>
    <t>name673 - 773</t>
  </si>
  <si>
    <t>name674 - 774</t>
  </si>
  <si>
    <t>name675 - 775</t>
  </si>
  <si>
    <t>name676 - 776</t>
  </si>
  <si>
    <t>name677 - 777</t>
  </si>
  <si>
    <t>name678 - 778</t>
  </si>
  <si>
    <t>name679 - 779</t>
  </si>
  <si>
    <t>name680 - 780</t>
  </si>
  <si>
    <t>name681 - 781</t>
  </si>
  <si>
    <t>name682 - 782</t>
  </si>
  <si>
    <t>name683 - 783</t>
  </si>
  <si>
    <t>name684 - 784</t>
  </si>
  <si>
    <t>name685 - 785</t>
  </si>
  <si>
    <t>name686 - 786</t>
  </si>
  <si>
    <t>name687 - 787</t>
  </si>
  <si>
    <t>name688 - 788</t>
  </si>
  <si>
    <t>name689 - 789</t>
  </si>
  <si>
    <t>name690 - 790</t>
  </si>
  <si>
    <t>name691 - 791</t>
  </si>
  <si>
    <t>name692 - 792</t>
  </si>
  <si>
    <t>name693 - 793</t>
  </si>
  <si>
    <t>name694 - 794</t>
  </si>
  <si>
    <t>name695 - 795</t>
  </si>
  <si>
    <t>name696 - 796</t>
  </si>
  <si>
    <t>name697 - 797</t>
  </si>
  <si>
    <t>name698 - 798</t>
  </si>
  <si>
    <t>name699 - 799</t>
  </si>
  <si>
    <t>name700 - 800</t>
  </si>
  <si>
    <t>name701 - 801</t>
  </si>
  <si>
    <t>name702 - 802</t>
  </si>
  <si>
    <t>name703 - 803</t>
  </si>
  <si>
    <t>name704 - 804</t>
  </si>
  <si>
    <t>name705 - 805</t>
  </si>
  <si>
    <t>name706 - 806</t>
  </si>
  <si>
    <t>name707 - 807</t>
  </si>
  <si>
    <t>name708 - 808</t>
  </si>
  <si>
    <t>name709 - 809</t>
  </si>
  <si>
    <t>name710 - 810</t>
  </si>
  <si>
    <t>name711 - 811</t>
  </si>
  <si>
    <t>name712 - 812</t>
  </si>
  <si>
    <t>name713 - 813</t>
  </si>
  <si>
    <t>name714 - 814</t>
  </si>
  <si>
    <t>name715 - 815</t>
  </si>
  <si>
    <t>name716 - 816</t>
  </si>
  <si>
    <t>name717 - 817</t>
  </si>
  <si>
    <t>name718 - 818</t>
  </si>
  <si>
    <t>name719 - 819</t>
  </si>
  <si>
    <t>name720 - 820</t>
  </si>
  <si>
    <t>name721 - 821</t>
  </si>
  <si>
    <t>name722 - 822</t>
  </si>
  <si>
    <t>name723 - 823</t>
  </si>
  <si>
    <t>name724 - 824</t>
  </si>
  <si>
    <t>name725 - 825</t>
  </si>
  <si>
    <t>name726 - 826</t>
  </si>
  <si>
    <t>name727 - 827</t>
  </si>
  <si>
    <t>name728 - 828</t>
  </si>
  <si>
    <t>name729 - 829</t>
  </si>
  <si>
    <t>name730 - 830</t>
  </si>
  <si>
    <t>name731 - 831</t>
  </si>
  <si>
    <t>name732 - 832</t>
  </si>
  <si>
    <t>name733 - 833</t>
  </si>
  <si>
    <t>name734 - 834</t>
  </si>
  <si>
    <t>name735 - 835</t>
  </si>
  <si>
    <t>name736 - 836</t>
  </si>
  <si>
    <t>name737 - 837</t>
  </si>
  <si>
    <t>name738 - 838</t>
  </si>
  <si>
    <t>name739 - 839</t>
  </si>
  <si>
    <t>name740 - 840</t>
  </si>
  <si>
    <t>name741 - 841</t>
  </si>
  <si>
    <t>name742 - 842</t>
  </si>
  <si>
    <t>name743 - 843</t>
  </si>
  <si>
    <t>name744 - 844</t>
  </si>
  <si>
    <t>name745 - 845</t>
  </si>
  <si>
    <t>name746 - 846</t>
  </si>
  <si>
    <t>name747 - 847</t>
  </si>
  <si>
    <t>name748 - 848</t>
  </si>
  <si>
    <t>name749 - 849</t>
  </si>
  <si>
    <t>name750 - 850</t>
  </si>
  <si>
    <t>name751 - 851</t>
  </si>
  <si>
    <t>name752 - 852</t>
  </si>
  <si>
    <t>name753 - 853</t>
  </si>
  <si>
    <t>name754 - 854</t>
  </si>
  <si>
    <t>name755 - 855</t>
  </si>
  <si>
    <t>name756 - 856</t>
  </si>
  <si>
    <t>name757 - 857</t>
  </si>
  <si>
    <t>name758 - 858</t>
  </si>
  <si>
    <t>name759 - 859</t>
  </si>
  <si>
    <t>name760 - 860</t>
  </si>
  <si>
    <t>name761 - 861</t>
  </si>
  <si>
    <t>name762 - 862</t>
  </si>
  <si>
    <t>name763 - 863</t>
  </si>
  <si>
    <t>name764 - 864</t>
  </si>
  <si>
    <t>name765 - 865</t>
  </si>
  <si>
    <t>name766 - 866</t>
  </si>
  <si>
    <t>name767 - 867</t>
  </si>
  <si>
    <t>name768 - 868</t>
  </si>
  <si>
    <t>name769 - 869</t>
  </si>
  <si>
    <t>name770 - 870</t>
  </si>
  <si>
    <t>name771 - 871</t>
  </si>
  <si>
    <t>name772 - 872</t>
  </si>
  <si>
    <t>name773 - 873</t>
  </si>
  <si>
    <t>name774 - 874</t>
  </si>
  <si>
    <t>name775 - 875</t>
  </si>
  <si>
    <t>name776 - 876</t>
  </si>
  <si>
    <t>name777 - 877</t>
  </si>
  <si>
    <t>name778 - 878</t>
  </si>
  <si>
    <t>name779 - 879</t>
  </si>
  <si>
    <t>name780 - 880</t>
  </si>
  <si>
    <t>name781 - 881</t>
  </si>
  <si>
    <t>name782 - 882</t>
  </si>
  <si>
    <t>name783 - 883</t>
  </si>
  <si>
    <t>name784 - 884</t>
  </si>
  <si>
    <t>name785 - 885</t>
  </si>
  <si>
    <t>name786 - 886</t>
  </si>
  <si>
    <t>name787 - 887</t>
  </si>
  <si>
    <t>name788 - 888</t>
  </si>
  <si>
    <t>name789 - 889</t>
  </si>
  <si>
    <t>name790 - 890</t>
  </si>
  <si>
    <t>name791 - 891</t>
  </si>
  <si>
    <t>name792 - 892</t>
  </si>
  <si>
    <t>name793 - 893</t>
  </si>
  <si>
    <t>name794 - 894</t>
  </si>
  <si>
    <t>name795 - 895</t>
  </si>
  <si>
    <t>name796 - 896</t>
  </si>
  <si>
    <t>name797 - 897</t>
  </si>
  <si>
    <t>name798 - 898</t>
  </si>
  <si>
    <t>name799 - 899</t>
  </si>
  <si>
    <t>name800 - 900</t>
  </si>
  <si>
    <t>name801 - 901</t>
  </si>
  <si>
    <t>name802 - 902</t>
  </si>
  <si>
    <t>name803 - 903</t>
  </si>
  <si>
    <t>name804 - 904</t>
  </si>
  <si>
    <t>name805 - 905</t>
  </si>
  <si>
    <t>name806 - 906</t>
  </si>
  <si>
    <t>name807 - 907</t>
  </si>
  <si>
    <t>name808 - 908</t>
  </si>
  <si>
    <t>name809 - 909</t>
  </si>
  <si>
    <t>name810 - 910</t>
  </si>
  <si>
    <t>name811 - 911</t>
  </si>
  <si>
    <t>name812 - 912</t>
  </si>
  <si>
    <t>name813 - 913</t>
  </si>
  <si>
    <t>name814 - 914</t>
  </si>
  <si>
    <t>name815 - 915</t>
  </si>
  <si>
    <t>name816 - 916</t>
  </si>
  <si>
    <t>name817 - 917</t>
  </si>
  <si>
    <t>name818 - 918</t>
  </si>
  <si>
    <t>name819 - 919</t>
  </si>
  <si>
    <t>name820 - 920</t>
  </si>
  <si>
    <t>name821 - 921</t>
  </si>
  <si>
    <t>name822 - 922</t>
  </si>
  <si>
    <t>name823 - 923</t>
  </si>
  <si>
    <t>name824 - 924</t>
  </si>
  <si>
    <t>name825 - 925</t>
  </si>
  <si>
    <t>name826 - 926</t>
  </si>
  <si>
    <t>name827 - 927</t>
  </si>
  <si>
    <t>name828 - 928</t>
  </si>
  <si>
    <t>name829 - 929</t>
  </si>
  <si>
    <t>name830 - 930</t>
  </si>
  <si>
    <t>name831 - 931</t>
  </si>
  <si>
    <t>name832 - 932</t>
  </si>
  <si>
    <t>name833 - 933</t>
  </si>
  <si>
    <t>name834 - 934</t>
  </si>
  <si>
    <t>name835 - 935</t>
  </si>
  <si>
    <t>name836 - 936</t>
  </si>
  <si>
    <t>name837 - 937</t>
  </si>
  <si>
    <t>name838 - 938</t>
  </si>
  <si>
    <t>name839 - 939</t>
  </si>
  <si>
    <t>name840 - 940</t>
  </si>
  <si>
    <t>name841 - 941</t>
  </si>
  <si>
    <t>name842 - 942</t>
  </si>
  <si>
    <t>name843 - 943</t>
  </si>
  <si>
    <t>name844 - 944</t>
  </si>
  <si>
    <t>name845 - 945</t>
  </si>
  <si>
    <t>name846 - 946</t>
  </si>
  <si>
    <t>name847 - 947</t>
  </si>
  <si>
    <t>name848 - 948</t>
  </si>
  <si>
    <t>name849 - 949</t>
  </si>
  <si>
    <t>name850 - 950</t>
  </si>
  <si>
    <t>name851 - 951</t>
  </si>
  <si>
    <t>name852 - 952</t>
  </si>
  <si>
    <t>name853 - 953</t>
  </si>
  <si>
    <t>name854 - 954</t>
  </si>
  <si>
    <t>name855 - 955</t>
  </si>
  <si>
    <t>name856 - 956</t>
  </si>
  <si>
    <t>name857 - 957</t>
  </si>
  <si>
    <t>name858 - 958</t>
  </si>
  <si>
    <t>name859 - 959</t>
  </si>
  <si>
    <t>name860 - 960</t>
  </si>
  <si>
    <t>name861 - 961</t>
  </si>
  <si>
    <t>name862 - 962</t>
  </si>
  <si>
    <t>name863 - 963</t>
  </si>
  <si>
    <t>name864 - 964</t>
  </si>
  <si>
    <t>name865 - 965</t>
  </si>
  <si>
    <t>name866 - 966</t>
  </si>
  <si>
    <t>name867 - 967</t>
  </si>
  <si>
    <t>name868 - 968</t>
  </si>
  <si>
    <t>name869 - 969</t>
  </si>
  <si>
    <t>name870 - 970</t>
  </si>
  <si>
    <t>name871 - 971</t>
  </si>
  <si>
    <t>name872 - 972</t>
  </si>
  <si>
    <t>name873 - 973</t>
  </si>
  <si>
    <t>name874 - 974</t>
  </si>
  <si>
    <t>name875 - 975</t>
  </si>
  <si>
    <t>name876 - 976</t>
  </si>
  <si>
    <t>name877 - 977</t>
  </si>
  <si>
    <t>name878 - 978</t>
  </si>
  <si>
    <t>name879 - 979</t>
  </si>
  <si>
    <t>name880 - 980</t>
  </si>
  <si>
    <t>name881 - 981</t>
  </si>
  <si>
    <t>name882 - 982</t>
  </si>
  <si>
    <t>name883 - 983</t>
  </si>
  <si>
    <t>name884 - 984</t>
  </si>
  <si>
    <t>name885 - 985</t>
  </si>
  <si>
    <t>name886 - 986</t>
  </si>
  <si>
    <t>name887 - 987</t>
  </si>
  <si>
    <t>name888 - 988</t>
  </si>
  <si>
    <t>name889 - 989</t>
  </si>
  <si>
    <t>name890 - 990</t>
  </si>
  <si>
    <t>name891 - 991</t>
  </si>
  <si>
    <t>name892 - 992</t>
  </si>
  <si>
    <t>name893 - 993</t>
  </si>
  <si>
    <t>name894 - 994</t>
  </si>
  <si>
    <t>name895 - 995</t>
  </si>
  <si>
    <t>name896 - 996</t>
  </si>
  <si>
    <t>name897 - 997</t>
  </si>
  <si>
    <t>name898 - 998</t>
  </si>
  <si>
    <t>name899 - 999</t>
  </si>
  <si>
    <t>name900 - 1000</t>
  </si>
  <si>
    <t>name901 - 1001</t>
  </si>
  <si>
    <t>name902 - 1002</t>
  </si>
  <si>
    <t>name903 - 1003</t>
  </si>
  <si>
    <t>name904 - 1004</t>
  </si>
  <si>
    <t>name905 - 1005</t>
  </si>
  <si>
    <t>name906 - 1006</t>
  </si>
  <si>
    <t>name907 - 1007</t>
  </si>
  <si>
    <t>name908 - 1008</t>
  </si>
  <si>
    <t>name909 - 1009</t>
  </si>
  <si>
    <t>name910 - 1010</t>
  </si>
  <si>
    <t>name911 - 1011</t>
  </si>
  <si>
    <t>name912 - 1012</t>
  </si>
  <si>
    <t>name913 - 1013</t>
  </si>
  <si>
    <t>name914 - 1014</t>
  </si>
  <si>
    <t>name915 - 1015</t>
  </si>
  <si>
    <t>name916 - 1016</t>
  </si>
  <si>
    <t>name917 - 1017</t>
  </si>
  <si>
    <t>name918 - 1018</t>
  </si>
  <si>
    <t>name919 - 1019</t>
  </si>
  <si>
    <t>name920 - 1020</t>
  </si>
  <si>
    <t>name921 - 1021</t>
  </si>
  <si>
    <t>name922 - 1022</t>
  </si>
  <si>
    <t>name923 - 1023</t>
  </si>
  <si>
    <t>name924 - 1024</t>
  </si>
  <si>
    <t>name925 - 1025</t>
  </si>
  <si>
    <t>name926 - 1026</t>
  </si>
  <si>
    <t>name927 - 1027</t>
  </si>
  <si>
    <t>name928 - 1028</t>
  </si>
  <si>
    <t>name929 - 1029</t>
  </si>
  <si>
    <t>name930 - 1030</t>
  </si>
  <si>
    <t>name931 - 1031</t>
  </si>
  <si>
    <t>name932 - 1032</t>
  </si>
  <si>
    <t>name933 - 1033</t>
  </si>
  <si>
    <t>name934 - 1034</t>
  </si>
  <si>
    <t>name935 - 1035</t>
  </si>
  <si>
    <t>name936 - 1036</t>
  </si>
  <si>
    <t>name937 - 1037</t>
  </si>
  <si>
    <t>name938 - 1038</t>
  </si>
  <si>
    <t>name939 - 1039</t>
  </si>
  <si>
    <t>name940 - 1040</t>
  </si>
  <si>
    <t>name941 - 1041</t>
  </si>
  <si>
    <t>name942 - 1042</t>
  </si>
  <si>
    <t>name943 - 1043</t>
  </si>
  <si>
    <t>name944 - 1044</t>
  </si>
  <si>
    <t>name945 - 1045</t>
  </si>
  <si>
    <t>name946 - 1046</t>
  </si>
  <si>
    <t>name947 - 1047</t>
  </si>
  <si>
    <t>name948 - 1048</t>
  </si>
  <si>
    <t>name949 - 1049</t>
  </si>
  <si>
    <t>name950 - 1050</t>
  </si>
  <si>
    <t>name951 - 1051</t>
  </si>
  <si>
    <t>name952 - 1052</t>
  </si>
  <si>
    <t>name953 - 1053</t>
  </si>
  <si>
    <t>name954 - 1054</t>
  </si>
  <si>
    <t>name955 - 1055</t>
  </si>
  <si>
    <t>name956 - 1056</t>
  </si>
  <si>
    <t>name957 - 1057</t>
  </si>
  <si>
    <t>name958 - 1058</t>
  </si>
  <si>
    <t>name959 - 1059</t>
  </si>
  <si>
    <t>name960 - 1060</t>
  </si>
  <si>
    <t>name961 - 1061</t>
  </si>
  <si>
    <t>name962 - 1062</t>
  </si>
  <si>
    <t>name963 - 1063</t>
  </si>
  <si>
    <t>name964 - 1064</t>
  </si>
  <si>
    <t>name965 - 1065</t>
  </si>
  <si>
    <t>name966 - 1066</t>
  </si>
  <si>
    <t>name967 - 1067</t>
  </si>
  <si>
    <t>name968 - 1068</t>
  </si>
  <si>
    <t>name969 - 1069</t>
  </si>
  <si>
    <t>name970 - 1070</t>
  </si>
  <si>
    <t>name971 - 1071</t>
  </si>
  <si>
    <t>name972 - 1072</t>
  </si>
  <si>
    <t>name973 - 1073</t>
  </si>
  <si>
    <t>name974 - 1074</t>
  </si>
  <si>
    <t>name975 - 1075</t>
  </si>
  <si>
    <t>name976 - 1076</t>
  </si>
  <si>
    <t>name977 - 1077</t>
  </si>
  <si>
    <t>name978 - 1078</t>
  </si>
  <si>
    <t>name979 - 1079</t>
  </si>
  <si>
    <t>name980 - 1080</t>
  </si>
  <si>
    <t>name981 - 1081</t>
  </si>
  <si>
    <t>name982 - 1082</t>
  </si>
  <si>
    <t>name983 - 1083</t>
  </si>
  <si>
    <t>name984 - 1084</t>
  </si>
  <si>
    <t>name985 - 1085</t>
  </si>
  <si>
    <t>name986 - 1086</t>
  </si>
  <si>
    <t>name987 - 1087</t>
  </si>
  <si>
    <t>name988 - 1088</t>
  </si>
  <si>
    <t>name989 - 1089</t>
  </si>
  <si>
    <t>name990 - 1090</t>
  </si>
  <si>
    <t>name991 - 1091</t>
  </si>
  <si>
    <t>name992 - 1092</t>
  </si>
  <si>
    <t>name993 - 1093</t>
  </si>
  <si>
    <t>name994 - 1094</t>
  </si>
  <si>
    <t>name995 - 1095</t>
  </si>
  <si>
    <t>name996 - 1096</t>
  </si>
  <si>
    <t>name997 - 1097</t>
  </si>
  <si>
    <t>name998 - 1098</t>
  </si>
  <si>
    <t>name999 - 1099</t>
  </si>
  <si>
    <t>name1000 - 1100</t>
  </si>
  <si>
    <t>name1001 - 1101</t>
  </si>
  <si>
    <t>name1002 - 1102</t>
  </si>
  <si>
    <t>name1003 - 1103</t>
  </si>
  <si>
    <t>name1004 - 1104</t>
  </si>
  <si>
    <t>name1005 - 1105</t>
  </si>
  <si>
    <t>name1006 - 1106</t>
  </si>
  <si>
    <t>name1007 - 1107</t>
  </si>
  <si>
    <t>name1008 - 1108</t>
  </si>
  <si>
    <t>name1009 - 1109</t>
  </si>
  <si>
    <t>name1010 - 1110</t>
  </si>
  <si>
    <t>name1011 - 1111</t>
  </si>
  <si>
    <t>name1012 - 1112</t>
  </si>
  <si>
    <t>name1013 - 1113</t>
  </si>
  <si>
    <t>name1014 - 1114</t>
  </si>
  <si>
    <t>name1015 - 1115</t>
  </si>
  <si>
    <t>name1016 - 1116</t>
  </si>
  <si>
    <t>name1017 - 1117</t>
  </si>
  <si>
    <t>name1018 - 1118</t>
  </si>
  <si>
    <t>name1019 - 1119</t>
  </si>
  <si>
    <t>name1020 - 1120</t>
  </si>
  <si>
    <t>name1021 - 1121</t>
  </si>
  <si>
    <t>name1022 - 1122</t>
  </si>
  <si>
    <t>name1023 - 1123</t>
  </si>
  <si>
    <t>name1024 - 1124</t>
  </si>
  <si>
    <t>name1025 - 1125</t>
  </si>
  <si>
    <t>name1026 - 1126</t>
  </si>
  <si>
    <t>name1027 - 1127</t>
  </si>
  <si>
    <t>name1028 - 1128</t>
  </si>
  <si>
    <t>name1029 - 1129</t>
  </si>
  <si>
    <t>name1030 - 1130</t>
  </si>
  <si>
    <t>name1031 - 1131</t>
  </si>
  <si>
    <t>name1032 - 1132</t>
  </si>
  <si>
    <t>name1033 - 1133</t>
  </si>
  <si>
    <t>name1034 - 1134</t>
  </si>
  <si>
    <t>name1035 - 1135</t>
  </si>
  <si>
    <t>name1036 - 1136</t>
  </si>
  <si>
    <t>name1037 - 1137</t>
  </si>
  <si>
    <t>name1038 - 1138</t>
  </si>
  <si>
    <t>name1039 - 1139</t>
  </si>
  <si>
    <t>name1040 - 1140</t>
  </si>
  <si>
    <t>name1041 - 1141</t>
  </si>
  <si>
    <t>name1042 - 1142</t>
  </si>
  <si>
    <t>name1043 - 1143</t>
  </si>
  <si>
    <t>name1044 - 1144</t>
  </si>
  <si>
    <t>name1045 - 1145</t>
  </si>
  <si>
    <t>name1046 - 1146</t>
  </si>
  <si>
    <t>name1047 - 1147</t>
  </si>
  <si>
    <t>name1048 - 1148</t>
  </si>
  <si>
    <t>name1049 - 1149</t>
  </si>
  <si>
    <t>name1050 - 1150</t>
  </si>
  <si>
    <t>name1051 - 1151</t>
  </si>
  <si>
    <t>name1052 - 1152</t>
  </si>
  <si>
    <t>name1053 - 1153</t>
  </si>
  <si>
    <t>name1054 - 1154</t>
  </si>
  <si>
    <t>name1055 - 1155</t>
  </si>
  <si>
    <t>name1056 - 1156</t>
  </si>
  <si>
    <t>name1057 - 1157</t>
  </si>
  <si>
    <t>name1058 - 1158</t>
  </si>
  <si>
    <t>name1059 - 1159</t>
  </si>
  <si>
    <t>name1060 - 1160</t>
  </si>
  <si>
    <t>name1061 - 1161</t>
  </si>
  <si>
    <t>name1062 - 1162</t>
  </si>
  <si>
    <t>name1063 - 1163</t>
  </si>
  <si>
    <t>name1064 - 1164</t>
  </si>
  <si>
    <t>name1065 - 1165</t>
  </si>
  <si>
    <t>name1066 - 1166</t>
  </si>
  <si>
    <t>name1067 - 1167</t>
  </si>
  <si>
    <t>name1068 - 1168</t>
  </si>
  <si>
    <t>name1069 - 1169</t>
  </si>
  <si>
    <t>name1070 - 1170</t>
  </si>
  <si>
    <t>name1071 - 1171</t>
  </si>
  <si>
    <t>name1072 - 1172</t>
  </si>
  <si>
    <t>name1073 - 1173</t>
  </si>
  <si>
    <t>name1074 - 1174</t>
  </si>
  <si>
    <t>name1075 - 1175</t>
  </si>
  <si>
    <t>name1076 - 1176</t>
  </si>
  <si>
    <t>name1077 - 1177</t>
  </si>
  <si>
    <t>name1078 - 1178</t>
  </si>
  <si>
    <t>name1079 - 1179</t>
  </si>
  <si>
    <t>name1080 - 1180</t>
  </si>
  <si>
    <t>name1081 - 1181</t>
  </si>
  <si>
    <t>name1082 - 1182</t>
  </si>
  <si>
    <t>name1083 - 1183</t>
  </si>
  <si>
    <t>name1084 - 1184</t>
  </si>
  <si>
    <t>name1085 - 1185</t>
  </si>
  <si>
    <t>name1086 - 1186</t>
  </si>
  <si>
    <t>name1087 - 1187</t>
  </si>
  <si>
    <t>name1088 - 1188</t>
  </si>
  <si>
    <t>name1089 - 1189</t>
  </si>
  <si>
    <t>name1090 - 1190</t>
  </si>
  <si>
    <t>name1091 - 1191</t>
  </si>
  <si>
    <t>name1092 - 1192</t>
  </si>
  <si>
    <t>name1093 - 1193</t>
  </si>
  <si>
    <t>name1094 - 1194</t>
  </si>
  <si>
    <t>name1095 - 1195</t>
  </si>
  <si>
    <t>name1096 - 1196</t>
  </si>
  <si>
    <t>name1097 - 1197</t>
  </si>
  <si>
    <t>name1098 - 1198</t>
  </si>
  <si>
    <t>name1099 - 1199</t>
  </si>
  <si>
    <t>name1100 - 1200</t>
  </si>
  <si>
    <t>name1101 - 1201</t>
  </si>
  <si>
    <t>name1102 - 1202</t>
  </si>
  <si>
    <t>name1103 - 1203</t>
  </si>
  <si>
    <t>name1104 - 1204</t>
  </si>
  <si>
    <t>name1105 - 1205</t>
  </si>
  <si>
    <t>name1106 - 1206</t>
  </si>
  <si>
    <t>name1107 - 1207</t>
  </si>
  <si>
    <t>name1108 - 1208</t>
  </si>
  <si>
    <t>name1109 - 1209</t>
  </si>
  <si>
    <t>name1110 - 1210</t>
  </si>
  <si>
    <t>name1111 - 1211</t>
  </si>
  <si>
    <t>name1112 - 1212</t>
  </si>
  <si>
    <t>name1113 - 1213</t>
  </si>
  <si>
    <t>name1114 - 1214</t>
  </si>
  <si>
    <t>name1115 - 1215</t>
  </si>
  <si>
    <t>name1116 - 1216</t>
  </si>
  <si>
    <t>name1117 - 1217</t>
  </si>
  <si>
    <t>name1118 - 1218</t>
  </si>
  <si>
    <t>name1119 - 1219</t>
  </si>
  <si>
    <t>name1120 - 1220</t>
  </si>
  <si>
    <t>name1121 - 1221</t>
  </si>
  <si>
    <t>name1122 - 1222</t>
  </si>
  <si>
    <t>name1123 - 1223</t>
  </si>
  <si>
    <t>name1124 - 1224</t>
  </si>
  <si>
    <t>name1125 - 1225</t>
  </si>
  <si>
    <t>name1126 - 1226</t>
  </si>
  <si>
    <t>name1127 - 1227</t>
  </si>
  <si>
    <t>name1128 - 1228</t>
  </si>
  <si>
    <t>name1129 - 1229</t>
  </si>
  <si>
    <t>name1130 - 1230</t>
  </si>
  <si>
    <t>name1131 - 1231</t>
  </si>
  <si>
    <t>name1132 - 1232</t>
  </si>
  <si>
    <t>name1133 - 1233</t>
  </si>
  <si>
    <t>name1134 - 1234</t>
  </si>
  <si>
    <t>name1135 - 1235</t>
  </si>
  <si>
    <t>name1136 - 1236</t>
  </si>
  <si>
    <t>name1137 - 1237</t>
  </si>
  <si>
    <t>name1138 - 1238</t>
  </si>
  <si>
    <t>name1139 - 1239</t>
  </si>
  <si>
    <t>name1140 - 1240</t>
  </si>
  <si>
    <t>name1141 - 1241</t>
  </si>
  <si>
    <t>name1142 - 1242</t>
  </si>
  <si>
    <t>name1143 - 1243</t>
  </si>
  <si>
    <t>name1144 - 1244</t>
  </si>
  <si>
    <t>name1145 - 1245</t>
  </si>
  <si>
    <t>name1146 - 1246</t>
  </si>
  <si>
    <t>name1147 - 1247</t>
  </si>
  <si>
    <t>name1148 - 1248</t>
  </si>
  <si>
    <t>name1149 - 1249</t>
  </si>
  <si>
    <t>name1150 - 1250</t>
  </si>
  <si>
    <t>name1151 - 1251</t>
  </si>
  <si>
    <t>name1152 - 1252</t>
  </si>
  <si>
    <t>name1153 - 1253</t>
  </si>
  <si>
    <t>name1154 - 1254</t>
  </si>
  <si>
    <t>name1155 - 1255</t>
  </si>
  <si>
    <t>name1156 - 1256</t>
  </si>
  <si>
    <t>name1157 - 1257</t>
  </si>
  <si>
    <t>name1158 - 1258</t>
  </si>
  <si>
    <t>name1159 - 1259</t>
  </si>
  <si>
    <t>name1160 - 1260</t>
  </si>
  <si>
    <t>name1161 - 1261</t>
  </si>
  <si>
    <t>name1162 - 1262</t>
  </si>
  <si>
    <t>name1163 - 1263</t>
  </si>
  <si>
    <t>name1164 - 1264</t>
  </si>
  <si>
    <t>name1165 - 1265</t>
  </si>
  <si>
    <t>name1166 - 1266</t>
  </si>
  <si>
    <t>name1167 - 1267</t>
  </si>
  <si>
    <t>name1168 - 1268</t>
  </si>
  <si>
    <t>name1169 - 1269</t>
  </si>
  <si>
    <t>name1170 - 1270</t>
  </si>
  <si>
    <t>name1171 - 1271</t>
  </si>
  <si>
    <t>name1172 - 1272</t>
  </si>
  <si>
    <t>name1173 - 1273</t>
  </si>
  <si>
    <t>name1174 - 1274</t>
  </si>
  <si>
    <t>name1175 - 1275</t>
  </si>
  <si>
    <t>name1176 - 1276</t>
  </si>
  <si>
    <t>name1177 - 1277</t>
  </si>
  <si>
    <t>name1178 - 1278</t>
  </si>
  <si>
    <t>name1179 - 1279</t>
  </si>
  <si>
    <t>name1180 - 1280</t>
  </si>
  <si>
    <t>name1181 - 1281</t>
  </si>
  <si>
    <t>name1182 - 1282</t>
  </si>
  <si>
    <t>name1183 - 1283</t>
  </si>
  <si>
    <t>name1184 - 1284</t>
  </si>
  <si>
    <t>name1185 - 1285</t>
  </si>
  <si>
    <t>name1186 - 1286</t>
  </si>
  <si>
    <t>name1187 - 1287</t>
  </si>
  <si>
    <t>name1188 - 1288</t>
  </si>
  <si>
    <t>name1189 - 1289</t>
  </si>
  <si>
    <t>name1190 - 1290</t>
  </si>
  <si>
    <t>name1191 - 1291</t>
  </si>
  <si>
    <t>name1192 - 1292</t>
  </si>
  <si>
    <t>name1193 - 1293</t>
  </si>
  <si>
    <t>name1194 - 1294</t>
  </si>
  <si>
    <t>name1195 - 1295</t>
  </si>
  <si>
    <t>name1196 - 1296</t>
  </si>
  <si>
    <t>name1197 - 1297</t>
  </si>
  <si>
    <t>name1198 - 1298</t>
  </si>
  <si>
    <t>name1199 - 1299</t>
  </si>
  <si>
    <t>name1200 - 1300</t>
  </si>
  <si>
    <t>name1201 - 1301</t>
  </si>
  <si>
    <t>name1202 - 1302</t>
  </si>
  <si>
    <t>name1203 - 1303</t>
  </si>
  <si>
    <t>name1204 - 1304</t>
  </si>
  <si>
    <t>name1205 - 1305</t>
  </si>
  <si>
    <t>name1206 - 1306</t>
  </si>
  <si>
    <t>name1207 - 1307</t>
  </si>
  <si>
    <t>name1208 - 1308</t>
  </si>
  <si>
    <t>name1209 - 1309</t>
  </si>
  <si>
    <t>name1210 - 1310</t>
  </si>
  <si>
    <t>name1211 - 1311</t>
  </si>
  <si>
    <t>name1212 - 1312</t>
  </si>
  <si>
    <t>name1213 - 1313</t>
  </si>
  <si>
    <t>name1214 - 1314</t>
  </si>
  <si>
    <t>name1215 - 1315</t>
  </si>
  <si>
    <t>name1216 - 1316</t>
  </si>
  <si>
    <t>name1217 - 1317</t>
  </si>
  <si>
    <t>name1218 - 1318</t>
  </si>
  <si>
    <t>name1219 - 1319</t>
  </si>
  <si>
    <t>name1220 - 1320</t>
  </si>
  <si>
    <t>name1221 - 1321</t>
  </si>
  <si>
    <t>name1222 - 1322</t>
  </si>
  <si>
    <t>name1223 - 1323</t>
  </si>
  <si>
    <t>name1224 - 1324</t>
  </si>
  <si>
    <t>name1225 - 1325</t>
  </si>
  <si>
    <t>name1226 - 1326</t>
  </si>
  <si>
    <t>name1227 - 1327</t>
  </si>
  <si>
    <t>name1228 - 1328</t>
  </si>
  <si>
    <t>name1229 - 1329</t>
  </si>
  <si>
    <t>name1230 - 1330</t>
  </si>
  <si>
    <t>name1231 - 1331</t>
  </si>
  <si>
    <t>name1232 - 1332</t>
  </si>
  <si>
    <t>name1233 - 1333</t>
  </si>
  <si>
    <t>name1234 - 1334</t>
  </si>
  <si>
    <t>name1235 - 1335</t>
  </si>
  <si>
    <t>name1236 - 1336</t>
  </si>
  <si>
    <t>name1237 - 1337</t>
  </si>
  <si>
    <t>name1238 - 1338</t>
  </si>
  <si>
    <t>name1239 - 1339</t>
  </si>
  <si>
    <t>name1240 - 1340</t>
  </si>
  <si>
    <t>name1241 - 1341</t>
  </si>
  <si>
    <t>name1242 - 1342</t>
  </si>
  <si>
    <t>name1243 - 1343</t>
  </si>
  <si>
    <t>name1244 - 1344</t>
  </si>
  <si>
    <t>name1245 - 1345</t>
  </si>
  <si>
    <t>name1246 - 1346</t>
  </si>
  <si>
    <t>name1247 - 1347</t>
  </si>
  <si>
    <t>name1248 - 1348</t>
  </si>
  <si>
    <t>name1249 - 1349</t>
  </si>
  <si>
    <t>name1250 - 1350</t>
  </si>
  <si>
    <t>name1251 - 1351</t>
  </si>
  <si>
    <t>name1252 - 1352</t>
  </si>
  <si>
    <t>name1253 - 1353</t>
  </si>
  <si>
    <t>name1254 - 1354</t>
  </si>
  <si>
    <t>name1255 - 1355</t>
  </si>
  <si>
    <t>name1256 - 1356</t>
  </si>
  <si>
    <t>name1257 - 1357</t>
  </si>
  <si>
    <t>name1258 - 1358</t>
  </si>
  <si>
    <t>name1259 - 1359</t>
  </si>
  <si>
    <t>name1260 - 1360</t>
  </si>
  <si>
    <t>name1261 - 1361</t>
  </si>
  <si>
    <t>name1262 - 1362</t>
  </si>
  <si>
    <t>name1263 - 1363</t>
  </si>
  <si>
    <t>name1264 - 1364</t>
  </si>
  <si>
    <t>name1265 - 1365</t>
  </si>
  <si>
    <t>name1266 - 1366</t>
  </si>
  <si>
    <t>name1267 - 1367</t>
  </si>
  <si>
    <t>name1268 - 1368</t>
  </si>
  <si>
    <t>name1269 - 1369</t>
  </si>
  <si>
    <t>name1270 - 1370</t>
  </si>
  <si>
    <t>name1271 - 1371</t>
  </si>
  <si>
    <t>name1272 - 1372</t>
  </si>
  <si>
    <t>name1273 - 1373</t>
  </si>
  <si>
    <t>name1274 - 1374</t>
  </si>
  <si>
    <t>name1275 - 1375</t>
  </si>
  <si>
    <t>name1276 - 1376</t>
  </si>
  <si>
    <t>name1277 - 1377</t>
  </si>
  <si>
    <t>name1278 - 1378</t>
  </si>
  <si>
    <t>name1279 - 1379</t>
  </si>
  <si>
    <t>name1280 - 1380</t>
  </si>
  <si>
    <t>name1281 - 1381</t>
  </si>
  <si>
    <t>name1282 - 1382</t>
  </si>
  <si>
    <t>name1283 - 1383</t>
  </si>
  <si>
    <t>name1284 - 1384</t>
  </si>
  <si>
    <t>name1285 - 1385</t>
  </si>
  <si>
    <t>name1286 - 1386</t>
  </si>
  <si>
    <t>name1287 - 1387</t>
  </si>
  <si>
    <t>name1288 - 1388</t>
  </si>
  <si>
    <t>name1289 - 1389</t>
  </si>
  <si>
    <t>name1290 - 1390</t>
  </si>
  <si>
    <t>name1291 - 1391</t>
  </si>
  <si>
    <t>name1292 - 1392</t>
  </si>
  <si>
    <t>name1293 - 1393</t>
  </si>
  <si>
    <t>name1294 - 1394</t>
  </si>
  <si>
    <t>name1295 - 1395</t>
  </si>
  <si>
    <t>name1296 - 1396</t>
  </si>
  <si>
    <t>name1297 - 1397</t>
  </si>
  <si>
    <t>name1298 - 1398</t>
  </si>
  <si>
    <t>name1299 - 1399</t>
  </si>
  <si>
    <t>name1300 - 1400</t>
  </si>
  <si>
    <t>name1301 - 1401</t>
  </si>
  <si>
    <t>name1302 - 1402</t>
  </si>
  <si>
    <t>name1303 - 1403</t>
  </si>
  <si>
    <t>name1304 - 1404</t>
  </si>
  <si>
    <t>name1305 - 1405</t>
  </si>
  <si>
    <t>name1306 - 1406</t>
  </si>
  <si>
    <t>name1307 - 1407</t>
  </si>
  <si>
    <t>name1308 - 1408</t>
  </si>
  <si>
    <t>name1309 - 1409</t>
  </si>
  <si>
    <t>name1310 - 1410</t>
  </si>
  <si>
    <t>name1311 - 1411</t>
  </si>
  <si>
    <t>name1312 - 1412</t>
  </si>
  <si>
    <t>name1313 - 1413</t>
  </si>
  <si>
    <t>name1314 - 1414</t>
  </si>
  <si>
    <t>name1315 - 1415</t>
  </si>
  <si>
    <t>name1316 - 1416</t>
  </si>
  <si>
    <t>name1317 - 1417</t>
  </si>
  <si>
    <t>name1318 - 1418</t>
  </si>
  <si>
    <t>name1319 - 1419</t>
  </si>
  <si>
    <t>name1320 - 1420</t>
  </si>
  <si>
    <t>name1321 - 1421</t>
  </si>
  <si>
    <t>name1322 - 1422</t>
  </si>
  <si>
    <t>name1323 - 1423</t>
  </si>
  <si>
    <t>name1324 - 1424</t>
  </si>
  <si>
    <t>name1325 - 1425</t>
  </si>
  <si>
    <t>name1326 - 1426</t>
  </si>
  <si>
    <t>name1327 - 1427</t>
  </si>
  <si>
    <t>name1328 - 1428</t>
  </si>
  <si>
    <t>name1329 - 1429</t>
  </si>
  <si>
    <t>name1330 - 1430</t>
  </si>
  <si>
    <t>name1331 - 1431</t>
  </si>
  <si>
    <t>name1332 - 1432</t>
  </si>
  <si>
    <t>name1333 - 1433</t>
  </si>
  <si>
    <t>name1334 - 1434</t>
  </si>
  <si>
    <t>name1335 - 1435</t>
  </si>
  <si>
    <t>name1336 - 1436</t>
  </si>
  <si>
    <t>name1337 - 1437</t>
  </si>
  <si>
    <t>name1338 - 1438</t>
  </si>
  <si>
    <t>name1339 - 1439</t>
  </si>
  <si>
    <t>name1340 - 1440</t>
  </si>
  <si>
    <t>name1341 - 1441</t>
  </si>
  <si>
    <t>name1342 - 1442</t>
  </si>
  <si>
    <t>name1343 - 1443</t>
  </si>
  <si>
    <t>name1344 - 1444</t>
  </si>
  <si>
    <t>name1345 - 1445</t>
  </si>
  <si>
    <t>name1346 - 1446</t>
  </si>
  <si>
    <t>name1347 - 1447</t>
  </si>
  <si>
    <t>name1348 - 1448</t>
  </si>
  <si>
    <t>name1349 - 1449</t>
  </si>
  <si>
    <t>name1350 - 1450</t>
  </si>
  <si>
    <t>name1351 - 1451</t>
  </si>
  <si>
    <t>name1352 - 1452</t>
  </si>
  <si>
    <t>name1353 - 1453</t>
  </si>
  <si>
    <t>name1354 - 1454</t>
  </si>
  <si>
    <t>name1355 - 1455</t>
  </si>
  <si>
    <t>name1356 - 1456</t>
  </si>
  <si>
    <t>name1357 - 1457</t>
  </si>
  <si>
    <t>name1358 - 1458</t>
  </si>
  <si>
    <t>name1359 - 1459</t>
  </si>
  <si>
    <t>name1360 - 1460</t>
  </si>
  <si>
    <t>name1361 - 1461</t>
  </si>
  <si>
    <t>name1362 - 1462</t>
  </si>
  <si>
    <t>name1363 - 1463</t>
  </si>
  <si>
    <t>name1364 - 1464</t>
  </si>
  <si>
    <t>name1365 - 1465</t>
  </si>
  <si>
    <t>name1366 - 1466</t>
  </si>
  <si>
    <t>name1367 - 1467</t>
  </si>
  <si>
    <t>name1368 - 1468</t>
  </si>
  <si>
    <t>name1369 - 1469</t>
  </si>
  <si>
    <t>name1370 - 1470</t>
  </si>
  <si>
    <t>name1371 - 1471</t>
  </si>
  <si>
    <t>name1372 - 1472</t>
  </si>
  <si>
    <t>name1373 - 1473</t>
  </si>
  <si>
    <t>name1374 - 1474</t>
  </si>
  <si>
    <t>name1375 - 1475</t>
  </si>
  <si>
    <t>name1376 - 1476</t>
  </si>
  <si>
    <t>name1377 - 1477</t>
  </si>
  <si>
    <t>name1378 - 1478</t>
  </si>
  <si>
    <t>name1379 - 1479</t>
  </si>
  <si>
    <t>name1380 - 1480</t>
  </si>
  <si>
    <t>name1381 - 1481</t>
  </si>
  <si>
    <t>name1382 - 1482</t>
  </si>
  <si>
    <t>name1383 - 1483</t>
  </si>
  <si>
    <t>name1384 - 1484</t>
  </si>
  <si>
    <t>name1385 - 1485</t>
  </si>
  <si>
    <t>name1386 - 1486</t>
  </si>
  <si>
    <t>name1387 - 1487</t>
  </si>
  <si>
    <t>name1388 - 1488</t>
  </si>
  <si>
    <t>name1389 - 1489</t>
  </si>
  <si>
    <t>name1390 - 1490</t>
  </si>
  <si>
    <t>name1391 - 1491</t>
  </si>
  <si>
    <t>name1392 - 1492</t>
  </si>
  <si>
    <t>name1393 - 1493</t>
  </si>
  <si>
    <t>name1394 - 1494</t>
  </si>
  <si>
    <t>name1395 - 1495</t>
  </si>
  <si>
    <t>name1396 - 1496</t>
  </si>
  <si>
    <t>name1397 - 1497</t>
  </si>
  <si>
    <t>name1398 - 1498</t>
  </si>
  <si>
    <t>name1399 - 1499</t>
  </si>
  <si>
    <t>name1400 - 1500</t>
  </si>
  <si>
    <t>name1401 - 1501</t>
  </si>
  <si>
    <t>name1402 - 1502</t>
  </si>
  <si>
    <t>name1403 - 1503</t>
  </si>
  <si>
    <t>name1404 - 1504</t>
  </si>
  <si>
    <t>name1405 - 1505</t>
  </si>
  <si>
    <t>name1406 - 1506</t>
  </si>
  <si>
    <t>name1407 - 1507</t>
  </si>
  <si>
    <t>name1408 - 1508</t>
  </si>
  <si>
    <t>name1409 - 1509</t>
  </si>
  <si>
    <t>name1410 - 1510</t>
  </si>
  <si>
    <t>name1411 - 1511</t>
  </si>
  <si>
    <t>name1412 - 1512</t>
  </si>
  <si>
    <t>name1413 - 1513</t>
  </si>
  <si>
    <t>name1414 - 1514</t>
  </si>
  <si>
    <t>name1415 - 1515</t>
  </si>
  <si>
    <t>name1416 - 1516</t>
  </si>
  <si>
    <t>name1417 - 1517</t>
  </si>
  <si>
    <t>name1418 - 1518</t>
  </si>
  <si>
    <t>name1419 - 1519</t>
  </si>
  <si>
    <t>name1420 - 1520</t>
  </si>
  <si>
    <t>name1421 - 1521</t>
  </si>
  <si>
    <t>name1422 - 1522</t>
  </si>
  <si>
    <t>name1423 - 1523</t>
  </si>
  <si>
    <t>name1424 - 1524</t>
  </si>
  <si>
    <t>name1425 - 1525</t>
  </si>
  <si>
    <t>name1426 - 1526</t>
  </si>
  <si>
    <t>name1427 - 1527</t>
  </si>
  <si>
    <t>name1428 - 1528</t>
  </si>
  <si>
    <t>name1429 - 1529</t>
  </si>
  <si>
    <t>name1430 - 1530</t>
  </si>
  <si>
    <t>name1431 - 1531</t>
  </si>
  <si>
    <t>name1432 - 1532</t>
  </si>
  <si>
    <t>name1433 - 1533</t>
  </si>
  <si>
    <t>name1434 - 1534</t>
  </si>
  <si>
    <t>name1435 - 1535</t>
  </si>
  <si>
    <t>name1436 - 1536</t>
  </si>
  <si>
    <t>name1437 - 1537</t>
  </si>
  <si>
    <t>name1438 - 1538</t>
  </si>
  <si>
    <t>name1439 - 1539</t>
  </si>
  <si>
    <t>name1440 - 1540</t>
  </si>
  <si>
    <t>name1441 - 1541</t>
  </si>
  <si>
    <t>name1442 - 1542</t>
  </si>
  <si>
    <t>name1443 - 1543</t>
  </si>
  <si>
    <t>name1444 - 1544</t>
  </si>
  <si>
    <t>name1445 - 1545</t>
  </si>
  <si>
    <t>name1446 - 1546</t>
  </si>
  <si>
    <t>name1447 - 1547</t>
  </si>
  <si>
    <t>name1448 - 1548</t>
  </si>
  <si>
    <t>name1449 - 1549</t>
  </si>
  <si>
    <t>name1450 - 1550</t>
  </si>
  <si>
    <t>name1451 - 1551</t>
  </si>
  <si>
    <t>name1452 - 1552</t>
  </si>
  <si>
    <t>name1453 - 1553</t>
  </si>
  <si>
    <t>name1454 - 1554</t>
  </si>
  <si>
    <t>name1455 - 1555</t>
  </si>
  <si>
    <t>name1456 - 1556</t>
  </si>
  <si>
    <t>name1457 - 1557</t>
  </si>
  <si>
    <t>name1458 - 1558</t>
  </si>
  <si>
    <t>name1459 - 1559</t>
  </si>
  <si>
    <t>name1460 - 1560</t>
  </si>
  <si>
    <t>name1461 - 1561</t>
  </si>
  <si>
    <t>name1462 - 1562</t>
  </si>
  <si>
    <t>name1463 - 1563</t>
  </si>
  <si>
    <t>name1464 - 1564</t>
  </si>
  <si>
    <t>name1465 - 1565</t>
  </si>
  <si>
    <t>name1466 - 1566</t>
  </si>
  <si>
    <t>name1467 - 1567</t>
  </si>
  <si>
    <t>name1468 - 1568</t>
  </si>
  <si>
    <t>name1469 - 1569</t>
  </si>
  <si>
    <t>name1470 - 1570</t>
  </si>
  <si>
    <t>name1471 - 1571</t>
  </si>
  <si>
    <t>name1472 - 1572</t>
  </si>
  <si>
    <t>name1473 - 1573</t>
  </si>
  <si>
    <t>name1474 - 1574</t>
  </si>
  <si>
    <t>name1475 - 1575</t>
  </si>
  <si>
    <t>name1476 - 1576</t>
  </si>
  <si>
    <t>name1477 - 1577</t>
  </si>
  <si>
    <t>name1478 - 1578</t>
  </si>
  <si>
    <t>name1479 - 1579</t>
  </si>
  <si>
    <t>name1480 - 1580</t>
  </si>
  <si>
    <t>name1481 - 1581</t>
  </si>
  <si>
    <t>name1482 - 1582</t>
  </si>
  <si>
    <t>name1483 - 1583</t>
  </si>
  <si>
    <t>name1484 - 1584</t>
  </si>
  <si>
    <t>name1485 - 1585</t>
  </si>
  <si>
    <t>name1486 - 1586</t>
  </si>
  <si>
    <t>name1487 - 1587</t>
  </si>
  <si>
    <t>name1488 - 1588</t>
  </si>
  <si>
    <t>name1489 - 1589</t>
  </si>
  <si>
    <t>name1490 - 1590</t>
  </si>
  <si>
    <t>name1491 - 1591</t>
  </si>
  <si>
    <t>name1492 - 1592</t>
  </si>
  <si>
    <t>name1493 - 1593</t>
  </si>
  <si>
    <t>name1494 - 1594</t>
  </si>
  <si>
    <t>name1495 - 1595</t>
  </si>
  <si>
    <t>name1496 - 1596</t>
  </si>
  <si>
    <t>name1497 - 1597</t>
  </si>
  <si>
    <t>name1498 - 1598</t>
  </si>
  <si>
    <t>name1499 - 1599</t>
  </si>
  <si>
    <t>name1500 - 1600</t>
  </si>
  <si>
    <t>name1501 - 1601</t>
  </si>
  <si>
    <t>name1502 - 1602</t>
  </si>
  <si>
    <t>name1503 - 1603</t>
  </si>
  <si>
    <t>name1504 - 1604</t>
  </si>
  <si>
    <t>name1505 - 1605</t>
  </si>
  <si>
    <t>name1506 - 1606</t>
  </si>
  <si>
    <t>name1507 - 1607</t>
  </si>
  <si>
    <t>name1508 - 1608</t>
  </si>
  <si>
    <t>name1509 - 1609</t>
  </si>
  <si>
    <t>name1510 - 1610</t>
  </si>
  <si>
    <t>name1511 - 1611</t>
  </si>
  <si>
    <t>name1512 - 1612</t>
  </si>
  <si>
    <t>name1513 - 1613</t>
  </si>
  <si>
    <t>name1514 - 1614</t>
  </si>
  <si>
    <t>name1515 - 1615</t>
  </si>
  <si>
    <t>name1516 - 1616</t>
  </si>
  <si>
    <t>name1517 - 1617</t>
  </si>
  <si>
    <t>name1518 - 1618</t>
  </si>
  <si>
    <t>name1519 - 1619</t>
  </si>
  <si>
    <t>name1520 - 1620</t>
  </si>
  <si>
    <t>name1521 - 1621</t>
  </si>
  <si>
    <t>name1522 - 1622</t>
  </si>
  <si>
    <t>name1523 - 1623</t>
  </si>
  <si>
    <t>name1524 - 1624</t>
  </si>
  <si>
    <t>name1525 - 1625</t>
  </si>
  <si>
    <t>name1526 - 1626</t>
  </si>
  <si>
    <t>name1527 - 1627</t>
  </si>
  <si>
    <t>name1528 - 1628</t>
  </si>
  <si>
    <t>name1529 - 1629</t>
  </si>
  <si>
    <t>name1530 - 1630</t>
  </si>
  <si>
    <t>name1531 - 1631</t>
  </si>
  <si>
    <t>name1532 - 1632</t>
  </si>
  <si>
    <t>name1533 - 1633</t>
  </si>
  <si>
    <t>name1534 - 1634</t>
  </si>
  <si>
    <t>name1535 - 1635</t>
  </si>
  <si>
    <t>name1536 - 1636</t>
  </si>
  <si>
    <t>name1537 - 1637</t>
  </si>
  <si>
    <t>name1538 - 1638</t>
  </si>
  <si>
    <t>name1539 - 1639</t>
  </si>
  <si>
    <t>name1540 - 1640</t>
  </si>
  <si>
    <t>name1541 - 1641</t>
  </si>
  <si>
    <t>name1542 - 1642</t>
  </si>
  <si>
    <t>name1543 - 1643</t>
  </si>
  <si>
    <t>name1544 - 1644</t>
  </si>
  <si>
    <t>name1545 - 1645</t>
  </si>
  <si>
    <t>name1546 - 1646</t>
  </si>
  <si>
    <t>name1547 - 1647</t>
  </si>
  <si>
    <t>name1548 - 1648</t>
  </si>
  <si>
    <t>name1549 - 1649</t>
  </si>
  <si>
    <t>name1550 - 1650</t>
  </si>
  <si>
    <t>name1551 - 1651</t>
  </si>
  <si>
    <t>name1552 - 1652</t>
  </si>
  <si>
    <t>name1553 - 1653</t>
  </si>
  <si>
    <t>name1554 - 1654</t>
  </si>
  <si>
    <t>name1555 - 1655</t>
  </si>
  <si>
    <t>name1556 - 1656</t>
  </si>
  <si>
    <t>name1557 - 1657</t>
  </si>
  <si>
    <t>name1558 - 1658</t>
  </si>
  <si>
    <t>name1559 - 1659</t>
  </si>
  <si>
    <t>name1560 - 1660</t>
  </si>
  <si>
    <t>name1561 - 1661</t>
  </si>
  <si>
    <t>name1562 - 1662</t>
  </si>
  <si>
    <t>name1563 - 1663</t>
  </si>
  <si>
    <t>name1564 - 1664</t>
  </si>
  <si>
    <t>name1565 - 1665</t>
  </si>
  <si>
    <t>name1566 - 1666</t>
  </si>
  <si>
    <t>name1567 - 1667</t>
  </si>
  <si>
    <t>name1568 - 1668</t>
  </si>
  <si>
    <t>name1569 - 1669</t>
  </si>
  <si>
    <t>name1570 - 1670</t>
  </si>
  <si>
    <t>name1571 - 1671</t>
  </si>
  <si>
    <t>name1572 - 1672</t>
  </si>
  <si>
    <t>name1573 - 1673</t>
  </si>
  <si>
    <t>name1574 - 1674</t>
  </si>
  <si>
    <t>name1575 - 1675</t>
  </si>
  <si>
    <t>name1576 - 1676</t>
  </si>
  <si>
    <t>name1577 - 1677</t>
  </si>
  <si>
    <t>name1578 - 1678</t>
  </si>
  <si>
    <t>name1579 - 1679</t>
  </si>
  <si>
    <t>name1580 - 1680</t>
  </si>
  <si>
    <t>name1581 - 1681</t>
  </si>
  <si>
    <t>name1582 - 1682</t>
  </si>
  <si>
    <t>name1583 - 1683</t>
  </si>
  <si>
    <t>name1584 - 1684</t>
  </si>
  <si>
    <t>name1585 - 1685</t>
  </si>
  <si>
    <t>name1586 - 1686</t>
  </si>
  <si>
    <t>name1587 - 1687</t>
  </si>
  <si>
    <t>name1588 - 1688</t>
  </si>
  <si>
    <t>name1589 - 1689</t>
  </si>
  <si>
    <t>name1590 - 1690</t>
  </si>
  <si>
    <t>name1591 - 1691</t>
  </si>
  <si>
    <t>name1592 - 1692</t>
  </si>
  <si>
    <t>name1593 - 1693</t>
  </si>
  <si>
    <t>name1594 - 1694</t>
  </si>
  <si>
    <t>name1595 - 1695</t>
  </si>
  <si>
    <t>name1596 - 1696</t>
  </si>
  <si>
    <t>name1597 - 1697</t>
  </si>
  <si>
    <t>name1598 - 1698</t>
  </si>
  <si>
    <t>name1599 - 1699</t>
  </si>
  <si>
    <t>name1600 - 1700</t>
  </si>
  <si>
    <t>name1601 - 1701</t>
  </si>
  <si>
    <t>name1602 - 1702</t>
  </si>
  <si>
    <t>name1603 - 1703</t>
  </si>
  <si>
    <t>name1604 - 1704</t>
  </si>
  <si>
    <t>name1605 - 1705</t>
  </si>
  <si>
    <t>name1606 - 1706</t>
  </si>
  <si>
    <t>name1607 - 1707</t>
  </si>
  <si>
    <t>name1608 - 1708</t>
  </si>
  <si>
    <t>name1609 - 1709</t>
  </si>
  <si>
    <t>name1610 - 1710</t>
  </si>
  <si>
    <t>name1611 - 1711</t>
  </si>
  <si>
    <t>name1612 - 1712</t>
  </si>
  <si>
    <t>name1613 - 1713</t>
  </si>
  <si>
    <t>name1614 - 1714</t>
  </si>
  <si>
    <t>name1615 - 1715</t>
  </si>
  <si>
    <t>name1616 - 1716</t>
  </si>
  <si>
    <t>name1617 - 1717</t>
  </si>
  <si>
    <t>name1618 - 1718</t>
  </si>
  <si>
    <t>name1619 - 1719</t>
  </si>
  <si>
    <t>name1620 - 1720</t>
  </si>
  <si>
    <t>name1621 - 1721</t>
  </si>
  <si>
    <t>name1622 - 1722</t>
  </si>
  <si>
    <t>name1623 - 1723</t>
  </si>
  <si>
    <t>name1624 - 1724</t>
  </si>
  <si>
    <t>name1625 - 1725</t>
  </si>
  <si>
    <t>name1626 - 1726</t>
  </si>
  <si>
    <t>name1627 - 1727</t>
  </si>
  <si>
    <t>name1628 - 1728</t>
  </si>
  <si>
    <t>name1629 - 1729</t>
  </si>
  <si>
    <t>name1630 - 1730</t>
  </si>
  <si>
    <t>name1631 - 1731</t>
  </si>
  <si>
    <t>name1632 - 1732</t>
  </si>
  <si>
    <t>name1633 - 1733</t>
  </si>
  <si>
    <t>name1634 - 1734</t>
  </si>
  <si>
    <t>name1635 - 1735</t>
  </si>
  <si>
    <t>name1636 - 1736</t>
  </si>
  <si>
    <t>name1637 - 1737</t>
  </si>
  <si>
    <t>name1638 - 1738</t>
  </si>
  <si>
    <t>name1639 - 1739</t>
  </si>
  <si>
    <t>name1640 - 1740</t>
  </si>
  <si>
    <t>name1641 - 1741</t>
  </si>
  <si>
    <t>name1642 - 1742</t>
  </si>
  <si>
    <t>name1643 - 1743</t>
  </si>
  <si>
    <t>name1644 - 1744</t>
  </si>
  <si>
    <t>name1645 - 1745</t>
  </si>
  <si>
    <t>name1646 - 1746</t>
  </si>
  <si>
    <t>name1647 - 1747</t>
  </si>
  <si>
    <t>name1648 - 1748</t>
  </si>
  <si>
    <t>name1649 - 1749</t>
  </si>
  <si>
    <t>name1650 - 1750</t>
  </si>
  <si>
    <t>name1651 - 1751</t>
  </si>
  <si>
    <t>name1652 - 1752</t>
  </si>
  <si>
    <t>name1653 - 1753</t>
  </si>
  <si>
    <t>name1654 - 1754</t>
  </si>
  <si>
    <t>name1655 - 1755</t>
  </si>
  <si>
    <t>name1656 - 1756</t>
  </si>
  <si>
    <t>name1657 - 1757</t>
  </si>
  <si>
    <t>name1658 - 1758</t>
  </si>
  <si>
    <t>name1659 - 1759</t>
  </si>
  <si>
    <t>name1660 - 1760</t>
  </si>
  <si>
    <t>name1661 - 1761</t>
  </si>
  <si>
    <t>name1662 - 1762</t>
  </si>
  <si>
    <t>name1663 - 1763</t>
  </si>
  <si>
    <t>name1664 - 1764</t>
  </si>
  <si>
    <t>name1665 - 1765</t>
  </si>
  <si>
    <t>name1666 - 1766</t>
  </si>
  <si>
    <t>name1667 - 1767</t>
  </si>
  <si>
    <t>name1668 - 1768</t>
  </si>
  <si>
    <t>name1669 - 1769</t>
  </si>
  <si>
    <t>name1670 - 1770</t>
  </si>
  <si>
    <t>name1671 - 1771</t>
  </si>
  <si>
    <t>name1672 - 1772</t>
  </si>
  <si>
    <t>name1673 - 1773</t>
  </si>
  <si>
    <t>name1674 - 1774</t>
  </si>
  <si>
    <t>name1675 - 1775</t>
  </si>
  <si>
    <t>name1676 - 1776</t>
  </si>
  <si>
    <t>name1677 - 1777</t>
  </si>
  <si>
    <t>name1678 - 1778</t>
  </si>
  <si>
    <t>name1679 - 1779</t>
  </si>
  <si>
    <t>name1680 - 1780</t>
  </si>
  <si>
    <t>name1681 - 1781</t>
  </si>
  <si>
    <t>name1682 - 1782</t>
  </si>
  <si>
    <t>name1683 - 1783</t>
  </si>
  <si>
    <t>name1684 - 1784</t>
  </si>
  <si>
    <t>name1685 - 1785</t>
  </si>
  <si>
    <t>name1686 - 1786</t>
  </si>
  <si>
    <t>name1687 - 1787</t>
  </si>
  <si>
    <t>name1688 - 1788</t>
  </si>
  <si>
    <t>name1689 - 1789</t>
  </si>
  <si>
    <t>name1690 - 1790</t>
  </si>
  <si>
    <t>name1691 - 1791</t>
  </si>
  <si>
    <t>name1692 - 1792</t>
  </si>
  <si>
    <t>name1693 - 1793</t>
  </si>
  <si>
    <t>name1694 - 1794</t>
  </si>
  <si>
    <t>name1695 - 1795</t>
  </si>
  <si>
    <t>name1696 - 1796</t>
  </si>
  <si>
    <t>name1697 - 1797</t>
  </si>
  <si>
    <t>name1698 - 1798</t>
  </si>
  <si>
    <t>name1699 - 1799</t>
  </si>
  <si>
    <t>name1700 - 1800</t>
  </si>
  <si>
    <t>name1701 - 1801</t>
  </si>
  <si>
    <t>name1702 - 1802</t>
  </si>
  <si>
    <t>name1703 - 1803</t>
  </si>
  <si>
    <t>name1704 - 1804</t>
  </si>
  <si>
    <t>name1705 - 1805</t>
  </si>
  <si>
    <t>name1706 - 1806</t>
  </si>
  <si>
    <t>name1707 - 1807</t>
  </si>
  <si>
    <t>name1708 - 1808</t>
  </si>
  <si>
    <t>name1709 - 1809</t>
  </si>
  <si>
    <t>name1710 - 1810</t>
  </si>
  <si>
    <t>name1711 - 1811</t>
  </si>
  <si>
    <t>name1712 - 1812</t>
  </si>
  <si>
    <t>name1713 - 1813</t>
  </si>
  <si>
    <t>name1714 - 1814</t>
  </si>
  <si>
    <t>name1715 - 1815</t>
  </si>
  <si>
    <t>name1716 - 1816</t>
  </si>
  <si>
    <t>name1717 - 1817</t>
  </si>
  <si>
    <t>name1718 - 1818</t>
  </si>
  <si>
    <t>name1719 - 1819</t>
  </si>
  <si>
    <t>name1720 - 1820</t>
  </si>
  <si>
    <t>name1721 - 1821</t>
  </si>
  <si>
    <t>name1722 - 1822</t>
  </si>
  <si>
    <t>name1723 - 1823</t>
  </si>
  <si>
    <t>name1724 - 1824</t>
  </si>
  <si>
    <t>name1725 - 1825</t>
  </si>
  <si>
    <t>name1726 - 1826</t>
  </si>
  <si>
    <t>name1727 - 1827</t>
  </si>
  <si>
    <t>name1728 - 1828</t>
  </si>
  <si>
    <t>name1729 - 1829</t>
  </si>
  <si>
    <t>name1730 - 1830</t>
  </si>
  <si>
    <t>name1731 - 1831</t>
  </si>
  <si>
    <t>name1732 - 1832</t>
  </si>
  <si>
    <t>name1733 - 1833</t>
  </si>
  <si>
    <t>name1734 - 1834</t>
  </si>
  <si>
    <t>name1735 - 1835</t>
  </si>
  <si>
    <t>name1736 - 1836</t>
  </si>
  <si>
    <t>name1737 - 1837</t>
  </si>
  <si>
    <t>name1738 - 1838</t>
  </si>
  <si>
    <t>name1739 - 1839</t>
  </si>
  <si>
    <t>name1740 - 1840</t>
  </si>
  <si>
    <t>name1741 - 1841</t>
  </si>
  <si>
    <t>name1742 - 1842</t>
  </si>
  <si>
    <t>name1743 - 1843</t>
  </si>
  <si>
    <t>name1744 - 1844</t>
  </si>
  <si>
    <t>name1745 - 1845</t>
  </si>
  <si>
    <t>name1746 - 1846</t>
  </si>
  <si>
    <t>name1747 - 1847</t>
  </si>
  <si>
    <t>name1748 - 1848</t>
  </si>
  <si>
    <t>name1749 - 1849</t>
  </si>
  <si>
    <t>name1750 - 1850</t>
  </si>
  <si>
    <t>name1751 - 1851</t>
  </si>
  <si>
    <t>name1752 - 1852</t>
  </si>
  <si>
    <t>name1753 - 1853</t>
  </si>
  <si>
    <t>name1754 - 1854</t>
  </si>
  <si>
    <t>name1755 - 1855</t>
  </si>
  <si>
    <t>name1756 - 1856</t>
  </si>
  <si>
    <t>name1757 - 1857</t>
  </si>
  <si>
    <t>name1758 - 1858</t>
  </si>
  <si>
    <t>name1759 - 1859</t>
  </si>
  <si>
    <t>name1760 - 1860</t>
  </si>
  <si>
    <t>name1761 - 1861</t>
  </si>
  <si>
    <t>name1762 - 1862</t>
  </si>
  <si>
    <t>name1763 - 1863</t>
  </si>
  <si>
    <t>name1764 - 1864</t>
  </si>
  <si>
    <t>name1765 - 1865</t>
  </si>
  <si>
    <t>name1766 - 1866</t>
  </si>
  <si>
    <t>name1767 - 1867</t>
  </si>
  <si>
    <t>name1768 - 1868</t>
  </si>
  <si>
    <t>name1769 - 1869</t>
  </si>
  <si>
    <t>name1770 - 1870</t>
  </si>
  <si>
    <t>name1771 - 1871</t>
  </si>
  <si>
    <t>name1772 - 1872</t>
  </si>
  <si>
    <t>name1773 - 1873</t>
  </si>
  <si>
    <t>name1774 - 1874</t>
  </si>
  <si>
    <t>name1775 - 1875</t>
  </si>
  <si>
    <t>name1776 - 1876</t>
  </si>
  <si>
    <t>name1777 - 1877</t>
  </si>
  <si>
    <t>name1778 - 1878</t>
  </si>
  <si>
    <t>name1779 - 1879</t>
  </si>
  <si>
    <t>name1780 - 1880</t>
  </si>
  <si>
    <t>name1781 - 1881</t>
  </si>
  <si>
    <t>name1782 - 1882</t>
  </si>
  <si>
    <t>name1783 - 1883</t>
  </si>
  <si>
    <t>name1784 - 1884</t>
  </si>
  <si>
    <t>name1785 - 1885</t>
  </si>
  <si>
    <t>name1786 - 1886</t>
  </si>
  <si>
    <t>name1787 - 1887</t>
  </si>
  <si>
    <t>name1788 - 1888</t>
  </si>
  <si>
    <t>name1789 - 1889</t>
  </si>
  <si>
    <t>name1790 - 1890</t>
  </si>
  <si>
    <t>name1791 - 1891</t>
  </si>
  <si>
    <t>name1792 - 1892</t>
  </si>
  <si>
    <t>name1793 - 1893</t>
  </si>
  <si>
    <t>name1794 - 1894</t>
  </si>
  <si>
    <t>name1795 - 1895</t>
  </si>
  <si>
    <t>name1796 - 1896</t>
  </si>
  <si>
    <t>name1797 - 1897</t>
  </si>
  <si>
    <t>name1798 - 1898</t>
  </si>
  <si>
    <t>name1799 - 1899</t>
  </si>
  <si>
    <t>name1800 - 1900</t>
  </si>
  <si>
    <t>name1801 - 1901</t>
  </si>
  <si>
    <t>name1802 - 1902</t>
  </si>
  <si>
    <t>name1803 - 1903</t>
  </si>
  <si>
    <t>name1804 - 1904</t>
  </si>
  <si>
    <t>name1805 - 1905</t>
  </si>
  <si>
    <t>name1806 - 1906</t>
  </si>
  <si>
    <t>name1807 - 1907</t>
  </si>
  <si>
    <t>name1808 - 1908</t>
  </si>
  <si>
    <t>name1809 - 1909</t>
  </si>
  <si>
    <t>name1810 - 1910</t>
  </si>
  <si>
    <t>name1811 - 1911</t>
  </si>
  <si>
    <t>name1812 - 1912</t>
  </si>
  <si>
    <t>name1813 - 1913</t>
  </si>
  <si>
    <t>name1814 - 1914</t>
  </si>
  <si>
    <t>name1815 - 1915</t>
  </si>
  <si>
    <t>name1816 - 1916</t>
  </si>
  <si>
    <t>name1817 - 1917</t>
  </si>
  <si>
    <t>name1818 - 1918</t>
  </si>
  <si>
    <t>name1819 - 1919</t>
  </si>
  <si>
    <t>name1820 - 1920</t>
  </si>
  <si>
    <t>name1821 - 1921</t>
  </si>
  <si>
    <t>name1822 - 1922</t>
  </si>
  <si>
    <t>name1823 - 1923</t>
  </si>
  <si>
    <t>name1824 - 1924</t>
  </si>
  <si>
    <t>name1825 - 1925</t>
  </si>
  <si>
    <t>name1826 - 1926</t>
  </si>
  <si>
    <t>name1827 - 1927</t>
  </si>
  <si>
    <t>name1828 - 1928</t>
  </si>
  <si>
    <t>name1829 - 1929</t>
  </si>
  <si>
    <t>name1830 - 1930</t>
  </si>
  <si>
    <t>name1831 - 1931</t>
  </si>
  <si>
    <t>name1832 - 1932</t>
  </si>
  <si>
    <t>name1833 - 1933</t>
  </si>
  <si>
    <t>name1834 - 1934</t>
  </si>
  <si>
    <t>name1835 - 1935</t>
  </si>
  <si>
    <t>name1836 - 1936</t>
  </si>
  <si>
    <t>name1837 - 1937</t>
  </si>
  <si>
    <t>name1838 - 1938</t>
  </si>
  <si>
    <t>name1839 - 1939</t>
  </si>
  <si>
    <t>name1840 - 1940</t>
  </si>
  <si>
    <t>name1841 - 1941</t>
  </si>
  <si>
    <t>name1842 - 1942</t>
  </si>
  <si>
    <t>name1843 - 1943</t>
  </si>
  <si>
    <t>name1844 - 1944</t>
  </si>
  <si>
    <t>name1845 - 1945</t>
  </si>
  <si>
    <t>name1846 - 1946</t>
  </si>
  <si>
    <t>name1847 - 1947</t>
  </si>
  <si>
    <t>name1848 - 1948</t>
  </si>
  <si>
    <t>name1849 - 1949</t>
  </si>
  <si>
    <t>name1850 - 1950</t>
  </si>
  <si>
    <t>name1851 - 1951</t>
  </si>
  <si>
    <t>name1852 - 1952</t>
  </si>
  <si>
    <t>name1853 - 1953</t>
  </si>
  <si>
    <t>name1854 - 1954</t>
  </si>
  <si>
    <t>name1855 - 1955</t>
  </si>
  <si>
    <t>name1856 - 1956</t>
  </si>
  <si>
    <t>name1857 - 1957</t>
  </si>
  <si>
    <t>name1858 - 1958</t>
  </si>
  <si>
    <t>name1859 - 1959</t>
  </si>
  <si>
    <t>name1860 - 1960</t>
  </si>
  <si>
    <t>name1861 - 1961</t>
  </si>
  <si>
    <t>name1862 - 1962</t>
  </si>
  <si>
    <t>name1863 - 1963</t>
  </si>
  <si>
    <t>name1864 - 1964</t>
  </si>
  <si>
    <t>name1865 - 1965</t>
  </si>
  <si>
    <t>name1866 - 1966</t>
  </si>
  <si>
    <t>name1867 - 1967</t>
  </si>
  <si>
    <t>name1868 - 1968</t>
  </si>
  <si>
    <t>name1869 - 1969</t>
  </si>
  <si>
    <t>name1870 - 1970</t>
  </si>
  <si>
    <t>name1871 - 1971</t>
  </si>
  <si>
    <t>name1872 - 1972</t>
  </si>
  <si>
    <t>name1873 - 1973</t>
  </si>
  <si>
    <t>name1874 - 1974</t>
  </si>
  <si>
    <t>name1875 - 1975</t>
  </si>
  <si>
    <t>name1876 - 1976</t>
  </si>
  <si>
    <t>name1877 - 1977</t>
  </si>
  <si>
    <t>name1878 - 1978</t>
  </si>
  <si>
    <t>name1879 - 1979</t>
  </si>
  <si>
    <t>name1880 - 1980</t>
  </si>
  <si>
    <t>name1881 - 1981</t>
  </si>
  <si>
    <t>name1882 - 1982</t>
  </si>
  <si>
    <t>name1883 - 1983</t>
  </si>
  <si>
    <t>name1884 - 1984</t>
  </si>
  <si>
    <t>name1885 - 1985</t>
  </si>
  <si>
    <t>name1886 - 1986</t>
  </si>
  <si>
    <t>name1887 - 1987</t>
  </si>
  <si>
    <t>name1888 - 1988</t>
  </si>
  <si>
    <t>name1889 - 1989</t>
  </si>
  <si>
    <t>name1890 - 1990</t>
  </si>
  <si>
    <t>name1891 - 1991</t>
  </si>
  <si>
    <t>name1892 - 1992</t>
  </si>
  <si>
    <t>name1893 - 1993</t>
  </si>
  <si>
    <t>name1894 - 1994</t>
  </si>
  <si>
    <t>name1895 - 1995</t>
  </si>
  <si>
    <t>name1896 - 1996</t>
  </si>
  <si>
    <t>name1897 - 1997</t>
  </si>
  <si>
    <t>name1898 - 1998</t>
  </si>
  <si>
    <t>name1899 - 1999</t>
  </si>
  <si>
    <t>name1900 - 2000</t>
  </si>
  <si>
    <t>name1901 - 2001</t>
  </si>
  <si>
    <t>name1902 - 2002</t>
  </si>
  <si>
    <t>name1903 - 2003</t>
  </si>
  <si>
    <t>name1904 - 2004</t>
  </si>
  <si>
    <t>name1905 - 2005</t>
  </si>
  <si>
    <t>name1906 - 2006</t>
  </si>
  <si>
    <t>name1907 - 2007</t>
  </si>
  <si>
    <t>name1908 - 2008</t>
  </si>
  <si>
    <t>name1909 - 2009</t>
  </si>
  <si>
    <t>name1910 - 2010</t>
  </si>
  <si>
    <t>name1911 - 2011</t>
  </si>
  <si>
    <t>name1912 - 2012</t>
  </si>
  <si>
    <t>name1913 - 2013</t>
  </si>
  <si>
    <t>name1914 - 2014</t>
  </si>
  <si>
    <t>name1915 - 2015</t>
  </si>
  <si>
    <t>name1916 - 2016</t>
  </si>
  <si>
    <t>name1917 - 2017</t>
  </si>
  <si>
    <t>name1918 - 2018</t>
  </si>
  <si>
    <t>name1919 - 2019</t>
  </si>
  <si>
    <t>name1920 - 2020</t>
  </si>
  <si>
    <t>name1921 - 2021</t>
  </si>
  <si>
    <t>name1922 - 2022</t>
  </si>
  <si>
    <t>name1923 - 2023</t>
  </si>
  <si>
    <t>name1924 - 2024</t>
  </si>
  <si>
    <t>name1925 - 2025</t>
  </si>
  <si>
    <t>name1926 - 2026</t>
  </si>
  <si>
    <t>name1927 - 2027</t>
  </si>
  <si>
    <t>name1928 - 2028</t>
  </si>
  <si>
    <t>name1929 - 2029</t>
  </si>
  <si>
    <t>name1930 - 2030</t>
  </si>
  <si>
    <t>name1931 - 2031</t>
  </si>
  <si>
    <t>name1932 - 2032</t>
  </si>
  <si>
    <t>name1933 - 2033</t>
  </si>
  <si>
    <t>name1934 - 2034</t>
  </si>
  <si>
    <t>name1935 - 2035</t>
  </si>
  <si>
    <t>name1936 - 2036</t>
  </si>
  <si>
    <t>name1937 - 2037</t>
  </si>
  <si>
    <t>name1938 - 2038</t>
  </si>
  <si>
    <t>name1939 - 2039</t>
  </si>
  <si>
    <t>name1940 - 2040</t>
  </si>
  <si>
    <t>name1941 - 2041</t>
  </si>
  <si>
    <t>name1942 - 2042</t>
  </si>
  <si>
    <t>name1943 - 2043</t>
  </si>
  <si>
    <t>name1944 - 2044</t>
  </si>
  <si>
    <t>name1945 - 2045</t>
  </si>
  <si>
    <t>name1946 - 2046</t>
  </si>
  <si>
    <t>name1947 - 2047</t>
  </si>
  <si>
    <t>name1948 - 2048</t>
  </si>
  <si>
    <t>name1949 - 2049</t>
  </si>
  <si>
    <t>name1950 - 2050</t>
  </si>
  <si>
    <t>name1951 - 2051</t>
  </si>
  <si>
    <t>name1952 - 2052</t>
  </si>
  <si>
    <t>name1953 - 2053</t>
  </si>
  <si>
    <t>name1954 - 2054</t>
  </si>
  <si>
    <t>name1955 - 2055</t>
  </si>
  <si>
    <t>name1956 - 2056</t>
  </si>
  <si>
    <t>name1957 - 2057</t>
  </si>
  <si>
    <t>name1958 - 2058</t>
  </si>
  <si>
    <t>name1959 - 2059</t>
  </si>
  <si>
    <t>name1960 - 2060</t>
  </si>
  <si>
    <t>name1961 - 2061</t>
  </si>
  <si>
    <t>name1962 - 2062</t>
  </si>
  <si>
    <t>name1963 - 2063</t>
  </si>
  <si>
    <t>name1964 - 2064</t>
  </si>
  <si>
    <t>name1965 - 2065</t>
  </si>
  <si>
    <t>name1966 - 2066</t>
  </si>
  <si>
    <t>name1967 - 2067</t>
  </si>
  <si>
    <t>name1968 - 2068</t>
  </si>
  <si>
    <t>name1969 - 2069</t>
  </si>
  <si>
    <t>name1970 - 2070</t>
  </si>
  <si>
    <t>name1971 - 2071</t>
  </si>
  <si>
    <t>name1972 - 2072</t>
  </si>
  <si>
    <t>name1973 - 2073</t>
  </si>
  <si>
    <t>name1974 - 2074</t>
  </si>
  <si>
    <t>name1975 - 2075</t>
  </si>
  <si>
    <t>name1976 - 2076</t>
  </si>
  <si>
    <t>name1977 - 2077</t>
  </si>
  <si>
    <t>name1978 - 2078</t>
  </si>
  <si>
    <t>name1979 - 2079</t>
  </si>
  <si>
    <t>name1980 - 2080</t>
  </si>
  <si>
    <t>name1981 - 2081</t>
  </si>
  <si>
    <t>name1982 - 2082</t>
  </si>
  <si>
    <t>name1983 - 2083</t>
  </si>
  <si>
    <t>name1984 - 2084</t>
  </si>
  <si>
    <t>name1985 - 2085</t>
  </si>
  <si>
    <t>name1986 - 2086</t>
  </si>
  <si>
    <t>name1987 - 2087</t>
  </si>
  <si>
    <t>name1988 - 2088</t>
  </si>
  <si>
    <t>name1989 - 2089</t>
  </si>
  <si>
    <t>name1990 - 2090</t>
  </si>
  <si>
    <t>name1991 - 2091</t>
  </si>
  <si>
    <t>name1992 - 2092</t>
  </si>
  <si>
    <t>name1993 - 2093</t>
  </si>
  <si>
    <t>name1994 - 2094</t>
  </si>
  <si>
    <t>name1995 - 2095</t>
  </si>
  <si>
    <t>name1996 - 2096</t>
  </si>
  <si>
    <t>name1997 - 2097</t>
  </si>
  <si>
    <t>name1998 - 2098</t>
  </si>
  <si>
    <t>name1999 - 2099</t>
  </si>
  <si>
    <t>name2000 - 2100</t>
  </si>
  <si>
    <t>name2001 - 2101</t>
  </si>
  <si>
    <t>name2002 - 2102</t>
  </si>
  <si>
    <t>name2003 - 2103</t>
  </si>
  <si>
    <t>name2004 - 2104</t>
  </si>
  <si>
    <t>name2005 - 2105</t>
  </si>
  <si>
    <t>name2006 - 2106</t>
  </si>
  <si>
    <t>name2007 - 2107</t>
  </si>
  <si>
    <t>name2008 - 2108</t>
  </si>
  <si>
    <t>name2009 - 2109</t>
  </si>
  <si>
    <t>name2010 - 2110</t>
  </si>
  <si>
    <t>name2011 - 2111</t>
  </si>
  <si>
    <t>name2012 - 2112</t>
  </si>
  <si>
    <t>name2013 - 2113</t>
  </si>
  <si>
    <t>name2014 - 2114</t>
  </si>
  <si>
    <t>name2015 - 2115</t>
  </si>
  <si>
    <t>name2016 - 2116</t>
  </si>
  <si>
    <t>name2017 - 2117</t>
  </si>
  <si>
    <t>name2018 - 2118</t>
  </si>
  <si>
    <t>name2019 - 2119</t>
  </si>
  <si>
    <t>name2020 - 2120</t>
  </si>
  <si>
    <t>name2021 - 2121</t>
  </si>
  <si>
    <t>name2022 - 2122</t>
  </si>
  <si>
    <t>name2023 - 2123</t>
  </si>
  <si>
    <t>name2024 - 2124</t>
  </si>
  <si>
    <t>name2025 - 2125</t>
  </si>
  <si>
    <t>name2026 - 2126</t>
  </si>
  <si>
    <t>name2027 - 2127</t>
  </si>
  <si>
    <t>name2028 - 2128</t>
  </si>
  <si>
    <t>name2029 - 2129</t>
  </si>
  <si>
    <t>name2030 - 2130</t>
  </si>
  <si>
    <t>name2031 - 2131</t>
  </si>
  <si>
    <t>name2032 - 2132</t>
  </si>
  <si>
    <t>name2033 - 2133</t>
  </si>
  <si>
    <t>name2034 - 2134</t>
  </si>
  <si>
    <t>name2035 - 2135</t>
  </si>
  <si>
    <t>name2036 - 2136</t>
  </si>
  <si>
    <t>name2037 - 2137</t>
  </si>
  <si>
    <t>name2038 - 2138</t>
  </si>
  <si>
    <t>name2039 - 2139</t>
  </si>
  <si>
    <t>name2040 - 2140</t>
  </si>
  <si>
    <t>name2041 - 2141</t>
  </si>
  <si>
    <t>name2042 - 2142</t>
  </si>
  <si>
    <t>name2043 - 2143</t>
  </si>
  <si>
    <t>name2044 - 2144</t>
  </si>
  <si>
    <t>name2045 - 2145</t>
  </si>
  <si>
    <t>name2046 - 2146</t>
  </si>
  <si>
    <t>name2047 - 2147</t>
  </si>
  <si>
    <t>name2048 - 2148</t>
  </si>
  <si>
    <t>name2049 - 2149</t>
  </si>
  <si>
    <t>name2050 - 2150</t>
  </si>
  <si>
    <t>name2051 - 2151</t>
  </si>
  <si>
    <t>name2052 - 2152</t>
  </si>
  <si>
    <t>name2053 - 2153</t>
  </si>
  <si>
    <t>name2054 - 2154</t>
  </si>
  <si>
    <t>name2055 - 2155</t>
  </si>
  <si>
    <t>name2056 - 2156</t>
  </si>
  <si>
    <t>name2057 - 2157</t>
  </si>
  <si>
    <t>name2058 - 2158</t>
  </si>
  <si>
    <t>name2059 - 2159</t>
  </si>
  <si>
    <t>name2060 - 2160</t>
  </si>
  <si>
    <t>name2061 - 2161</t>
  </si>
  <si>
    <t>name2062 - 2162</t>
  </si>
  <si>
    <t>name2063 - 2163</t>
  </si>
  <si>
    <t>name2064 - 2164</t>
  </si>
  <si>
    <t>name2065 - 2165</t>
  </si>
  <si>
    <t>name2066 - 2166</t>
  </si>
  <si>
    <t>name2067 - 2167</t>
  </si>
  <si>
    <t>name2068 - 2168</t>
  </si>
  <si>
    <t>name2069 - 2169</t>
  </si>
  <si>
    <t>name2070 - 2170</t>
  </si>
  <si>
    <t>name2071 - 2171</t>
  </si>
  <si>
    <t>name2072 - 2172</t>
  </si>
  <si>
    <t>name2073 - 2173</t>
  </si>
  <si>
    <t>name2074 - 2174</t>
  </si>
  <si>
    <t>name2075 - 2175</t>
  </si>
  <si>
    <t>name2076 - 2176</t>
  </si>
  <si>
    <t>name2077 - 2177</t>
  </si>
  <si>
    <t>name2078 - 2178</t>
  </si>
  <si>
    <t>name2079 - 2179</t>
  </si>
  <si>
    <t>name2080 - 2180</t>
  </si>
  <si>
    <t>name2081 - 2181</t>
  </si>
  <si>
    <t>name2082 - 2182</t>
  </si>
  <si>
    <t>name2083 - 2183</t>
  </si>
  <si>
    <t>name2084 - 2184</t>
  </si>
  <si>
    <t>name2085 - 2185</t>
  </si>
  <si>
    <t>name2086 - 2186</t>
  </si>
  <si>
    <t>name2087 - 2187</t>
  </si>
  <si>
    <t>name2088 - 2188</t>
  </si>
  <si>
    <t>name2089 - 2189</t>
  </si>
  <si>
    <t>name2090 - 2190</t>
  </si>
  <si>
    <t>name2091 - 2191</t>
  </si>
  <si>
    <t>name2092 - 2192</t>
  </si>
  <si>
    <t>name2093 - 2193</t>
  </si>
  <si>
    <t>name2094 - 2194</t>
  </si>
  <si>
    <t>name2095 - 2195</t>
  </si>
  <si>
    <t>name2096 - 2196</t>
  </si>
  <si>
    <t>name2097 - 2197</t>
  </si>
  <si>
    <t>name2098 - 2198</t>
  </si>
  <si>
    <t>name2099 - 2199</t>
  </si>
  <si>
    <t>name2100 - 2200</t>
  </si>
  <si>
    <t>name2101 - 2201</t>
  </si>
  <si>
    <t>name2102 - 2202</t>
  </si>
  <si>
    <t>name2103 - 2203</t>
  </si>
  <si>
    <t>name2104 - 2204</t>
  </si>
  <si>
    <t>name2105 - 2205</t>
  </si>
  <si>
    <t>name2106 - 2206</t>
  </si>
  <si>
    <t>name2107 - 2207</t>
  </si>
  <si>
    <t>name2108 - 2208</t>
  </si>
  <si>
    <t>name2109 - 2209</t>
  </si>
  <si>
    <t>name2110 - 2210</t>
  </si>
  <si>
    <t>name2111 - 2211</t>
  </si>
  <si>
    <t>name2112 - 2212</t>
  </si>
  <si>
    <t>name2113 - 2213</t>
  </si>
  <si>
    <t>name2114 - 2214</t>
  </si>
  <si>
    <t>name2115 - 2215</t>
  </si>
  <si>
    <t>name2116 - 2216</t>
  </si>
  <si>
    <t>name2117 - 2217</t>
  </si>
  <si>
    <t>name2118 - 2218</t>
  </si>
  <si>
    <t>name2119 - 2219</t>
  </si>
  <si>
    <t>name2120 - 2220</t>
  </si>
  <si>
    <t>name2121 - 2221</t>
  </si>
  <si>
    <t>name2122 - 2222</t>
  </si>
  <si>
    <t>name2123 - 2223</t>
  </si>
  <si>
    <t>name2124 - 2224</t>
  </si>
  <si>
    <t>name2125 - 2225</t>
  </si>
  <si>
    <t>name2126 - 2226</t>
  </si>
  <si>
    <t>name2127 - 2227</t>
  </si>
  <si>
    <t>name2128 - 2228</t>
  </si>
  <si>
    <t>name2129 - 2229</t>
  </si>
  <si>
    <t>name2130 - 2230</t>
  </si>
  <si>
    <t>name2131 - 2231</t>
  </si>
  <si>
    <t>name2132 - 2232</t>
  </si>
  <si>
    <t>name2133 - 2233</t>
  </si>
  <si>
    <t>name2134 - 2234</t>
  </si>
  <si>
    <t>name2135 - 2235</t>
  </si>
  <si>
    <t>name2136 - 2236</t>
  </si>
  <si>
    <t>name2137 - 2237</t>
  </si>
  <si>
    <t>name2138 - 2238</t>
  </si>
  <si>
    <t>name2139 - 2239</t>
  </si>
  <si>
    <t>name2140 - 2240</t>
  </si>
  <si>
    <t>name2141 - 2241</t>
  </si>
  <si>
    <t>name2142 - 2242</t>
  </si>
  <si>
    <t>name2143 - 2243</t>
  </si>
  <si>
    <t>name2144 - 2244</t>
  </si>
  <si>
    <t>name2145 - 2245</t>
  </si>
  <si>
    <t>name2146 - 2246</t>
  </si>
  <si>
    <t>name2147 - 2247</t>
  </si>
  <si>
    <t>name2148 - 2248</t>
  </si>
  <si>
    <t>name2149 - 2249</t>
  </si>
  <si>
    <t>name2150 - 2250</t>
  </si>
  <si>
    <t>name2151 - 2251</t>
  </si>
  <si>
    <t>name2152 - 2252</t>
  </si>
  <si>
    <t>name2153 - 2253</t>
  </si>
  <si>
    <t>name2154 - 2254</t>
  </si>
  <si>
    <t>name2155 - 2255</t>
  </si>
  <si>
    <t>name2156 - 2256</t>
  </si>
  <si>
    <t>name2157 - 2257</t>
  </si>
  <si>
    <t>name2158 - 2258</t>
  </si>
  <si>
    <t>name2159 - 2259</t>
  </si>
  <si>
    <t>name2160 - 2260</t>
  </si>
  <si>
    <t>name2161 - 2261</t>
  </si>
  <si>
    <t>name2162 - 2262</t>
  </si>
  <si>
    <t>name2163 - 2263</t>
  </si>
  <si>
    <t>name2164 - 2264</t>
  </si>
  <si>
    <t>name2165 - 2265</t>
  </si>
  <si>
    <t>name2166 - 2266</t>
  </si>
  <si>
    <t>name2167 - 2267</t>
  </si>
  <si>
    <t>name2168 - 2268</t>
  </si>
  <si>
    <t>name2169 - 2269</t>
  </si>
  <si>
    <t>name2170 - 2270</t>
  </si>
  <si>
    <t>name2171 - 2271</t>
  </si>
  <si>
    <t>name2172 - 2272</t>
  </si>
  <si>
    <t>name2173 - 2273</t>
  </si>
  <si>
    <t>name2174 - 2274</t>
  </si>
  <si>
    <t>name2175 - 2275</t>
  </si>
  <si>
    <t>name2176 - 2276</t>
  </si>
  <si>
    <t>name2177 - 2277</t>
  </si>
  <si>
    <t>name2178 - 2278</t>
  </si>
  <si>
    <t>name2179 - 2279</t>
  </si>
  <si>
    <t>name2180 - 2280</t>
  </si>
  <si>
    <t>name2181 - 2281</t>
  </si>
  <si>
    <t>name2182 - 2282</t>
  </si>
  <si>
    <t>name2183 - 2283</t>
  </si>
  <si>
    <t>name2184 - 2284</t>
  </si>
  <si>
    <t>name2185 - 2285</t>
  </si>
  <si>
    <t>name2186 - 2286</t>
  </si>
  <si>
    <t>name2187 - 2287</t>
  </si>
  <si>
    <t>name2188 - 2288</t>
  </si>
  <si>
    <t>name2189 - 2289</t>
  </si>
  <si>
    <t>name2190 - 2290</t>
  </si>
  <si>
    <t>name2191 - 2291</t>
  </si>
  <si>
    <t>name2192 - 2292</t>
  </si>
  <si>
    <t>name2193 - 2293</t>
  </si>
  <si>
    <t>name2194 - 2294</t>
  </si>
  <si>
    <t>name2195 - 2295</t>
  </si>
  <si>
    <t>name2196 - 2296</t>
  </si>
  <si>
    <t>name2197 - 2297</t>
  </si>
  <si>
    <t>name2198 - 2298</t>
  </si>
  <si>
    <t>name2199 - 2299</t>
  </si>
  <si>
    <t>name2200 - 2300</t>
  </si>
  <si>
    <t>name2201 - 2301</t>
  </si>
  <si>
    <t>name2202 - 2302</t>
  </si>
  <si>
    <t>name2203 - 2303</t>
  </si>
  <si>
    <t>name2204 - 2304</t>
  </si>
  <si>
    <t>name2205 - 2305</t>
  </si>
  <si>
    <t>name2206 - 2306</t>
  </si>
  <si>
    <t>name2207 - 2307</t>
  </si>
  <si>
    <t>name2208 - 2308</t>
  </si>
  <si>
    <t>name2209 - 2309</t>
  </si>
  <si>
    <t>name2210 - 2310</t>
  </si>
  <si>
    <t>name2211 - 2311</t>
  </si>
  <si>
    <t>name2212 - 2312</t>
  </si>
  <si>
    <t>name2213 - 2313</t>
  </si>
  <si>
    <t>name2214 - 2314</t>
  </si>
  <si>
    <t>name2215 - 2315</t>
  </si>
  <si>
    <t>name2216 - 2316</t>
  </si>
  <si>
    <t>name2217 - 2317</t>
  </si>
  <si>
    <t>name2218 - 2318</t>
  </si>
  <si>
    <t>name2219 - 2319</t>
  </si>
  <si>
    <t>name2220 - 2320</t>
  </si>
  <si>
    <t>name2221 - 2321</t>
  </si>
  <si>
    <t>name2222 - 2322</t>
  </si>
  <si>
    <t>name2223 - 2323</t>
  </si>
  <si>
    <t>name2224 - 2324</t>
  </si>
  <si>
    <t>name2225 - 2325</t>
  </si>
  <si>
    <t>name2226 - 2326</t>
  </si>
  <si>
    <t>name2227 - 2327</t>
  </si>
  <si>
    <t>name2228 - 2328</t>
  </si>
  <si>
    <t>name2229 - 2329</t>
  </si>
  <si>
    <t>name2230 - 2330</t>
  </si>
  <si>
    <t>name2231 - 2331</t>
  </si>
  <si>
    <t>name2232 - 2332</t>
  </si>
  <si>
    <t>name2233 - 2333</t>
  </si>
  <si>
    <t>name2234 - 2334</t>
  </si>
  <si>
    <t>name2235 - 2335</t>
  </si>
  <si>
    <t>name2236 - 2336</t>
  </si>
  <si>
    <t>name2237 - 2337</t>
  </si>
  <si>
    <t>name2238 - 2338</t>
  </si>
  <si>
    <t>name2239 - 2339</t>
  </si>
  <si>
    <t>name2240 - 2340</t>
  </si>
  <si>
    <t>name2241 - 2341</t>
  </si>
  <si>
    <t>name2242 - 2342</t>
  </si>
  <si>
    <t>name2243 - 2343</t>
  </si>
  <si>
    <t>name2244 - 2344</t>
  </si>
  <si>
    <t>name2245 - 2345</t>
  </si>
  <si>
    <t>name2246 - 2346</t>
  </si>
  <si>
    <t>name2247 - 2347</t>
  </si>
  <si>
    <t>name2248 - 2348</t>
  </si>
  <si>
    <t>name2249 - 2349</t>
  </si>
  <si>
    <t>name2250 - 2350</t>
  </si>
  <si>
    <t>name2251 - 2351</t>
  </si>
  <si>
    <t>name2252 - 2352</t>
  </si>
  <si>
    <t>name2253 - 2353</t>
  </si>
  <si>
    <t>name2254 - 2354</t>
  </si>
  <si>
    <t>name2255 - 2355</t>
  </si>
  <si>
    <t>name2256 - 2356</t>
  </si>
  <si>
    <t>name2257 - 2357</t>
  </si>
  <si>
    <t>name2258 - 2358</t>
  </si>
  <si>
    <t>name2259 - 2359</t>
  </si>
  <si>
    <t>name2260 - 2360</t>
  </si>
  <si>
    <t>name2261 - 2361</t>
  </si>
  <si>
    <t>name2262 - 2362</t>
  </si>
  <si>
    <t>name2263 - 2363</t>
  </si>
  <si>
    <t>name2264 - 2364</t>
  </si>
  <si>
    <t>name2265 - 2365</t>
  </si>
  <si>
    <t>name2266 - 2366</t>
  </si>
  <si>
    <t>name2267 - 2367</t>
  </si>
  <si>
    <t>name2268 - 2368</t>
  </si>
  <si>
    <t>name2269 - 2369</t>
  </si>
  <si>
    <t>name2270 - 2370</t>
  </si>
  <si>
    <t>name2271 - 2371</t>
  </si>
  <si>
    <t>name2272 - 2372</t>
  </si>
  <si>
    <t>name2273 - 2373</t>
  </si>
  <si>
    <t>name2274 - 2374</t>
  </si>
  <si>
    <t>name2275 - 2375</t>
  </si>
  <si>
    <t>name2276 - 2376</t>
  </si>
  <si>
    <t>name2277 - 2377</t>
  </si>
  <si>
    <t>name2278 - 2378</t>
  </si>
  <si>
    <t>name2279 - 2379</t>
  </si>
  <si>
    <t>name2280 - 2380</t>
  </si>
  <si>
    <t>name2281 - 2381</t>
  </si>
  <si>
    <t>name2282 - 2382</t>
  </si>
  <si>
    <t>name2283 - 2383</t>
  </si>
  <si>
    <t>name2284 - 2384</t>
  </si>
  <si>
    <t>name2285 - 2385</t>
  </si>
  <si>
    <t>name2286 - 2386</t>
  </si>
  <si>
    <t>name2287 - 2387</t>
  </si>
  <si>
    <t>name2288 - 2388</t>
  </si>
  <si>
    <t>name2289 - 2389</t>
  </si>
  <si>
    <t>name2290 - 2390</t>
  </si>
  <si>
    <t>name2291 - 2391</t>
  </si>
  <si>
    <t>name2292 - 2392</t>
  </si>
  <si>
    <t>name2293 - 2393</t>
  </si>
  <si>
    <t>name2294 - 2394</t>
  </si>
  <si>
    <t>name2295 - 2395</t>
  </si>
  <si>
    <t>name2296 - 2396</t>
  </si>
  <si>
    <t>name2297 - 2397</t>
  </si>
  <si>
    <t>name2298 - 2398</t>
  </si>
  <si>
    <t>name2299 - 2399</t>
  </si>
  <si>
    <t>name2300 - 2400</t>
  </si>
  <si>
    <t>name2301 - 2401</t>
  </si>
  <si>
    <t>name2302 - 2402</t>
  </si>
  <si>
    <t>name2303 - 2403</t>
  </si>
  <si>
    <t>name2304 - 2404</t>
  </si>
  <si>
    <t>name2305 - 2405</t>
  </si>
  <si>
    <t>name2306 - 2406</t>
  </si>
  <si>
    <t>name2307 - 2407</t>
  </si>
  <si>
    <t>name2308 - 2408</t>
  </si>
  <si>
    <t>name2309 - 2409</t>
  </si>
  <si>
    <t>name2310 - 2410</t>
  </si>
  <si>
    <t>name2311 - 2411</t>
  </si>
  <si>
    <t>name2312 - 2412</t>
  </si>
  <si>
    <t>name2313 - 2413</t>
  </si>
  <si>
    <t>name2314 - 2414</t>
  </si>
  <si>
    <t>name2315 - 2415</t>
  </si>
  <si>
    <t>name2316 - 2416</t>
  </si>
  <si>
    <t>name2317 - 2417</t>
  </si>
  <si>
    <t>name2318 - 2418</t>
  </si>
  <si>
    <t>name2319 - 2419</t>
  </si>
  <si>
    <t>name2320 - 2420</t>
  </si>
  <si>
    <t>name2321 - 2421</t>
  </si>
  <si>
    <t>name2322 - 2422</t>
  </si>
  <si>
    <t>name2323 - 2423</t>
  </si>
  <si>
    <t>name2324 - 2424</t>
  </si>
  <si>
    <t>name2325 - 2425</t>
  </si>
  <si>
    <t>name2326 - 2426</t>
  </si>
  <si>
    <t>name2327 - 2427</t>
  </si>
  <si>
    <t>name2328 - 2428</t>
  </si>
  <si>
    <t>name2329 - 2429</t>
  </si>
  <si>
    <t>name2330 - 2430</t>
  </si>
  <si>
    <t>name2331 - 2431</t>
  </si>
  <si>
    <t>name2332 - 2432</t>
  </si>
  <si>
    <t>name2333 - 2433</t>
  </si>
  <si>
    <t>name2334 - 2434</t>
  </si>
  <si>
    <t>name2335 - 2435</t>
  </si>
  <si>
    <t>name2336 - 2436</t>
  </si>
  <si>
    <t>name2337 - 2437</t>
  </si>
  <si>
    <t>name2338 - 2438</t>
  </si>
  <si>
    <t>name2339 - 2439</t>
  </si>
  <si>
    <t>name2340 - 2440</t>
  </si>
  <si>
    <t>name2341 - 2441</t>
  </si>
  <si>
    <t>name2342 - 2442</t>
  </si>
  <si>
    <t>name2343 - 2443</t>
  </si>
  <si>
    <t>name2344 - 2444</t>
  </si>
  <si>
    <t>name2345 - 2445</t>
  </si>
  <si>
    <t>name2346 - 2446</t>
  </si>
  <si>
    <t>name2347 - 2447</t>
  </si>
  <si>
    <t>name2348 - 2448</t>
  </si>
  <si>
    <t>name2349 - 2449</t>
  </si>
  <si>
    <t>name2350 - 2450</t>
  </si>
  <si>
    <t>name2351 - 2451</t>
  </si>
  <si>
    <t>name2352 - 2452</t>
  </si>
  <si>
    <t>name2353 - 2453</t>
  </si>
  <si>
    <t>name2354 - 2454</t>
  </si>
  <si>
    <t>name2355 - 2455</t>
  </si>
  <si>
    <t>name2356 - 2456</t>
  </si>
  <si>
    <t>name2357 - 2457</t>
  </si>
  <si>
    <t>name2358 - 2458</t>
  </si>
  <si>
    <t>name2359 - 2459</t>
  </si>
  <si>
    <t>name2360 - 2460</t>
  </si>
  <si>
    <t>name2361 - 2461</t>
  </si>
  <si>
    <t>name2362 - 2462</t>
  </si>
  <si>
    <t>name2363 - 2463</t>
  </si>
  <si>
    <t>name2364 - 2464</t>
  </si>
  <si>
    <t>name2365 - 2465</t>
  </si>
  <si>
    <t>name2366 - 2466</t>
  </si>
  <si>
    <t>name2367 - 2467</t>
  </si>
  <si>
    <t>name2368 - 2468</t>
  </si>
  <si>
    <t>name2369 - 2469</t>
  </si>
  <si>
    <t>name2370 - 2470</t>
  </si>
  <si>
    <t>name2371 - 2471</t>
  </si>
  <si>
    <t>name2372 - 2472</t>
  </si>
  <si>
    <t>name2373 - 2473</t>
  </si>
  <si>
    <t>name2374 - 2474</t>
  </si>
  <si>
    <t>name2375 - 2475</t>
  </si>
  <si>
    <t>name2376 - 2476</t>
  </si>
  <si>
    <t>name2377 - 2477</t>
  </si>
  <si>
    <t>name2378 - 2478</t>
  </si>
  <si>
    <t>name2379 - 2479</t>
  </si>
  <si>
    <t>name2380 - 2480</t>
  </si>
  <si>
    <t>name2381 - 2481</t>
  </si>
  <si>
    <t>name2382 - 2482</t>
  </si>
  <si>
    <t>name2383 - 2483</t>
  </si>
  <si>
    <t>name2384 - 2484</t>
  </si>
  <si>
    <t>name2385 - 2485</t>
  </si>
  <si>
    <t>name2386 - 2486</t>
  </si>
  <si>
    <t>name2387 - 2487</t>
  </si>
  <si>
    <t>name2388 - 2488</t>
  </si>
  <si>
    <t>name2389 - 2489</t>
  </si>
  <si>
    <t>name2390 - 2490</t>
  </si>
  <si>
    <t>name2391 - 2491</t>
  </si>
  <si>
    <t>name2392 - 2492</t>
  </si>
  <si>
    <t>name2393 - 2493</t>
  </si>
  <si>
    <t>name2394 - 2494</t>
  </si>
  <si>
    <t>name2395 - 2495</t>
  </si>
  <si>
    <t>name2396 - 2496</t>
  </si>
  <si>
    <t>name2397 - 2497</t>
  </si>
  <si>
    <t>name2398 - 2498</t>
  </si>
  <si>
    <t>name2399 - 2499</t>
  </si>
  <si>
    <t>name2400 - 2500</t>
  </si>
  <si>
    <t>name2401 - 2501</t>
  </si>
  <si>
    <t>name2402 - 2502</t>
  </si>
  <si>
    <t>name2403 - 2503</t>
  </si>
  <si>
    <t>name2404 - 2504</t>
  </si>
  <si>
    <t>name2405 - 2505</t>
  </si>
  <si>
    <t>name2406 - 2506</t>
  </si>
  <si>
    <t>name2407 - 2507</t>
  </si>
  <si>
    <t>name2408 - 2508</t>
  </si>
  <si>
    <t>name2409 - 2509</t>
  </si>
  <si>
    <t>name2410 - 2510</t>
  </si>
  <si>
    <t>name2411 - 2511</t>
  </si>
  <si>
    <t>name2412 - 2512</t>
  </si>
  <si>
    <t>name2413 - 2513</t>
  </si>
  <si>
    <t>name2414 - 2514</t>
  </si>
  <si>
    <t>name2415 - 2515</t>
  </si>
  <si>
    <t>name2416 - 2516</t>
  </si>
  <si>
    <t>name2417 - 2517</t>
  </si>
  <si>
    <t>name2418 - 2518</t>
  </si>
  <si>
    <t>name2419 - 2519</t>
  </si>
  <si>
    <t>name2420 - 2520</t>
  </si>
  <si>
    <t>name2421 - 2521</t>
  </si>
  <si>
    <t>name2422 - 2522</t>
  </si>
  <si>
    <t>name2423 - 2523</t>
  </si>
  <si>
    <t>name2424 - 2524</t>
  </si>
  <si>
    <t>name2425 - 2525</t>
  </si>
  <si>
    <t>name2426 - 2526</t>
  </si>
  <si>
    <t>name2427 - 2527</t>
  </si>
  <si>
    <t>name2428 - 2528</t>
  </si>
  <si>
    <t>name2429 - 2529</t>
  </si>
  <si>
    <t>name2430 - 2530</t>
  </si>
  <si>
    <t>name2431 - 2531</t>
  </si>
  <si>
    <t>name2432 - 2532</t>
  </si>
  <si>
    <t>name2433 - 2533</t>
  </si>
  <si>
    <t>name2434 - 2534</t>
  </si>
  <si>
    <t>name2435 - 2535</t>
  </si>
  <si>
    <t>name2436 - 2536</t>
  </si>
  <si>
    <t>name2437 - 2537</t>
  </si>
  <si>
    <t>name2438 - 2538</t>
  </si>
  <si>
    <t>name2439 - 2539</t>
  </si>
  <si>
    <t>name2440 - 2540</t>
  </si>
  <si>
    <t>name2441 - 2541</t>
  </si>
  <si>
    <t>name2442 - 2542</t>
  </si>
  <si>
    <t>name2443 - 2543</t>
  </si>
  <si>
    <t>name2444 - 2544</t>
  </si>
  <si>
    <t>name2445 - 2545</t>
  </si>
  <si>
    <t>name2446 - 2546</t>
  </si>
  <si>
    <t>name2447 - 2547</t>
  </si>
  <si>
    <t>name2448 - 2548</t>
  </si>
  <si>
    <t>name2449 - 2549</t>
  </si>
  <si>
    <t>name2450 - 2550</t>
  </si>
  <si>
    <t>name2451 - 2551</t>
  </si>
  <si>
    <t>name2452 - 2552</t>
  </si>
  <si>
    <t>name2453 - 2553</t>
  </si>
  <si>
    <t>name2454 - 2554</t>
  </si>
  <si>
    <t>name2455 - 2555</t>
  </si>
  <si>
    <t>name2456 - 2556</t>
  </si>
  <si>
    <t>name2457 - 2557</t>
  </si>
  <si>
    <t>name2458 - 2558</t>
  </si>
  <si>
    <t>name2459 - 2559</t>
  </si>
  <si>
    <t>name2460 - 2560</t>
  </si>
  <si>
    <t>name2461 - 2561</t>
  </si>
  <si>
    <t>name2462 - 2562</t>
  </si>
  <si>
    <t>name2463 - 2563</t>
  </si>
  <si>
    <t>name2464 - 2564</t>
  </si>
  <si>
    <t>name2465 - 2565</t>
  </si>
  <si>
    <t>name2466 - 2566</t>
  </si>
  <si>
    <t>name2467 - 2567</t>
  </si>
  <si>
    <t>name2468 - 2568</t>
  </si>
  <si>
    <t>name2469 - 2569</t>
  </si>
  <si>
    <t>name2470 - 2570</t>
  </si>
  <si>
    <t>name2471 - 2571</t>
  </si>
  <si>
    <t>name2472 - 2572</t>
  </si>
  <si>
    <t>name2473 - 2573</t>
  </si>
  <si>
    <t>name2474 - 2574</t>
  </si>
  <si>
    <t>name2475 - 2575</t>
  </si>
  <si>
    <t>name2476 - 2576</t>
  </si>
  <si>
    <t>name2477 - 2577</t>
  </si>
  <si>
    <t>name2478 - 2578</t>
  </si>
  <si>
    <t>name2479 - 2579</t>
  </si>
  <si>
    <t>name2480 - 2580</t>
  </si>
  <si>
    <t>name2481 - 2581</t>
  </si>
  <si>
    <t>name2482 - 2582</t>
  </si>
  <si>
    <t>name2483 - 2583</t>
  </si>
  <si>
    <t>name2484 - 2584</t>
  </si>
  <si>
    <t>name2485 - 2585</t>
  </si>
  <si>
    <t>name2486 - 2586</t>
  </si>
  <si>
    <t>name2487 - 2587</t>
  </si>
  <si>
    <t>name2488 - 2588</t>
  </si>
  <si>
    <t>name2489 - 2589</t>
  </si>
  <si>
    <t>name2490 - 2590</t>
  </si>
  <si>
    <t>name2491 - 2591</t>
  </si>
  <si>
    <t>name2492 - 2592</t>
  </si>
  <si>
    <t>name2493 - 2593</t>
  </si>
  <si>
    <t>name2494 - 2594</t>
  </si>
  <si>
    <t>name2495 - 2595</t>
  </si>
  <si>
    <t>name2496 - 2596</t>
  </si>
  <si>
    <t>name2497 - 2597</t>
  </si>
  <si>
    <t>name2498 - 2598</t>
  </si>
  <si>
    <t>name2499 - 2599</t>
  </si>
  <si>
    <t>name2500 - 2600</t>
  </si>
  <si>
    <t>name2501 - 2601</t>
  </si>
  <si>
    <t>name2502 - 2602</t>
  </si>
  <si>
    <t>name2503 - 2603</t>
  </si>
  <si>
    <t>name2504 - 2604</t>
  </si>
  <si>
    <t>name2505 - 2605</t>
  </si>
  <si>
    <t>name2506 - 2606</t>
  </si>
  <si>
    <t>name2507 - 2607</t>
  </si>
  <si>
    <t>name2508 - 2608</t>
  </si>
  <si>
    <t>name2509 - 2609</t>
  </si>
  <si>
    <t>name2510 - 2610</t>
  </si>
  <si>
    <t>name2511 - 2611</t>
  </si>
  <si>
    <t>name2512 - 2612</t>
  </si>
  <si>
    <t>name2513 - 2613</t>
  </si>
  <si>
    <t>name2514 - 2614</t>
  </si>
  <si>
    <t>name2515 - 2615</t>
  </si>
  <si>
    <t>name2516 - 2616</t>
  </si>
  <si>
    <t>name2517 - 2617</t>
  </si>
  <si>
    <t>name2518 - 2618</t>
  </si>
  <si>
    <t>name2519 - 2619</t>
  </si>
  <si>
    <t>name2520 - 2620</t>
  </si>
  <si>
    <t>name2521 - 2621</t>
  </si>
  <si>
    <t>name2522 - 2622</t>
  </si>
  <si>
    <t>name2523 - 2623</t>
  </si>
  <si>
    <t>name2524 - 2624</t>
  </si>
  <si>
    <t>name2525 - 2625</t>
  </si>
  <si>
    <t>name2526 - 2626</t>
  </si>
  <si>
    <t>name2527 - 2627</t>
  </si>
  <si>
    <t>name2528 - 2628</t>
  </si>
  <si>
    <t>name2529 - 2629</t>
  </si>
  <si>
    <t>name2530 - 2630</t>
  </si>
  <si>
    <t>name2531 - 2631</t>
  </si>
  <si>
    <t>name2532 - 2632</t>
  </si>
  <si>
    <t>name2533 - 2633</t>
  </si>
  <si>
    <t>name2534 - 2634</t>
  </si>
  <si>
    <t>name2535 - 2635</t>
  </si>
  <si>
    <t>name2536 - 2636</t>
  </si>
  <si>
    <t>name2537 - 2637</t>
  </si>
  <si>
    <t>name2538 - 2638</t>
  </si>
  <si>
    <t>name2539 - 2639</t>
  </si>
  <si>
    <t>name2540 - 2640</t>
  </si>
  <si>
    <t>name2541 - 2641</t>
  </si>
  <si>
    <t>name2542 - 2642</t>
  </si>
  <si>
    <t>name2543 - 2643</t>
  </si>
  <si>
    <t>name2544 - 2644</t>
  </si>
  <si>
    <t>name2545 - 2645</t>
  </si>
  <si>
    <t>name2546 - 2646</t>
  </si>
  <si>
    <t>name2547 - 2647</t>
  </si>
  <si>
    <t>name2548 - 2648</t>
  </si>
  <si>
    <t>name2549 - 2649</t>
  </si>
  <si>
    <t>name2550 - 2650</t>
  </si>
  <si>
    <t>name2551 - 2651</t>
  </si>
  <si>
    <t>name2552 - 2652</t>
  </si>
  <si>
    <t>name2553 - 2653</t>
  </si>
  <si>
    <t>name2554 - 2654</t>
  </si>
  <si>
    <t>name2555 - 2655</t>
  </si>
  <si>
    <t>name2556 - 2656</t>
  </si>
  <si>
    <t>name2557 - 2657</t>
  </si>
  <si>
    <t>name2558 - 2658</t>
  </si>
  <si>
    <t>name2559 - 2659</t>
  </si>
  <si>
    <t>name2560 - 2660</t>
  </si>
  <si>
    <t>name2561 - 2661</t>
  </si>
  <si>
    <t>name2562 - 2662</t>
  </si>
  <si>
    <t>name2563 - 2663</t>
  </si>
  <si>
    <t>name2564 - 2664</t>
  </si>
  <si>
    <t>name2565 - 2665</t>
  </si>
  <si>
    <t>name2566 - 2666</t>
  </si>
  <si>
    <t>name2567 - 2667</t>
  </si>
  <si>
    <t>name2568 - 2668</t>
  </si>
  <si>
    <t>name2569 - 2669</t>
  </si>
  <si>
    <t>name2570 - 2670</t>
  </si>
  <si>
    <t>name2571 - 2671</t>
  </si>
  <si>
    <t>name2572 - 2672</t>
  </si>
  <si>
    <t>name2573 - 2673</t>
  </si>
  <si>
    <t>name2574 - 2674</t>
  </si>
  <si>
    <t>name2575 - 2675</t>
  </si>
  <si>
    <t>name2576 - 2676</t>
  </si>
  <si>
    <t>name2577 - 2677</t>
  </si>
  <si>
    <t>name2578 - 2678</t>
  </si>
  <si>
    <t>name2579 - 2679</t>
  </si>
  <si>
    <t>name2580 - 2680</t>
  </si>
  <si>
    <t>name2581 - 2681</t>
  </si>
  <si>
    <t>name2582 - 2682</t>
  </si>
  <si>
    <t>name2583 - 2683</t>
  </si>
  <si>
    <t>name2584 - 2684</t>
  </si>
  <si>
    <t>name2585 - 2685</t>
  </si>
  <si>
    <t>name2586 - 2686</t>
  </si>
  <si>
    <t>name2587 - 2687</t>
  </si>
  <si>
    <t>name2588 - 2688</t>
  </si>
  <si>
    <t>name2589 - 2689</t>
  </si>
  <si>
    <t>name2590 - 2690</t>
  </si>
  <si>
    <t>name2591 - 2691</t>
  </si>
  <si>
    <t>name2592 - 2692</t>
  </si>
  <si>
    <t>name2593 - 2693</t>
  </si>
  <si>
    <t>name2594 - 2694</t>
  </si>
  <si>
    <t>name2595 - 2695</t>
  </si>
  <si>
    <t>name2596 - 2696</t>
  </si>
  <si>
    <t>name2597 - 2697</t>
  </si>
  <si>
    <t>name2598 - 2698</t>
  </si>
  <si>
    <t>name2599 - 2699</t>
  </si>
  <si>
    <t>name2600 - 2700</t>
  </si>
  <si>
    <t>name2601 - 2701</t>
  </si>
  <si>
    <t>name2602 - 2702</t>
  </si>
  <si>
    <t>name2603 - 2703</t>
  </si>
  <si>
    <t>name2604 - 2704</t>
  </si>
  <si>
    <t>name2605 - 2705</t>
  </si>
  <si>
    <t>name2606 - 2706</t>
  </si>
  <si>
    <t>name2607 - 2707</t>
  </si>
  <si>
    <t>name2608 - 2708</t>
  </si>
  <si>
    <t>name2609 - 2709</t>
  </si>
  <si>
    <t>name2610 - 2710</t>
  </si>
  <si>
    <t>name2611 - 2711</t>
  </si>
  <si>
    <t>name2612 - 2712</t>
  </si>
  <si>
    <t>name2613 - 2713</t>
  </si>
  <si>
    <t>name2614 - 2714</t>
  </si>
  <si>
    <t>name2615 - 2715</t>
  </si>
  <si>
    <t>name2616 - 2716</t>
  </si>
  <si>
    <t>name2617 - 2717</t>
  </si>
  <si>
    <t>name2618 - 2718</t>
  </si>
  <si>
    <t>name2619 - 2719</t>
  </si>
  <si>
    <t>name2620 - 2720</t>
  </si>
  <si>
    <t>name2621 - 2721</t>
  </si>
  <si>
    <t>name2622 - 2722</t>
  </si>
  <si>
    <t>name2623 - 2723</t>
  </si>
  <si>
    <t>name2624 - 2724</t>
  </si>
  <si>
    <t>name2625 - 2725</t>
  </si>
  <si>
    <t>name2626 - 2726</t>
  </si>
  <si>
    <t>name2627 - 2727</t>
  </si>
  <si>
    <t>name2628 - 2728</t>
  </si>
  <si>
    <t>name2629 - 2729</t>
  </si>
  <si>
    <t>name2630 - 2730</t>
  </si>
  <si>
    <t>name2631 - 2731</t>
  </si>
  <si>
    <t>name2632 - 2732</t>
  </si>
  <si>
    <t>name2633 - 2733</t>
  </si>
  <si>
    <t>name2634 - 2734</t>
  </si>
  <si>
    <t>name2635 - 2735</t>
  </si>
  <si>
    <t>name2636 - 2736</t>
  </si>
  <si>
    <t>name2637 - 2737</t>
  </si>
  <si>
    <t>name2638 - 2738</t>
  </si>
  <si>
    <t>name2639 - 2739</t>
  </si>
  <si>
    <t>name2640 - 2740</t>
  </si>
  <si>
    <t>name2641 - 2741</t>
  </si>
  <si>
    <t>name2642 - 2742</t>
  </si>
  <si>
    <t>name2643 - 2743</t>
  </si>
  <si>
    <t>name2644 - 2744</t>
  </si>
  <si>
    <t>name2645 - 2745</t>
  </si>
  <si>
    <t>name2646 - 2746</t>
  </si>
  <si>
    <t>name2647 - 2747</t>
  </si>
  <si>
    <t>name2648 - 2748</t>
  </si>
  <si>
    <t>name2649 - 2749</t>
  </si>
  <si>
    <t>name2650 - 2750</t>
  </si>
  <si>
    <t>name2651 - 2751</t>
  </si>
  <si>
    <t>name2652 - 2752</t>
  </si>
  <si>
    <t>name2653 - 2753</t>
  </si>
  <si>
    <t>name2654 - 2754</t>
  </si>
  <si>
    <t>name2655 - 2755</t>
  </si>
  <si>
    <t>name2656 - 2756</t>
  </si>
  <si>
    <t>name2657 - 2757</t>
  </si>
  <si>
    <t>name2658 - 2758</t>
  </si>
  <si>
    <t>name2659 - 2759</t>
  </si>
  <si>
    <t>name2660 - 2760</t>
  </si>
  <si>
    <t>name2661 - 2761</t>
  </si>
  <si>
    <t>name2662 - 2762</t>
  </si>
  <si>
    <t>name2663 - 2763</t>
  </si>
  <si>
    <t>name2664 - 2764</t>
  </si>
  <si>
    <t>name2665 - 2765</t>
  </si>
  <si>
    <t>name2666 - 2766</t>
  </si>
  <si>
    <t>name2667 - 2767</t>
  </si>
  <si>
    <t>name2668 - 2768</t>
  </si>
  <si>
    <t>name2669 - 2769</t>
  </si>
  <si>
    <t>name2670 - 2770</t>
  </si>
  <si>
    <t>name2671 - 2771</t>
  </si>
  <si>
    <t>name2672 - 2772</t>
  </si>
  <si>
    <t>name2673 - 2773</t>
  </si>
  <si>
    <t>name2674 - 2774</t>
  </si>
  <si>
    <t>name2675 - 2775</t>
  </si>
  <si>
    <t>name2676 - 2776</t>
  </si>
  <si>
    <t>name2677 - 2777</t>
  </si>
  <si>
    <t>name2678 - 2778</t>
  </si>
  <si>
    <t>name2679 - 2779</t>
  </si>
  <si>
    <t>name2680 - 2780</t>
  </si>
  <si>
    <t>name2681 - 2781</t>
  </si>
  <si>
    <t>name2682 - 2782</t>
  </si>
  <si>
    <t>name2683 - 2783</t>
  </si>
  <si>
    <t>name2684 - 2784</t>
  </si>
  <si>
    <t>name2685 - 2785</t>
  </si>
  <si>
    <t>name2686 - 2786</t>
  </si>
  <si>
    <t>name2687 - 2787</t>
  </si>
  <si>
    <t>name2688 - 2788</t>
  </si>
  <si>
    <t>name2689 - 2789</t>
  </si>
  <si>
    <t>name2690 - 2790</t>
  </si>
  <si>
    <t>name2691 - 2791</t>
  </si>
  <si>
    <t>name2692 - 2792</t>
  </si>
  <si>
    <t>name2693 - 2793</t>
  </si>
  <si>
    <t>name2694 - 2794</t>
  </si>
  <si>
    <t>name2695 - 2795</t>
  </si>
  <si>
    <t>name2696 - 2796</t>
  </si>
  <si>
    <t>name2697 - 2797</t>
  </si>
  <si>
    <t>name2698 - 2798</t>
  </si>
  <si>
    <t>name2699 - 2799</t>
  </si>
  <si>
    <t>name2700 - 2800</t>
  </si>
  <si>
    <t>name2701 - 2801</t>
  </si>
  <si>
    <t>name2702 - 2802</t>
  </si>
  <si>
    <t>name2703 - 2803</t>
  </si>
  <si>
    <t>name2704 - 2804</t>
  </si>
  <si>
    <t>name2705 - 2805</t>
  </si>
  <si>
    <t>name2706 - 2806</t>
  </si>
  <si>
    <t>name2707 - 2807</t>
  </si>
  <si>
    <t>name2708 - 2808</t>
  </si>
  <si>
    <t>name2709 - 2809</t>
  </si>
  <si>
    <t>name2710 - 2810</t>
  </si>
  <si>
    <t>name2711 - 2811</t>
  </si>
  <si>
    <t>name2712 - 2812</t>
  </si>
  <si>
    <t>name2713 - 2813</t>
  </si>
  <si>
    <t>name2714 - 2814</t>
  </si>
  <si>
    <t>name2715 - 2815</t>
  </si>
  <si>
    <t>name2716 - 2816</t>
  </si>
  <si>
    <t>name2717 - 2817</t>
  </si>
  <si>
    <t>name2718 - 2818</t>
  </si>
  <si>
    <t>name2719 - 2819</t>
  </si>
  <si>
    <t>name2720 - 2820</t>
  </si>
  <si>
    <t>name2721 - 2821</t>
  </si>
  <si>
    <t>name2722 - 2822</t>
  </si>
  <si>
    <t>name2723 - 2823</t>
  </si>
  <si>
    <t>name2724 - 2824</t>
  </si>
  <si>
    <t>name2725 - 2825</t>
  </si>
  <si>
    <t>name2726 - 2826</t>
  </si>
  <si>
    <t>name2727 - 2827</t>
  </si>
  <si>
    <t>name2728 - 2828</t>
  </si>
  <si>
    <t>name2729 - 2829</t>
  </si>
  <si>
    <t>name2730 - 2830</t>
  </si>
  <si>
    <t>name2731 - 2831</t>
  </si>
  <si>
    <t>name2732 - 2832</t>
  </si>
  <si>
    <t>name2733 - 2833</t>
  </si>
  <si>
    <t>name2734 - 2834</t>
  </si>
  <si>
    <t>name2735 - 2835</t>
  </si>
  <si>
    <t>name2736 - 2836</t>
  </si>
  <si>
    <t>name2737 - 2837</t>
  </si>
  <si>
    <t>name2738 - 2838</t>
  </si>
  <si>
    <t>name2739 - 2839</t>
  </si>
  <si>
    <t>name2740 - 2840</t>
  </si>
  <si>
    <t>name2741 - 2841</t>
  </si>
  <si>
    <t>name2742 - 2842</t>
  </si>
  <si>
    <t>name2743 - 2843</t>
  </si>
  <si>
    <t>name2744 - 2844</t>
  </si>
  <si>
    <t>name2745 - 2845</t>
  </si>
  <si>
    <t>name2746 - 2846</t>
  </si>
  <si>
    <t>name2747 - 2847</t>
  </si>
  <si>
    <t>name2748 - 2848</t>
  </si>
  <si>
    <t>name2749 - 2849</t>
  </si>
  <si>
    <t>name2750 - 2850</t>
  </si>
  <si>
    <t>name2751 - 2851</t>
  </si>
  <si>
    <t>name2752 - 2852</t>
  </si>
  <si>
    <t>name2753 - 2853</t>
  </si>
  <si>
    <t>name2754 - 2854</t>
  </si>
  <si>
    <t>name2755 - 2855</t>
  </si>
  <si>
    <t>name2756 - 2856</t>
  </si>
  <si>
    <t>name2757 - 2857</t>
  </si>
  <si>
    <t>name2758 - 2858</t>
  </si>
  <si>
    <t>name2759 - 2859</t>
  </si>
  <si>
    <t>name2760 - 2860</t>
  </si>
  <si>
    <t>name2761 - 2861</t>
  </si>
  <si>
    <t>name2762 - 2862</t>
  </si>
  <si>
    <t>name2763 - 2863</t>
  </si>
  <si>
    <t>name2764 - 2864</t>
  </si>
  <si>
    <t>name2765 - 2865</t>
  </si>
  <si>
    <t>name2766 - 2866</t>
  </si>
  <si>
    <t>name2767 - 2867</t>
  </si>
  <si>
    <t>name2768 - 2868</t>
  </si>
  <si>
    <t>name2769 - 2869</t>
  </si>
  <si>
    <t>name2770 - 2870</t>
  </si>
  <si>
    <t>name2771 - 2871</t>
  </si>
  <si>
    <t>name2772 - 2872</t>
  </si>
  <si>
    <t>name2773 - 2873</t>
  </si>
  <si>
    <t>name2774 - 2874</t>
  </si>
  <si>
    <t>name2775 - 2875</t>
  </si>
  <si>
    <t>name2776 - 2876</t>
  </si>
  <si>
    <t>name2777 - 2877</t>
  </si>
  <si>
    <t>name2778 - 2878</t>
  </si>
  <si>
    <t>name2779 - 2879</t>
  </si>
  <si>
    <t>name2780 - 2880</t>
  </si>
  <si>
    <t>name2781 - 2881</t>
  </si>
  <si>
    <t>name2782 - 2882</t>
  </si>
  <si>
    <t>name2783 - 2883</t>
  </si>
  <si>
    <t>name2784 - 2884</t>
  </si>
  <si>
    <t>name2785 - 2885</t>
  </si>
  <si>
    <t>name2786 - 2886</t>
  </si>
  <si>
    <t>name2787 - 2887</t>
  </si>
  <si>
    <t>name2788 - 2888</t>
  </si>
  <si>
    <t>name2789 - 2889</t>
  </si>
  <si>
    <t>name2790 - 2890</t>
  </si>
  <si>
    <t>name2791 - 2891</t>
  </si>
  <si>
    <t>name2792 - 2892</t>
  </si>
  <si>
    <t>name2793 - 2893</t>
  </si>
  <si>
    <t>name2794 - 2894</t>
  </si>
  <si>
    <t>name2795 - 2895</t>
  </si>
  <si>
    <t>name2796 - 2896</t>
  </si>
  <si>
    <t>name2797 - 2897</t>
  </si>
  <si>
    <t>name2798 - 2898</t>
  </si>
  <si>
    <t>name2799 - 2899</t>
  </si>
  <si>
    <t>name2800 - 2900</t>
  </si>
  <si>
    <t>name2801 - 2901</t>
  </si>
  <si>
    <t>name2802 - 2902</t>
  </si>
  <si>
    <t>name2803 - 2903</t>
  </si>
  <si>
    <t>name2804 - 2904</t>
  </si>
  <si>
    <t>name2805 - 2905</t>
  </si>
  <si>
    <t>name2806 - 2906</t>
  </si>
  <si>
    <t>name2807 - 2907</t>
  </si>
  <si>
    <t>name2808 - 2908</t>
  </si>
  <si>
    <t>name2809 - 2909</t>
  </si>
  <si>
    <t>name2810 - 2910</t>
  </si>
  <si>
    <t>name2811 - 2911</t>
  </si>
  <si>
    <t>name2812 - 2912</t>
  </si>
  <si>
    <t>name2813 - 2913</t>
  </si>
  <si>
    <t>name2814 - 2914</t>
  </si>
  <si>
    <t>name2815 - 2915</t>
  </si>
  <si>
    <t>name2816 - 2916</t>
  </si>
  <si>
    <t>name2817 - 2917</t>
  </si>
  <si>
    <t>name2818 - 2918</t>
  </si>
  <si>
    <t>name2819 - 2919</t>
  </si>
  <si>
    <t>name2820 - 2920</t>
  </si>
  <si>
    <t>name2821 - 2921</t>
  </si>
  <si>
    <t>name2822 - 2922</t>
  </si>
  <si>
    <t>name2823 - 2923</t>
  </si>
  <si>
    <t>name2824 - 2924</t>
  </si>
  <si>
    <t>name2825 - 2925</t>
  </si>
  <si>
    <t>name2826 - 2926</t>
  </si>
  <si>
    <t>name2827 - 2927</t>
  </si>
  <si>
    <t>name2828 - 2928</t>
  </si>
  <si>
    <t>name2829 - 2929</t>
  </si>
  <si>
    <t>name2830 - 2930</t>
  </si>
  <si>
    <t>name2831 - 2931</t>
  </si>
  <si>
    <t>name2832 - 2932</t>
  </si>
  <si>
    <t>name2833 - 2933</t>
  </si>
  <si>
    <t>name2834 - 2934</t>
  </si>
  <si>
    <t>name2835 - 2935</t>
  </si>
  <si>
    <t>name2836 - 2936</t>
  </si>
  <si>
    <t>name2837 - 2937</t>
  </si>
  <si>
    <t>name2838 - 2938</t>
  </si>
  <si>
    <t>name2839 - 2939</t>
  </si>
  <si>
    <t>name2840 - 2940</t>
  </si>
  <si>
    <t>name2841 - 2941</t>
  </si>
  <si>
    <t>name2842 - 2942</t>
  </si>
  <si>
    <t>name2843 - 2943</t>
  </si>
  <si>
    <t>name2844 - 2944</t>
  </si>
  <si>
    <t>name2845 - 2945</t>
  </si>
  <si>
    <t>name2846 - 2946</t>
  </si>
  <si>
    <t>name2847 - 2947</t>
  </si>
  <si>
    <t>name2848 - 2948</t>
  </si>
  <si>
    <t>name2849 - 2949</t>
  </si>
  <si>
    <t>name2850 - 2950</t>
  </si>
  <si>
    <t>name2851 - 2951</t>
  </si>
  <si>
    <t>name2852 - 2952</t>
  </si>
  <si>
    <t>name2853 - 2953</t>
  </si>
  <si>
    <t>name2854 - 2954</t>
  </si>
  <si>
    <t>name2855 - 2955</t>
  </si>
  <si>
    <t>name2856 - 2956</t>
  </si>
  <si>
    <t>name2857 - 2957</t>
  </si>
  <si>
    <t>name2858 - 2958</t>
  </si>
  <si>
    <t>name2859 - 2959</t>
  </si>
  <si>
    <t>name2860 - 2960</t>
  </si>
  <si>
    <t>name2861 - 2961</t>
  </si>
  <si>
    <t>name2862 - 2962</t>
  </si>
  <si>
    <t>name2863 - 2963</t>
  </si>
  <si>
    <t>name2864 - 2964</t>
  </si>
  <si>
    <t>name2865 - 2965</t>
  </si>
  <si>
    <t>name2866 - 2966</t>
  </si>
  <si>
    <t>name2867 - 2967</t>
  </si>
  <si>
    <t>name2868 - 2968</t>
  </si>
  <si>
    <t>name2869 - 2969</t>
  </si>
  <si>
    <t>name2870 - 2970</t>
  </si>
  <si>
    <t>name2871 - 2971</t>
  </si>
  <si>
    <t>name2872 - 2972</t>
  </si>
  <si>
    <t>name2873 - 2973</t>
  </si>
  <si>
    <t>name2874 - 2974</t>
  </si>
  <si>
    <t>name2875 - 2975</t>
  </si>
  <si>
    <t>name2876 - 2976</t>
  </si>
  <si>
    <t>name2877 - 2977</t>
  </si>
  <si>
    <t>name2878 - 2978</t>
  </si>
  <si>
    <t>name2879 - 2979</t>
  </si>
  <si>
    <t>name2880 - 2980</t>
  </si>
  <si>
    <t>name2881 - 2981</t>
  </si>
  <si>
    <t>name2882 - 2982</t>
  </si>
  <si>
    <t>name2883 - 2983</t>
  </si>
  <si>
    <t>name2884 - 2984</t>
  </si>
  <si>
    <t>name2885 - 2985</t>
  </si>
  <si>
    <t>name2886 - 2986</t>
  </si>
  <si>
    <t>name2887 - 2987</t>
  </si>
  <si>
    <t>name2888 - 2988</t>
  </si>
  <si>
    <t>name2889 - 2989</t>
  </si>
  <si>
    <t>name2890 - 2990</t>
  </si>
  <si>
    <t>name2891 - 2991</t>
  </si>
  <si>
    <t>name2892 - 2992</t>
  </si>
  <si>
    <t>name2893 - 2993</t>
  </si>
  <si>
    <t>name2894 - 2994</t>
  </si>
  <si>
    <t>name2895 - 2995</t>
  </si>
  <si>
    <t>name2896 - 2996</t>
  </si>
  <si>
    <t>name2897 - 2997</t>
  </si>
  <si>
    <t>name2898 - 2998</t>
  </si>
  <si>
    <t>name2899 - 2999</t>
  </si>
  <si>
    <t>name2900 - 3000</t>
  </si>
  <si>
    <t>name2901 - 3001</t>
  </si>
  <si>
    <t>name2902 - 3002</t>
  </si>
  <si>
    <t>name2903 - 3003</t>
  </si>
  <si>
    <t>name2904 - 3004</t>
  </si>
  <si>
    <t>name2905 - 3005</t>
  </si>
  <si>
    <t>name2906 - 3006</t>
  </si>
  <si>
    <t>name2907 - 3007</t>
  </si>
  <si>
    <t>name2908 - 3008</t>
  </si>
  <si>
    <t>name2909 - 3009</t>
  </si>
  <si>
    <t>name2910 - 3010</t>
  </si>
  <si>
    <t>name2911 - 3011</t>
  </si>
  <si>
    <t>name2912 - 3012</t>
  </si>
  <si>
    <t>name2913 - 3013</t>
  </si>
  <si>
    <t>name2914 - 3014</t>
  </si>
  <si>
    <t>name2915 - 3015</t>
  </si>
  <si>
    <t>name2916 - 3016</t>
  </si>
  <si>
    <t>name2917 - 3017</t>
  </si>
  <si>
    <t>name2918 - 3018</t>
  </si>
  <si>
    <t>name2919 - 3019</t>
  </si>
  <si>
    <t>name2920 - 3020</t>
  </si>
  <si>
    <t>name2921 - 3021</t>
  </si>
  <si>
    <t>name2922 - 3022</t>
  </si>
  <si>
    <t>name2923 - 3023</t>
  </si>
  <si>
    <t>name2924 - 3024</t>
  </si>
  <si>
    <t>name2925 - 3025</t>
  </si>
  <si>
    <t>name2926 - 3026</t>
  </si>
  <si>
    <t>name2927 - 3027</t>
  </si>
  <si>
    <t>name2928 - 3028</t>
  </si>
  <si>
    <t>name2929 - 3029</t>
  </si>
  <si>
    <t>name2930 - 3030</t>
  </si>
  <si>
    <t>name2931 - 3031</t>
  </si>
  <si>
    <t>name2932 - 3032</t>
  </si>
  <si>
    <t>name2933 - 3033</t>
  </si>
  <si>
    <t>name2934 - 3034</t>
  </si>
  <si>
    <t>name2935 - 3035</t>
  </si>
  <si>
    <t>name2936 - 3036</t>
  </si>
  <si>
    <t>name2937 - 3037</t>
  </si>
  <si>
    <t>name2938 - 3038</t>
  </si>
  <si>
    <t>name2939 - 3039</t>
  </si>
  <si>
    <t>name2940 - 3040</t>
  </si>
  <si>
    <t>name2941 - 3041</t>
  </si>
  <si>
    <t>name2942 - 3042</t>
  </si>
  <si>
    <t>name2943 - 3043</t>
  </si>
  <si>
    <t>name2944 - 3044</t>
  </si>
  <si>
    <t>name2945 - 3045</t>
  </si>
  <si>
    <t>name2946 - 3046</t>
  </si>
  <si>
    <t>name2947 - 3047</t>
  </si>
  <si>
    <t>name2948 - 3048</t>
  </si>
  <si>
    <t>name2949 - 3049</t>
  </si>
  <si>
    <t>name2950 - 3050</t>
  </si>
  <si>
    <t>name2951 - 3051</t>
  </si>
  <si>
    <t>name2952 - 3052</t>
  </si>
  <si>
    <t>name2953 - 3053</t>
  </si>
  <si>
    <t>name2954 - 3054</t>
  </si>
  <si>
    <t>name2955 - 3055</t>
  </si>
  <si>
    <t>name2956 - 3056</t>
  </si>
  <si>
    <t>name2957 - 3057</t>
  </si>
  <si>
    <t>name2958 - 3058</t>
  </si>
  <si>
    <t>name2959 - 3059</t>
  </si>
  <si>
    <t>name2960 - 3060</t>
  </si>
  <si>
    <t>name2961 - 3061</t>
  </si>
  <si>
    <t>name2962 - 3062</t>
  </si>
  <si>
    <t>name2963 - 3063</t>
  </si>
  <si>
    <t>name2964 - 3064</t>
  </si>
  <si>
    <t>name2965 - 3065</t>
  </si>
  <si>
    <t>name2966 - 3066</t>
  </si>
  <si>
    <t>name2967 - 3067</t>
  </si>
  <si>
    <t>name2968 - 3068</t>
  </si>
  <si>
    <t>name2969 - 3069</t>
  </si>
  <si>
    <t>name2970 - 3070</t>
  </si>
  <si>
    <t>name2971 - 3071</t>
  </si>
  <si>
    <t>name2972 - 3072</t>
  </si>
  <si>
    <t>name2973 - 3073</t>
  </si>
  <si>
    <t>name2974 - 3074</t>
  </si>
  <si>
    <t>name2975 - 3075</t>
  </si>
  <si>
    <t>name2976 - 3076</t>
  </si>
  <si>
    <t>name2977 - 3077</t>
  </si>
  <si>
    <t>name2978 - 3078</t>
  </si>
  <si>
    <t>name2979 - 3079</t>
  </si>
  <si>
    <t>name2980 - 3080</t>
  </si>
  <si>
    <t>name2981 - 3081</t>
  </si>
  <si>
    <t>name2982 - 3082</t>
  </si>
  <si>
    <t>name2983 - 3083</t>
  </si>
  <si>
    <t>name2984 - 3084</t>
  </si>
  <si>
    <t>name2985 - 3085</t>
  </si>
  <si>
    <t>name2986 - 3086</t>
  </si>
  <si>
    <t>name2987 - 3087</t>
  </si>
  <si>
    <t>name2988 - 3088</t>
  </si>
  <si>
    <t>name2989 - 3089</t>
  </si>
  <si>
    <t>name2990 - 3090</t>
  </si>
  <si>
    <t>name2991 - 3091</t>
  </si>
  <si>
    <t>name2992 - 3092</t>
  </si>
  <si>
    <t>name2993 - 3093</t>
  </si>
  <si>
    <t>name2994 - 3094</t>
  </si>
  <si>
    <t>name2995 - 3095</t>
  </si>
  <si>
    <t>name2996 - 3096</t>
  </si>
  <si>
    <t>name2997 - 3097</t>
  </si>
  <si>
    <t>name2998 - 3098</t>
  </si>
  <si>
    <t>name2999 - 3099</t>
  </si>
  <si>
    <t>name3000 - 3100</t>
  </si>
  <si>
    <t>name3001 - 3101</t>
  </si>
  <si>
    <t>name3002 - 3102</t>
  </si>
  <si>
    <t>name3003 - 3103</t>
  </si>
  <si>
    <t>name3004 - 3104</t>
  </si>
  <si>
    <t>name3005 - 3105</t>
  </si>
  <si>
    <t>name3006 - 3106</t>
  </si>
  <si>
    <t>name3007 - 3107</t>
  </si>
  <si>
    <t>name3008 - 3108</t>
  </si>
  <si>
    <t>name3009 - 3109</t>
  </si>
  <si>
    <t>name3010 - 3110</t>
  </si>
  <si>
    <t>name3011 - 3111</t>
  </si>
  <si>
    <t>name3012 - 3112</t>
  </si>
  <si>
    <t>name3013 - 3113</t>
  </si>
  <si>
    <t>name3014 - 3114</t>
  </si>
  <si>
    <t>name3015 - 3115</t>
  </si>
  <si>
    <t>name3016 - 3116</t>
  </si>
  <si>
    <t>name3017 - 3117</t>
  </si>
  <si>
    <t>name3018 - 3118</t>
  </si>
  <si>
    <t>name3019 - 3119</t>
  </si>
  <si>
    <t>name3020 - 3120</t>
  </si>
  <si>
    <t>name3021 - 3121</t>
  </si>
  <si>
    <t>name3022 - 3122</t>
  </si>
  <si>
    <t>name3023 - 3123</t>
  </si>
  <si>
    <t>name3024 - 3124</t>
  </si>
  <si>
    <t>name3025 - 3125</t>
  </si>
  <si>
    <t>name3026 - 3126</t>
  </si>
  <si>
    <t>name3027 - 3127</t>
  </si>
  <si>
    <t>name3028 - 3128</t>
  </si>
  <si>
    <t>name3029 - 3129</t>
  </si>
  <si>
    <t>name3030 - 3130</t>
  </si>
  <si>
    <t>name3031 - 3131</t>
  </si>
  <si>
    <t>name3032 - 3132</t>
  </si>
  <si>
    <t>name3033 - 3133</t>
  </si>
  <si>
    <t>name3034 - 3134</t>
  </si>
  <si>
    <t>name3035 - 3135</t>
  </si>
  <si>
    <t>name3036 - 3136</t>
  </si>
  <si>
    <t>name3037 - 3137</t>
  </si>
  <si>
    <t>name3038 - 3138</t>
  </si>
  <si>
    <t>name3039 - 3139</t>
  </si>
  <si>
    <t>name3040 - 3140</t>
  </si>
  <si>
    <t>name3041 - 3141</t>
  </si>
  <si>
    <t>name3042 - 3142</t>
  </si>
  <si>
    <t>name3043 - 3143</t>
  </si>
  <si>
    <t>name3044 - 3144</t>
  </si>
  <si>
    <t>name3045 - 3145</t>
  </si>
  <si>
    <t>name3046 - 3146</t>
  </si>
  <si>
    <t>name3047 - 3147</t>
  </si>
  <si>
    <t>name3048 - 3148</t>
  </si>
  <si>
    <t>name3049 - 3149</t>
  </si>
  <si>
    <t>name3050 - 3150</t>
  </si>
  <si>
    <t>name3051 - 3151</t>
  </si>
  <si>
    <t>name3052 - 3152</t>
  </si>
  <si>
    <t>name3053 - 3153</t>
  </si>
  <si>
    <t>name3054 - 3154</t>
  </si>
  <si>
    <t>name3055 - 3155</t>
  </si>
  <si>
    <t>name3056 - 3156</t>
  </si>
  <si>
    <t>name3057 - 3157</t>
  </si>
  <si>
    <t>name3058 - 3158</t>
  </si>
  <si>
    <t>name3059 - 3159</t>
  </si>
  <si>
    <t>name3060 - 3160</t>
  </si>
  <si>
    <t>name3061 - 3161</t>
  </si>
  <si>
    <t>name3062 - 3162</t>
  </si>
  <si>
    <t>name3063 - 3163</t>
  </si>
  <si>
    <t>name3064 - 3164</t>
  </si>
  <si>
    <t>name3065 - 3165</t>
  </si>
  <si>
    <t>name3066 - 3166</t>
  </si>
  <si>
    <t>name3067 - 3167</t>
  </si>
  <si>
    <t>name3068 - 3168</t>
  </si>
  <si>
    <t>name3069 - 3169</t>
  </si>
  <si>
    <t>name3070 - 3170</t>
  </si>
  <si>
    <t>name3071 - 3171</t>
  </si>
  <si>
    <t>name3072 - 3172</t>
  </si>
  <si>
    <t>name3073 - 3173</t>
  </si>
  <si>
    <t>name3074 - 3174</t>
  </si>
  <si>
    <t>name3075 - 3175</t>
  </si>
  <si>
    <t>name3076 - 3176</t>
  </si>
  <si>
    <t>name3077 - 3177</t>
  </si>
  <si>
    <t>name3078 - 3178</t>
  </si>
  <si>
    <t>name3079 - 3179</t>
  </si>
  <si>
    <t>name3080 - 3180</t>
  </si>
  <si>
    <t>name3081 - 3181</t>
  </si>
  <si>
    <t>name3082 - 3182</t>
  </si>
  <si>
    <t>name3083 - 3183</t>
  </si>
  <si>
    <t>name3084 - 3184</t>
  </si>
  <si>
    <t>name3085 - 3185</t>
  </si>
  <si>
    <t>name3086 - 3186</t>
  </si>
  <si>
    <t>name3087 - 3187</t>
  </si>
  <si>
    <t>name3088 - 3188</t>
  </si>
  <si>
    <t>name3089 - 3189</t>
  </si>
  <si>
    <t>name3090 - 3190</t>
  </si>
  <si>
    <t>name3091 - 3191</t>
  </si>
  <si>
    <t>name3092 - 3192</t>
  </si>
  <si>
    <t>name3093 - 3193</t>
  </si>
  <si>
    <t>name3094 - 3194</t>
  </si>
  <si>
    <t>name3095 - 3195</t>
  </si>
  <si>
    <t>name3096 - 3196</t>
  </si>
  <si>
    <t>name3097 - 3197</t>
  </si>
  <si>
    <t>name3098 - 3198</t>
  </si>
  <si>
    <t>name3099 - 3199</t>
  </si>
  <si>
    <t>name3100 - 3200</t>
  </si>
  <si>
    <t>name3101 - 3201</t>
  </si>
  <si>
    <t>name3102 - 3202</t>
  </si>
  <si>
    <t>name3103 - 3203</t>
  </si>
  <si>
    <t>name3104 - 3204</t>
  </si>
  <si>
    <t>name3105 - 3205</t>
  </si>
  <si>
    <t>name3106 - 3206</t>
  </si>
  <si>
    <t>name3107 - 3207</t>
  </si>
  <si>
    <t>name3108 - 3208</t>
  </si>
  <si>
    <t>name3109 - 3209</t>
  </si>
  <si>
    <t>name3110 - 3210</t>
  </si>
  <si>
    <t>name3111 - 3211</t>
  </si>
  <si>
    <t>name3112 - 3212</t>
  </si>
  <si>
    <t>name3113 - 3213</t>
  </si>
  <si>
    <t>name3114 - 3214</t>
  </si>
  <si>
    <t>name3115 - 3215</t>
  </si>
  <si>
    <t>name3116 - 3216</t>
  </si>
  <si>
    <t>name3117 - 3217</t>
  </si>
  <si>
    <t>name3118 - 3218</t>
  </si>
  <si>
    <t>name3119 - 3219</t>
  </si>
  <si>
    <t>name3120 - 3220</t>
  </si>
  <si>
    <t>name3121 - 3221</t>
  </si>
  <si>
    <t>name3122 - 3222</t>
  </si>
  <si>
    <t>name3123 - 3223</t>
  </si>
  <si>
    <t>name3124 - 3224</t>
  </si>
  <si>
    <t>name3125 - 3225</t>
  </si>
  <si>
    <t>name3126 - 3226</t>
  </si>
  <si>
    <t>name3127 - 3227</t>
  </si>
  <si>
    <t>name3128 - 3228</t>
  </si>
  <si>
    <t>name3129 - 3229</t>
  </si>
  <si>
    <t>name3130 - 3230</t>
  </si>
  <si>
    <t>name3131 - 3231</t>
  </si>
  <si>
    <t>name3132 - 3232</t>
  </si>
  <si>
    <t>name3133 - 3233</t>
  </si>
  <si>
    <t>name3134 - 3234</t>
  </si>
  <si>
    <t>name3135 - 3235</t>
  </si>
  <si>
    <t>name3136 - 3236</t>
  </si>
  <si>
    <t>name3137 - 3237</t>
  </si>
  <si>
    <t>name3138 - 3238</t>
  </si>
  <si>
    <t>name3139 - 3239</t>
  </si>
  <si>
    <t>name3140 - 3240</t>
  </si>
  <si>
    <t>name3141 - 3241</t>
  </si>
  <si>
    <t>name3142 - 3242</t>
  </si>
  <si>
    <t>name3143 - 3243</t>
  </si>
  <si>
    <t>name3144 - 3244</t>
  </si>
  <si>
    <t>name3145 - 3245</t>
  </si>
  <si>
    <t>name3146 - 3246</t>
  </si>
  <si>
    <t>name3147 - 3247</t>
  </si>
  <si>
    <t>name3148 - 3248</t>
  </si>
  <si>
    <t>name3149 - 3249</t>
  </si>
  <si>
    <t>name3150 - 3250</t>
  </si>
  <si>
    <t>name3151 - 3251</t>
  </si>
  <si>
    <t>name3152 - 3252</t>
  </si>
  <si>
    <t>name3153 - 3253</t>
  </si>
  <si>
    <t>name3154 - 3254</t>
  </si>
  <si>
    <t>name3155 - 3255</t>
  </si>
  <si>
    <t>name3156 - 3256</t>
  </si>
  <si>
    <t>name3157 - 3257</t>
  </si>
  <si>
    <t>name3158 - 3258</t>
  </si>
  <si>
    <t>name3159 - 3259</t>
  </si>
  <si>
    <t>name3160 - 3260</t>
  </si>
  <si>
    <t>name3161 - 3261</t>
  </si>
  <si>
    <t>name3162 - 3262</t>
  </si>
  <si>
    <t>name3163 - 3263</t>
  </si>
  <si>
    <t>name3164 - 3264</t>
  </si>
  <si>
    <t>name3165 - 3265</t>
  </si>
  <si>
    <t>name3166 - 3266</t>
  </si>
  <si>
    <t>name3167 - 3267</t>
  </si>
  <si>
    <t>name3168 - 3268</t>
  </si>
  <si>
    <t>name3169 - 3269</t>
  </si>
  <si>
    <t>name3170 - 3270</t>
  </si>
  <si>
    <t>name3171 - 3271</t>
  </si>
  <si>
    <t>name3172 - 3272</t>
  </si>
  <si>
    <t>name3173 - 3273</t>
  </si>
  <si>
    <t>name3174 - 3274</t>
  </si>
  <si>
    <t>name3175 - 3275</t>
  </si>
  <si>
    <t>name3176 - 3276</t>
  </si>
  <si>
    <t>name3177 - 3277</t>
  </si>
  <si>
    <t>name3178 - 3278</t>
  </si>
  <si>
    <t>name3179 - 3279</t>
  </si>
  <si>
    <t>name3180 - 3280</t>
  </si>
  <si>
    <t>name3181 - 3281</t>
  </si>
  <si>
    <t>name3182 - 3282</t>
  </si>
  <si>
    <t>name3183 - 3283</t>
  </si>
  <si>
    <t>name3184 - 3284</t>
  </si>
  <si>
    <t>name3185 - 3285</t>
  </si>
  <si>
    <t>name3186 - 3286</t>
  </si>
  <si>
    <t>name3187 - 3287</t>
  </si>
  <si>
    <t>name3188 - 3288</t>
  </si>
  <si>
    <t>name3189 - 3289</t>
  </si>
  <si>
    <t>name3190 - 3290</t>
  </si>
  <si>
    <t>name3191 - 3291</t>
  </si>
  <si>
    <t>name3192 - 3292</t>
  </si>
  <si>
    <t>name3193 - 3293</t>
  </si>
  <si>
    <t>name3194 - 3294</t>
  </si>
  <si>
    <t>name3195 - 3295</t>
  </si>
  <si>
    <t>name3196 - 3296</t>
  </si>
  <si>
    <t>name3197 - 3297</t>
  </si>
  <si>
    <t>name3198 - 3298</t>
  </si>
  <si>
    <t>name3199 - 3299</t>
  </si>
  <si>
    <t>name3200 - 3300</t>
  </si>
  <si>
    <t>name3201 - 3301</t>
  </si>
  <si>
    <t>name3202 - 3302</t>
  </si>
  <si>
    <t>name3203 - 3303</t>
  </si>
  <si>
    <t>name3204 - 3304</t>
  </si>
  <si>
    <t>name3205 - 3305</t>
  </si>
  <si>
    <t>name3206 - 3306</t>
  </si>
  <si>
    <t>name3207 - 3307</t>
  </si>
  <si>
    <t>name3208 - 3308</t>
  </si>
  <si>
    <t>name3209 - 3309</t>
  </si>
  <si>
    <t>name3210 - 3310</t>
  </si>
  <si>
    <t>name3211 - 3311</t>
  </si>
  <si>
    <t>name3212 - 3312</t>
  </si>
  <si>
    <t>name3213 - 3313</t>
  </si>
  <si>
    <t>name3214 - 3314</t>
  </si>
  <si>
    <t>name3215 - 3315</t>
  </si>
  <si>
    <t>name3216 - 3316</t>
  </si>
  <si>
    <t>name3217 - 3317</t>
  </si>
  <si>
    <t>name3218 - 3318</t>
  </si>
  <si>
    <t>name3219 - 3319</t>
  </si>
  <si>
    <t>name3220 - 3320</t>
  </si>
  <si>
    <t>name3221 - 3321</t>
  </si>
  <si>
    <t>name3222 - 3322</t>
  </si>
  <si>
    <t>name3223 - 3323</t>
  </si>
  <si>
    <t>name3224 - 3324</t>
  </si>
  <si>
    <t>name3225 - 3325</t>
  </si>
  <si>
    <t>name3226 - 3326</t>
  </si>
  <si>
    <t>name3227 - 3327</t>
  </si>
  <si>
    <t>name3228 - 3328</t>
  </si>
  <si>
    <t>name3229 - 3329</t>
  </si>
  <si>
    <t>name3230 - 3330</t>
  </si>
  <si>
    <t>name3231 - 3331</t>
  </si>
  <si>
    <t>name3232 - 3332</t>
  </si>
  <si>
    <t>name3233 - 3333</t>
  </si>
  <si>
    <t>name3234 - 3334</t>
  </si>
  <si>
    <t>name3235 - 3335</t>
  </si>
  <si>
    <t>name3236 - 3336</t>
  </si>
  <si>
    <t>name3237 - 3337</t>
  </si>
  <si>
    <t>name3238 - 3338</t>
  </si>
  <si>
    <t>name3239 - 3339</t>
  </si>
  <si>
    <t>name3240 - 3340</t>
  </si>
  <si>
    <t>name3241 - 3341</t>
  </si>
  <si>
    <t>name3242 - 3342</t>
  </si>
  <si>
    <t>name3243 - 3343</t>
  </si>
  <si>
    <t>name3244 - 3344</t>
  </si>
  <si>
    <t>name3245 - 3345</t>
  </si>
  <si>
    <t>name3246 - 3346</t>
  </si>
  <si>
    <t>name3247 - 3347</t>
  </si>
  <si>
    <t>name3248 - 3348</t>
  </si>
  <si>
    <t>name3249 - 3349</t>
  </si>
  <si>
    <t>name3250 - 3350</t>
  </si>
  <si>
    <t>name3251 - 3351</t>
  </si>
  <si>
    <t>name3252 - 3352</t>
  </si>
  <si>
    <t>name3253 - 3353</t>
  </si>
  <si>
    <t>name3254 - 3354</t>
  </si>
  <si>
    <t>name3255 - 3355</t>
  </si>
  <si>
    <t>name3256 - 3356</t>
  </si>
  <si>
    <t>name3257 - 3357</t>
  </si>
  <si>
    <t>name3258 - 3358</t>
  </si>
  <si>
    <t>name3259 - 3359</t>
  </si>
  <si>
    <t>name3260 - 3360</t>
  </si>
  <si>
    <t>name3261 - 3361</t>
  </si>
  <si>
    <t>name3262 - 3362</t>
  </si>
  <si>
    <t>name3263 - 3363</t>
  </si>
  <si>
    <t>name3264 - 3364</t>
  </si>
  <si>
    <t>name3265 - 3365</t>
  </si>
  <si>
    <t>name3266 - 3366</t>
  </si>
  <si>
    <t>name3267 - 3367</t>
  </si>
  <si>
    <t>name3268 - 3368</t>
  </si>
  <si>
    <t>name3269 - 3369</t>
  </si>
  <si>
    <t>name3270 - 3370</t>
  </si>
  <si>
    <t>name3271 - 3371</t>
  </si>
  <si>
    <t>name3272 - 3372</t>
  </si>
  <si>
    <t>name3273 - 3373</t>
  </si>
  <si>
    <t>name3274 - 3374</t>
  </si>
  <si>
    <t>name3275 - 3375</t>
  </si>
  <si>
    <t>name3276 - 3376</t>
  </si>
  <si>
    <t>name3277 - 3377</t>
  </si>
  <si>
    <t>name3278 - 3378</t>
  </si>
  <si>
    <t>name3279 - 3379</t>
  </si>
  <si>
    <t>name3280 - 3380</t>
  </si>
  <si>
    <t>name3281 - 3381</t>
  </si>
  <si>
    <t>name3282 - 3382</t>
  </si>
  <si>
    <t>name3283 - 3383</t>
  </si>
  <si>
    <t>name3284 - 3384</t>
  </si>
  <si>
    <t>name3285 - 3385</t>
  </si>
  <si>
    <t>name3286 - 3386</t>
  </si>
  <si>
    <t>name3287 - 3387</t>
  </si>
  <si>
    <t>name3288 - 3388</t>
  </si>
  <si>
    <t>name3289 - 3389</t>
  </si>
  <si>
    <t>name3290 - 3390</t>
  </si>
  <si>
    <t>name3291 - 3391</t>
  </si>
  <si>
    <t>name3292 - 3392</t>
  </si>
  <si>
    <t>name3293 - 3393</t>
  </si>
  <si>
    <t>name3294 - 3394</t>
  </si>
  <si>
    <t>name3295 - 3395</t>
  </si>
  <si>
    <t>name3296 - 3396</t>
  </si>
  <si>
    <t>name3297 - 3397</t>
  </si>
  <si>
    <t>name3298 - 3398</t>
  </si>
  <si>
    <t>name3299 - 3399</t>
  </si>
  <si>
    <t>name3300 - 3400</t>
  </si>
  <si>
    <t>name3301 - 3401</t>
  </si>
  <si>
    <t>name3302 - 3402</t>
  </si>
  <si>
    <t>name3303 - 3403</t>
  </si>
  <si>
    <t>name3304 - 3404</t>
  </si>
  <si>
    <t>name3305 - 3405</t>
  </si>
  <si>
    <t>name3306 - 3406</t>
  </si>
  <si>
    <t>name3307 - 3407</t>
  </si>
  <si>
    <t>name3308 - 3408</t>
  </si>
  <si>
    <t>name3309 - 3409</t>
  </si>
  <si>
    <t>name3310 - 3410</t>
  </si>
  <si>
    <t>name3311 - 3411</t>
  </si>
  <si>
    <t>name3312 - 3412</t>
  </si>
  <si>
    <t>name3313 - 3413</t>
  </si>
  <si>
    <t>name3314 - 3414</t>
  </si>
  <si>
    <t>name3315 - 3415</t>
  </si>
  <si>
    <t>name3316 - 3416</t>
  </si>
  <si>
    <t>name3317 - 3417</t>
  </si>
  <si>
    <t>name3318 - 3418</t>
  </si>
  <si>
    <t>name3319 - 3419</t>
  </si>
  <si>
    <t>name3320 - 3420</t>
  </si>
  <si>
    <t>name3321 - 3421</t>
  </si>
  <si>
    <t>name3322 - 3422</t>
  </si>
  <si>
    <t>name3323 - 3423</t>
  </si>
  <si>
    <t>name3324 - 3424</t>
  </si>
  <si>
    <t>name3325 - 3425</t>
  </si>
  <si>
    <t>name3326 - 3426</t>
  </si>
  <si>
    <t>name3327 - 3427</t>
  </si>
  <si>
    <t>name3328 - 3428</t>
  </si>
  <si>
    <t>name3329 - 3429</t>
  </si>
  <si>
    <t>name3330 - 3430</t>
  </si>
  <si>
    <t>name3331 - 3431</t>
  </si>
  <si>
    <t>name3332 - 3432</t>
  </si>
  <si>
    <t>name3333 - 3433</t>
  </si>
  <si>
    <t>name3334 - 3434</t>
  </si>
  <si>
    <t>name3335 - 3435</t>
  </si>
  <si>
    <t>name3336 - 3436</t>
  </si>
  <si>
    <t>name3337 - 3437</t>
  </si>
  <si>
    <t>name3338 - 3438</t>
  </si>
  <si>
    <t>name3339 - 3439</t>
  </si>
  <si>
    <t>name3340 - 3440</t>
  </si>
  <si>
    <t>name3341 - 3441</t>
  </si>
  <si>
    <t>name3342 - 3442</t>
  </si>
  <si>
    <t>name3343 - 3443</t>
  </si>
  <si>
    <t>name3344 - 3444</t>
  </si>
  <si>
    <t>name3345 - 3445</t>
  </si>
  <si>
    <t>name3346 - 3446</t>
  </si>
  <si>
    <t>name3347 - 3447</t>
  </si>
  <si>
    <t>name3348 - 3448</t>
  </si>
  <si>
    <t>name3349 - 3449</t>
  </si>
  <si>
    <t>name3350 - 3450</t>
  </si>
  <si>
    <t>name3351 - 3451</t>
  </si>
  <si>
    <t>name3352 - 3452</t>
  </si>
  <si>
    <t>name3353 - 3453</t>
  </si>
  <si>
    <t>name3354 - 3454</t>
  </si>
  <si>
    <t>name3355 - 3455</t>
  </si>
  <si>
    <t>name3356 - 3456</t>
  </si>
  <si>
    <t>name3357 - 3457</t>
  </si>
  <si>
    <t>name3358 - 3458</t>
  </si>
  <si>
    <t>name3359 - 3459</t>
  </si>
  <si>
    <t>name3360 - 3460</t>
  </si>
  <si>
    <t>name3361 - 3461</t>
  </si>
  <si>
    <t>name3362 - 3462</t>
  </si>
  <si>
    <t>name3363 - 3463</t>
  </si>
  <si>
    <t>name3364 - 3464</t>
  </si>
  <si>
    <t>name3365 - 3465</t>
  </si>
  <si>
    <t>name3366 - 3466</t>
  </si>
  <si>
    <t>name3367 - 3467</t>
  </si>
  <si>
    <t>name3368 - 3468</t>
  </si>
  <si>
    <t>name3369 - 3469</t>
  </si>
  <si>
    <t>name3370 - 3470</t>
  </si>
  <si>
    <t>name3371 - 3471</t>
  </si>
  <si>
    <t>name3372 - 3472</t>
  </si>
  <si>
    <t>name3373 - 3473</t>
  </si>
  <si>
    <t>name3374 - 3474</t>
  </si>
  <si>
    <t>name3375 - 3475</t>
  </si>
  <si>
    <t>name3376 - 3476</t>
  </si>
  <si>
    <t>name3377 - 3477</t>
  </si>
  <si>
    <t>name3378 - 3478</t>
  </si>
  <si>
    <t>name3379 - 3479</t>
  </si>
  <si>
    <t>name3380 - 3480</t>
  </si>
  <si>
    <t>name3381 - 3481</t>
  </si>
  <si>
    <t>name3382 - 3482</t>
  </si>
  <si>
    <t>name3383 - 3483</t>
  </si>
  <si>
    <t>name3384 - 3484</t>
  </si>
  <si>
    <t>name3385 - 3485</t>
  </si>
  <si>
    <t>name3386 - 3486</t>
  </si>
  <si>
    <t>name3387 - 3487</t>
  </si>
  <si>
    <t>name3388 - 3488</t>
  </si>
  <si>
    <t>name3389 - 3489</t>
  </si>
  <si>
    <t>name3390 - 3490</t>
  </si>
  <si>
    <t>name3391 - 3491</t>
  </si>
  <si>
    <t>name3392 - 3492</t>
  </si>
  <si>
    <t>name3393 - 3493</t>
  </si>
  <si>
    <t>name3394 - 3494</t>
  </si>
  <si>
    <t>name3395 - 3495</t>
  </si>
  <si>
    <t>name3396 - 3496</t>
  </si>
  <si>
    <t>name3397 - 3497</t>
  </si>
  <si>
    <t>name3398 - 3498</t>
  </si>
  <si>
    <t>name3399 - 3499</t>
  </si>
  <si>
    <t>name3400 - 3500</t>
  </si>
  <si>
    <t>name3401 - 3501</t>
  </si>
  <si>
    <t>name3402 - 3502</t>
  </si>
  <si>
    <t>name3403 - 3503</t>
  </si>
  <si>
    <t>name3404 - 3504</t>
  </si>
  <si>
    <t>name3405 - 3505</t>
  </si>
  <si>
    <t>name3406 - 3506</t>
  </si>
  <si>
    <t>name3407 - 3507</t>
  </si>
  <si>
    <t>name3408 - 3508</t>
  </si>
  <si>
    <t>name3409 - 3509</t>
  </si>
  <si>
    <t>name3410 - 3510</t>
  </si>
  <si>
    <t>name3411 - 3511</t>
  </si>
  <si>
    <t>name3412 - 3512</t>
  </si>
  <si>
    <t>name3413 - 3513</t>
  </si>
  <si>
    <t>name3414 - 3514</t>
  </si>
  <si>
    <t>name3415 - 3515</t>
  </si>
  <si>
    <t>name3416 - 3516</t>
  </si>
  <si>
    <t>name3417 - 3517</t>
  </si>
  <si>
    <t>name3418 - 3518</t>
  </si>
  <si>
    <t>name3419 - 3519</t>
  </si>
  <si>
    <t>name3420 - 3520</t>
  </si>
  <si>
    <t>name3421 - 3521</t>
  </si>
  <si>
    <t>name3422 - 3522</t>
  </si>
  <si>
    <t>name3423 - 3523</t>
  </si>
  <si>
    <t>name3424 - 3524</t>
  </si>
  <si>
    <t>name3425 - 3525</t>
  </si>
  <si>
    <t>name3426 - 3526</t>
  </si>
  <si>
    <t>name3427 - 3527</t>
  </si>
  <si>
    <t>name3428 - 3528</t>
  </si>
  <si>
    <t>name3429 - 3529</t>
  </si>
  <si>
    <t>name3430 - 3530</t>
  </si>
  <si>
    <t>name3431 - 3531</t>
  </si>
  <si>
    <t>name3432 - 3532</t>
  </si>
  <si>
    <t>name3433 - 3533</t>
  </si>
  <si>
    <t>name3434 - 3534</t>
  </si>
  <si>
    <t>name3435 - 3535</t>
  </si>
  <si>
    <t>name3436 - 3536</t>
  </si>
  <si>
    <t>name3437 - 3537</t>
  </si>
  <si>
    <t>name3438 - 3538</t>
  </si>
  <si>
    <t>name3439 - 3539</t>
  </si>
  <si>
    <t>name3440 - 3540</t>
  </si>
  <si>
    <t>name3441 - 3541</t>
  </si>
  <si>
    <t>name3442 - 3542</t>
  </si>
  <si>
    <t>name3443 - 3543</t>
  </si>
  <si>
    <t>name3444 - 3544</t>
  </si>
  <si>
    <t>name3445 - 3545</t>
  </si>
  <si>
    <t>name3446 - 3546</t>
  </si>
  <si>
    <t>name3447 - 3547</t>
  </si>
  <si>
    <t>name3448 - 3548</t>
  </si>
  <si>
    <t>name3449 - 3549</t>
  </si>
  <si>
    <t>name3450 - 3550</t>
  </si>
  <si>
    <t>name3451 - 3551</t>
  </si>
  <si>
    <t>name3452 - 3552</t>
  </si>
  <si>
    <t>name3453 - 3553</t>
  </si>
  <si>
    <t>name3454 - 3554</t>
  </si>
  <si>
    <t>name3455 - 3555</t>
  </si>
  <si>
    <t>name3456 - 3556</t>
  </si>
  <si>
    <t>name3457 - 3557</t>
  </si>
  <si>
    <t>name3458 - 3558</t>
  </si>
  <si>
    <t>name3459 - 3559</t>
  </si>
  <si>
    <t>name3460 - 3560</t>
  </si>
  <si>
    <t>name3461 - 3561</t>
  </si>
  <si>
    <t>name3462 - 3562</t>
  </si>
  <si>
    <t>name3463 - 3563</t>
  </si>
  <si>
    <t>name3464 - 3564</t>
  </si>
  <si>
    <t>name3465 - 3565</t>
  </si>
  <si>
    <t>name3466 - 3566</t>
  </si>
  <si>
    <t>name3467 - 3567</t>
  </si>
  <si>
    <t>name3468 - 3568</t>
  </si>
  <si>
    <t>name3469 - 3569</t>
  </si>
  <si>
    <t>name3470 - 3570</t>
  </si>
  <si>
    <t>name3471 - 3571</t>
  </si>
  <si>
    <t>name3472 - 3572</t>
  </si>
  <si>
    <t>name3473 - 3573</t>
  </si>
  <si>
    <t>name3474 - 3574</t>
  </si>
  <si>
    <t>name3475 - 3575</t>
  </si>
  <si>
    <t>name3476 - 3576</t>
  </si>
  <si>
    <t>name3477 - 3577</t>
  </si>
  <si>
    <t>name3478 - 3578</t>
  </si>
  <si>
    <t>name3479 - 3579</t>
  </si>
  <si>
    <t>name3480 - 3580</t>
  </si>
  <si>
    <t>name3481 - 3581</t>
  </si>
  <si>
    <t>name3482 - 3582</t>
  </si>
  <si>
    <t>name3483 - 3583</t>
  </si>
  <si>
    <t>name3484 - 3584</t>
  </si>
  <si>
    <t>name3485 - 3585</t>
  </si>
  <si>
    <t>name3486 - 3586</t>
  </si>
  <si>
    <t>name3487 - 3587</t>
  </si>
  <si>
    <t>name3488 - 3588</t>
  </si>
  <si>
    <t>name3489 - 3589</t>
  </si>
  <si>
    <t>name3490 - 3590</t>
  </si>
  <si>
    <t>name3491 - 3591</t>
  </si>
  <si>
    <t>name3492 - 3592</t>
  </si>
  <si>
    <t>name3493 - 3593</t>
  </si>
  <si>
    <t>name3494 - 3594</t>
  </si>
  <si>
    <t>name3495 - 3595</t>
  </si>
  <si>
    <t>name3496 - 3596</t>
  </si>
  <si>
    <t>name3497 - 3597</t>
  </si>
  <si>
    <t>name3498 - 3598</t>
  </si>
  <si>
    <t>name3499 - 3599</t>
  </si>
  <si>
    <t>name3500 - 3600</t>
  </si>
  <si>
    <t>name3501 - 3601</t>
  </si>
  <si>
    <t>name3502 - 3602</t>
  </si>
  <si>
    <t>name3503 - 3603</t>
  </si>
  <si>
    <t>name3504 - 3604</t>
  </si>
  <si>
    <t>name3505 - 3605</t>
  </si>
  <si>
    <t>name3506 - 3606</t>
  </si>
  <si>
    <t>name3507 - 3607</t>
  </si>
  <si>
    <t>name3508 - 3608</t>
  </si>
  <si>
    <t>name3509 - 3609</t>
  </si>
  <si>
    <t>name3510 - 3610</t>
  </si>
  <si>
    <t>name3511 - 3611</t>
  </si>
  <si>
    <t>name3512 - 3612</t>
  </si>
  <si>
    <t>name3513 - 3613</t>
  </si>
  <si>
    <t>name3514 - 3614</t>
  </si>
  <si>
    <t>name3515 - 3615</t>
  </si>
  <si>
    <t>name3516 - 3616</t>
  </si>
  <si>
    <t>name3517 - 3617</t>
  </si>
  <si>
    <t>name3518 - 3618</t>
  </si>
  <si>
    <t>name3519 - 3619</t>
  </si>
  <si>
    <t>name3520 - 3620</t>
  </si>
  <si>
    <t>name3521 - 3621</t>
  </si>
  <si>
    <t>name3522 - 3622</t>
  </si>
  <si>
    <t>name3523 - 3623</t>
  </si>
  <si>
    <t>name3524 - 3624</t>
  </si>
  <si>
    <t>name3525 - 3625</t>
  </si>
  <si>
    <t>name3526 - 3626</t>
  </si>
  <si>
    <t>name3527 - 3627</t>
  </si>
  <si>
    <t>name3528 - 3628</t>
  </si>
  <si>
    <t>name3529 - 3629</t>
  </si>
  <si>
    <t>name3530 - 3630</t>
  </si>
  <si>
    <t>name3531 - 3631</t>
  </si>
  <si>
    <t>name3532 - 3632</t>
  </si>
  <si>
    <t>name3533 - 3633</t>
  </si>
  <si>
    <t>name3534 - 3634</t>
  </si>
  <si>
    <t>name3535 - 3635</t>
  </si>
  <si>
    <t>name3536 - 3636</t>
  </si>
  <si>
    <t>name3537 - 3637</t>
  </si>
  <si>
    <t>name3538 - 3638</t>
  </si>
  <si>
    <t>name3539 - 3639</t>
  </si>
  <si>
    <t>name3540 - 3640</t>
  </si>
  <si>
    <t>name3541 - 3641</t>
  </si>
  <si>
    <t>name3542 - 3642</t>
  </si>
  <si>
    <t>name3543 - 3643</t>
  </si>
  <si>
    <t>name3544 - 3644</t>
  </si>
  <si>
    <t>name3545 - 3645</t>
  </si>
  <si>
    <t>name3546 - 3646</t>
  </si>
  <si>
    <t>name3547 - 3647</t>
  </si>
  <si>
    <t>name3548 - 3648</t>
  </si>
  <si>
    <t>name3549 - 3649</t>
  </si>
  <si>
    <t>name3550 - 3650</t>
  </si>
  <si>
    <t>name3551 - 3651</t>
  </si>
  <si>
    <t>name3552 - 3652</t>
  </si>
  <si>
    <t>name3553 - 3653</t>
  </si>
  <si>
    <t>name3554 - 3654</t>
  </si>
  <si>
    <t>name3555 - 3655</t>
  </si>
  <si>
    <t>name3556 - 3656</t>
  </si>
  <si>
    <t>name3557 - 3657</t>
  </si>
  <si>
    <t>name3558 - 3658</t>
  </si>
  <si>
    <t>name3559 - 3659</t>
  </si>
  <si>
    <t>name3560 - 3660</t>
  </si>
  <si>
    <t>name3561 - 3661</t>
  </si>
  <si>
    <t>name3562 - 3662</t>
  </si>
  <si>
    <t>name3563 - 3663</t>
  </si>
  <si>
    <t>name3564 - 3664</t>
  </si>
  <si>
    <t>name3565 - 3665</t>
  </si>
  <si>
    <t>name3566 - 3666</t>
  </si>
  <si>
    <t>name3567 - 3667</t>
  </si>
  <si>
    <t>name3568 - 3668</t>
  </si>
  <si>
    <t>name3569 - 3669</t>
  </si>
  <si>
    <t>name3570 - 3670</t>
  </si>
  <si>
    <t>name3571 - 3671</t>
  </si>
  <si>
    <t>name3572 - 3672</t>
  </si>
  <si>
    <t>name3573 - 3673</t>
  </si>
  <si>
    <t>name3574 - 3674</t>
  </si>
  <si>
    <t>name3575 - 3675</t>
  </si>
  <si>
    <t>name3576 - 3676</t>
  </si>
  <si>
    <t>name3577 - 3677</t>
  </si>
  <si>
    <t>name3578 - 3678</t>
  </si>
  <si>
    <t>name3579 - 3679</t>
  </si>
  <si>
    <t>name3580 - 3680</t>
  </si>
  <si>
    <t>name3581 - 3681</t>
  </si>
  <si>
    <t>name3582 - 3682</t>
  </si>
  <si>
    <t>name3583 - 3683</t>
  </si>
  <si>
    <t>name3584 - 3684</t>
  </si>
  <si>
    <t>name3585 - 3685</t>
  </si>
  <si>
    <t>name3586 - 3686</t>
  </si>
  <si>
    <t>name3587 - 3687</t>
  </si>
  <si>
    <t>name3588 - 3688</t>
  </si>
  <si>
    <t>name3589 - 3689</t>
  </si>
  <si>
    <t>name3590 - 3690</t>
  </si>
  <si>
    <t>name3591 - 3691</t>
  </si>
  <si>
    <t>name3592 - 3692</t>
  </si>
  <si>
    <t>name3593 - 3693</t>
  </si>
  <si>
    <t>name3594 - 3694</t>
  </si>
  <si>
    <t>name3595 - 3695</t>
  </si>
  <si>
    <t>name3596 - 3696</t>
  </si>
  <si>
    <t>name3597 - 3697</t>
  </si>
  <si>
    <t>name3598 - 3698</t>
  </si>
  <si>
    <t>name3599 - 3699</t>
  </si>
  <si>
    <t>name3600 - 3700</t>
  </si>
  <si>
    <t>name3601 - 3701</t>
  </si>
  <si>
    <t>name3602 - 3702</t>
  </si>
  <si>
    <t>name3603 - 3703</t>
  </si>
  <si>
    <t>name3604 - 3704</t>
  </si>
  <si>
    <t>name3605 - 3705</t>
  </si>
  <si>
    <t>name3606 - 3706</t>
  </si>
  <si>
    <t>name3607 - 3707</t>
  </si>
  <si>
    <t>name3608 - 3708</t>
  </si>
  <si>
    <t>name3609 - 3709</t>
  </si>
  <si>
    <t>name3610 - 3710</t>
  </si>
  <si>
    <t>name3611 - 3711</t>
  </si>
  <si>
    <t>name3612 - 3712</t>
  </si>
  <si>
    <t>name3613 - 3713</t>
  </si>
  <si>
    <t>name3614 - 3714</t>
  </si>
  <si>
    <t>name3615 - 3715</t>
  </si>
  <si>
    <t>name3616 - 3716</t>
  </si>
  <si>
    <t>name3617 - 3717</t>
  </si>
  <si>
    <t>name3618 - 3718</t>
  </si>
  <si>
    <t>name3619 - 3719</t>
  </si>
  <si>
    <t>name3620 - 3720</t>
  </si>
  <si>
    <t>name3621 - 3721</t>
  </si>
  <si>
    <t>name3622 - 3722</t>
  </si>
  <si>
    <t>name3623 - 3723</t>
  </si>
  <si>
    <t>name3624 - 3724</t>
  </si>
  <si>
    <t>name3625 - 3725</t>
  </si>
  <si>
    <t>name3626 - 3726</t>
  </si>
  <si>
    <t>name3627 - 3727</t>
  </si>
  <si>
    <t>name3628 - 3728</t>
  </si>
  <si>
    <t>name3629 - 3729</t>
  </si>
  <si>
    <t>name3630 - 3730</t>
  </si>
  <si>
    <t>name3631 - 3731</t>
  </si>
  <si>
    <t>name3632 - 3732</t>
  </si>
  <si>
    <t>name3633 - 3733</t>
  </si>
  <si>
    <t>name3634 - 3734</t>
  </si>
  <si>
    <t>name3635 - 3735</t>
  </si>
  <si>
    <t>name3636 - 3736</t>
  </si>
  <si>
    <t>name3637 - 3737</t>
  </si>
  <si>
    <t>name3638 - 3738</t>
  </si>
  <si>
    <t>name3639 - 3739</t>
  </si>
  <si>
    <t>name3640 - 3740</t>
  </si>
  <si>
    <t>name3641 - 3741</t>
  </si>
  <si>
    <t>name3642 - 3742</t>
  </si>
  <si>
    <t>name3643 - 3743</t>
  </si>
  <si>
    <t>name3644 - 3744</t>
  </si>
  <si>
    <t>name3645 - 3745</t>
  </si>
  <si>
    <t>name3646 - 3746</t>
  </si>
  <si>
    <t>name3647 - 3747</t>
  </si>
  <si>
    <t>name3648 - 3748</t>
  </si>
  <si>
    <t>name3649 - 3749</t>
  </si>
  <si>
    <t>name3650 - 3750</t>
  </si>
  <si>
    <t>name3651 - 3751</t>
  </si>
  <si>
    <t>name3652 - 3752</t>
  </si>
  <si>
    <t>name3653 - 3753</t>
  </si>
  <si>
    <t>name3654 - 3754</t>
  </si>
  <si>
    <t>name3655 - 3755</t>
  </si>
  <si>
    <t>name3656 - 3756</t>
  </si>
  <si>
    <t>name3657 - 3757</t>
  </si>
  <si>
    <t>name3658 - 3758</t>
  </si>
  <si>
    <t>name3659 - 3759</t>
  </si>
  <si>
    <t>name3660 - 3760</t>
  </si>
  <si>
    <t>name3661 - 3761</t>
  </si>
  <si>
    <t>name3662 - 3762</t>
  </si>
  <si>
    <t>name3663 - 3763</t>
  </si>
  <si>
    <t>name3664 - 3764</t>
  </si>
  <si>
    <t>name3665 - 3765</t>
  </si>
  <si>
    <t>name3666 - 3766</t>
  </si>
  <si>
    <t>name3667 - 3767</t>
  </si>
  <si>
    <t>name3668 - 3768</t>
  </si>
  <si>
    <t>name3669 - 3769</t>
  </si>
  <si>
    <t>name3670 - 3770</t>
  </si>
  <si>
    <t>name3671 - 3771</t>
  </si>
  <si>
    <t>name3672 - 3772</t>
  </si>
  <si>
    <t>name3673 - 3773</t>
  </si>
  <si>
    <t>name3674 - 3774</t>
  </si>
  <si>
    <t>name3675 - 3775</t>
  </si>
  <si>
    <t>name3676 - 3776</t>
  </si>
  <si>
    <t>name3677 - 3777</t>
  </si>
  <si>
    <t>name3678 - 3778</t>
  </si>
  <si>
    <t>name3679 - 3779</t>
  </si>
  <si>
    <t>name3680 - 3780</t>
  </si>
  <si>
    <t>name3681 - 3781</t>
  </si>
  <si>
    <t>name3682 - 3782</t>
  </si>
  <si>
    <t>name3683 - 3783</t>
  </si>
  <si>
    <t>name3684 - 3784</t>
  </si>
  <si>
    <t>name3685 - 3785</t>
  </si>
  <si>
    <t>name3686 - 3786</t>
  </si>
  <si>
    <t>name3687 - 3787</t>
  </si>
  <si>
    <t>name3688 - 3788</t>
  </si>
  <si>
    <t>name3689 - 3789</t>
  </si>
  <si>
    <t>name3690 - 3790</t>
  </si>
  <si>
    <t>name3691 - 3791</t>
  </si>
  <si>
    <t>name3692 - 3792</t>
  </si>
  <si>
    <t>name3693 - 3793</t>
  </si>
  <si>
    <t>name3694 - 3794</t>
  </si>
  <si>
    <t>name3695 - 3795</t>
  </si>
  <si>
    <t>name3696 - 3796</t>
  </si>
  <si>
    <t>name3697 - 3797</t>
  </si>
  <si>
    <t>name3698 - 3798</t>
  </si>
  <si>
    <t>name3699 - 3799</t>
  </si>
  <si>
    <t>name3700 - 3800</t>
  </si>
  <si>
    <t>name3701 - 3801</t>
  </si>
  <si>
    <t>name3702 - 3802</t>
  </si>
  <si>
    <t>name3703 - 3803</t>
  </si>
  <si>
    <t>name3704 - 3804</t>
  </si>
  <si>
    <t>name3705 - 3805</t>
  </si>
  <si>
    <t>name3706 - 3806</t>
  </si>
  <si>
    <t>name3707 - 3807</t>
  </si>
  <si>
    <t>name3708 - 3808</t>
  </si>
  <si>
    <t>name3709 - 3809</t>
  </si>
  <si>
    <t>name3710 - 3810</t>
  </si>
  <si>
    <t>name3711 - 3811</t>
  </si>
  <si>
    <t>name3712 - 3812</t>
  </si>
  <si>
    <t>name3713 - 3813</t>
  </si>
  <si>
    <t>name3714 - 3814</t>
  </si>
  <si>
    <t>name3715 - 3815</t>
  </si>
  <si>
    <t>name3716 - 3816</t>
  </si>
  <si>
    <t>name3717 - 3817</t>
  </si>
  <si>
    <t>name3718 - 3818</t>
  </si>
  <si>
    <t>name3719 - 3819</t>
  </si>
  <si>
    <t>name3720 - 3820</t>
  </si>
  <si>
    <t>name3721 - 3821</t>
  </si>
  <si>
    <t>name3722 - 3822</t>
  </si>
  <si>
    <t>name3723 - 3823</t>
  </si>
  <si>
    <t>name3724 - 3824</t>
  </si>
  <si>
    <t>name3725 - 3825</t>
  </si>
  <si>
    <t>name3726 - 3826</t>
  </si>
  <si>
    <t>name3727 - 3827</t>
  </si>
  <si>
    <t>name3728 - 3828</t>
  </si>
  <si>
    <t>name3729 - 3829</t>
  </si>
  <si>
    <t>name3730 - 3830</t>
  </si>
  <si>
    <t>name3731 - 3831</t>
  </si>
  <si>
    <t>name3732 - 3832</t>
  </si>
  <si>
    <t>name3733 - 3833</t>
  </si>
  <si>
    <t>name3734 - 3834</t>
  </si>
  <si>
    <t>name3735 - 3835</t>
  </si>
  <si>
    <t>name3736 - 3836</t>
  </si>
  <si>
    <t>name3737 - 3837</t>
  </si>
  <si>
    <t>name3738 - 3838</t>
  </si>
  <si>
    <t>name3739 - 3839</t>
  </si>
  <si>
    <t>name3740 - 3840</t>
  </si>
  <si>
    <t>name3741 - 3841</t>
  </si>
  <si>
    <t>name3742 - 3842</t>
  </si>
  <si>
    <t>name3743 - 3843</t>
  </si>
  <si>
    <t>name3744 - 3844</t>
  </si>
  <si>
    <t>name3745 - 3845</t>
  </si>
  <si>
    <t>name3746 - 3846</t>
  </si>
  <si>
    <t>name3747 - 3847</t>
  </si>
  <si>
    <t>name3748 - 3848</t>
  </si>
  <si>
    <t>name3749 - 3849</t>
  </si>
  <si>
    <t>name3750 - 3850</t>
  </si>
  <si>
    <t>name3751 - 3851</t>
  </si>
  <si>
    <t>name3752 - 3852</t>
  </si>
  <si>
    <t>name3753 - 3853</t>
  </si>
  <si>
    <t>name3754 - 3854</t>
  </si>
  <si>
    <t>name3755 - 3855</t>
  </si>
  <si>
    <t>name3756 - 3856</t>
  </si>
  <si>
    <t>name3757 - 3857</t>
  </si>
  <si>
    <t>name3758 - 3858</t>
  </si>
  <si>
    <t>name3759 - 3859</t>
  </si>
  <si>
    <t>name3760 - 3860</t>
  </si>
  <si>
    <t>name3761 - 3861</t>
  </si>
  <si>
    <t>name3762 - 3862</t>
  </si>
  <si>
    <t>name3763 - 3863</t>
  </si>
  <si>
    <t>name3764 - 3864</t>
  </si>
  <si>
    <t>name3765 - 3865</t>
  </si>
  <si>
    <t>name3766 - 3866</t>
  </si>
  <si>
    <t>name3767 - 3867</t>
  </si>
  <si>
    <t>name3768 - 3868</t>
  </si>
  <si>
    <t>name3769 - 3869</t>
  </si>
  <si>
    <t>name3770 - 3870</t>
  </si>
  <si>
    <t>name3771 - 3871</t>
  </si>
  <si>
    <t>name3772 - 3872</t>
  </si>
  <si>
    <t>name3773 - 3873</t>
  </si>
  <si>
    <t>name3774 - 3874</t>
  </si>
  <si>
    <t>name3775 - 3875</t>
  </si>
  <si>
    <t>name3776 - 3876</t>
  </si>
  <si>
    <t>name3777 - 3877</t>
  </si>
  <si>
    <t>name3778 - 3878</t>
  </si>
  <si>
    <t>name3779 - 3879</t>
  </si>
  <si>
    <t>name3780 - 3880</t>
  </si>
  <si>
    <t>name3781 - 3881</t>
  </si>
  <si>
    <t>name3782 - 3882</t>
  </si>
  <si>
    <t>name3783 - 3883</t>
  </si>
  <si>
    <t>name3784 - 3884</t>
  </si>
  <si>
    <t>name3785 - 3885</t>
  </si>
  <si>
    <t>name3786 - 3886</t>
  </si>
  <si>
    <t>name3787 - 3887</t>
  </si>
  <si>
    <t>name3788 - 3888</t>
  </si>
  <si>
    <t>name3789 - 3889</t>
  </si>
  <si>
    <t>name3790 - 3890</t>
  </si>
  <si>
    <t>name3791 - 3891</t>
  </si>
  <si>
    <t>name3792 - 3892</t>
  </si>
  <si>
    <t>name3793 - 3893</t>
  </si>
  <si>
    <t>name3794 - 3894</t>
  </si>
  <si>
    <t>name3795 - 3895</t>
  </si>
  <si>
    <t>name3796 - 3896</t>
  </si>
  <si>
    <t>name3797 - 3897</t>
  </si>
  <si>
    <t>name3798 - 3898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</si>
</sst>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9" x14ac:knownFonts="1">
    <font>
      <sz val="11"/>
      <color theme="1"/>
      <name val="Calibri"/>
      <family val="2"/>
      <scheme val="minor"/>
    </font>
    <font>
      <sz val="11"/>
      <color theme="1"/>
      <name val="Calibri"/>
      <family val="2"/>
      <scheme val="minor"/>
    </font>
    <font>
      <b/>
      <sz val="11"/>
      <color theme="1"/>
      <name val="Calibri"/>
      <family val="2"/>
      <scheme val="minor"/>
    </font>
    <font>
      <b/>
      <sz val="18"/>
      <color theme="1"/>
      <name val="Calibri"/>
      <family val="2"/>
      <scheme val="minor"/>
    </font>
    <font>
      <sz val="11"/>
      <color theme="0"/>
      <name val="Calibri"/>
      <family val="2"/>
      <scheme val="minor"/>
    </font>
    <font>
      <i/>
      <sz val="11"/>
      <color theme="1"/>
      <name val="Calibri"/>
      <family val="2"/>
      <scheme val="minor"/>
    </font>
    <font>
      <sz val="11"/>
      <name val="Calibri"/>
      <family val="2"/>
      <scheme val="minor"/>
    </font>
    <font>
      <b/>
      <sz val="11"/>
      <name val="Calibri"/>
      <family val="2"/>
      <scheme val="minor"/>
    </font>
    <font>
      <b/>
      <sz val="18"/>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4" tint="0.79998168889431442"/>
        <bgColor indexed="64"/>
      </patternFill>
    </fill>
  </fills>
  <borders count="23">
    <border>
      <left/>
      <right/>
      <top/>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diagonal/>
    </border>
  </borders>
  <cellStyleXfs count="2">
    <xf numFmtId="0" fontId="0" fillId="0" borderId="0"/>
    <xf numFmtId="9" fontId="1" fillId="0" borderId="0" applyFont="0" applyFill="0" applyBorder="0" applyAlignment="0" applyProtection="0"/>
  </cellStyleXfs>
  <cellXfs count="90">
    <xf numFmtId="0" fontId="0" fillId="0" borderId="0" xfId="0"/>
    <xf numFmtId="0" fontId="0" fillId="0" borderId="0" xfId="0" applyNumberFormat="1"/>
    <xf numFmtId="3" fontId="0" fillId="2" borderId="16" xfId="0" applyNumberFormat="1" applyFill="1" applyBorder="1" applyAlignment="1" applyProtection="1">
      <alignment horizontal="center" wrapText="1"/>
      <protection hidden="1"/>
    </xf>
    <xf numFmtId="165" fontId="0" fillId="2" borderId="17" xfId="0" applyNumberFormat="1" applyFill="1" applyBorder="1" applyAlignment="1" applyProtection="1">
      <alignment horizontal="center" wrapText="1"/>
      <protection hidden="1"/>
    </xf>
    <xf numFmtId="3" fontId="0" fillId="2" borderId="17" xfId="0" applyNumberFormat="1" applyFill="1" applyBorder="1" applyAlignment="1" applyProtection="1">
      <alignment horizontal="center" wrapText="1"/>
      <protection hidden="1"/>
    </xf>
    <xf numFmtId="3" fontId="0" fillId="0" borderId="12" xfId="0" applyNumberFormat="1" applyBorder="1" applyAlignment="1" applyProtection="1">
      <alignment horizontal="center" wrapText="1"/>
      <protection hidden="1"/>
    </xf>
    <xf numFmtId="165" fontId="0" fillId="0" borderId="10" xfId="0" applyNumberFormat="1" applyBorder="1" applyAlignment="1" applyProtection="1">
      <alignment horizontal="center" wrapText="1"/>
      <protection hidden="1"/>
    </xf>
    <xf numFmtId="3" fontId="0" fillId="0" borderId="10" xfId="0" applyNumberFormat="1" applyBorder="1" applyAlignment="1" applyProtection="1">
      <alignment horizontal="center" wrapText="1"/>
      <protection hidden="1"/>
    </xf>
    <xf numFmtId="164" fontId="0" fillId="0" borderId="20" xfId="1" applyNumberFormat="1" applyFont="1" applyBorder="1" applyAlignment="1" applyProtection="1">
      <alignment horizontal="center" wrapText="1"/>
      <protection hidden="1"/>
    </xf>
    <xf numFmtId="3" fontId="0" fillId="2" borderId="12" xfId="0" applyNumberFormat="1" applyFill="1" applyBorder="1" applyAlignment="1" applyProtection="1">
      <alignment horizontal="center" wrapText="1"/>
      <protection hidden="1"/>
    </xf>
    <xf numFmtId="165" fontId="0" fillId="2" borderId="10" xfId="0" applyNumberFormat="1" applyFill="1" applyBorder="1" applyAlignment="1" applyProtection="1">
      <alignment horizontal="center" wrapText="1"/>
      <protection hidden="1"/>
    </xf>
    <xf numFmtId="3" fontId="0" fillId="2" borderId="10" xfId="0" applyNumberFormat="1" applyFill="1" applyBorder="1" applyAlignment="1" applyProtection="1">
      <alignment horizontal="center" wrapText="1"/>
      <protection hidden="1"/>
    </xf>
    <xf numFmtId="164" fontId="0" fillId="2" borderId="20" xfId="1" applyNumberFormat="1" applyFont="1" applyFill="1" applyBorder="1" applyAlignment="1" applyProtection="1">
      <alignment horizontal="center" wrapText="1"/>
      <protection hidden="1"/>
    </xf>
    <xf numFmtId="0" fontId="0" fillId="0" borderId="0" xfId="0" applyProtection="1">
      <protection hidden="1"/>
    </xf>
    <xf numFmtId="0" fontId="4" fillId="0" borderId="0" xfId="0" applyFont="1" applyProtection="1">
      <protection hidden="1"/>
    </xf>
    <xf numFmtId="0" fontId="0" fillId="0" borderId="0" xfId="0" applyBorder="1" applyAlignment="1" applyProtection="1">
      <alignment horizontal="center" vertical="center"/>
      <protection hidden="1"/>
    </xf>
    <xf numFmtId="0" fontId="0" fillId="0" borderId="0" xfId="0" applyBorder="1" applyAlignment="1" applyProtection="1">
      <alignment horizontal="center"/>
      <protection hidden="1"/>
    </xf>
    <xf numFmtId="0" fontId="3" fillId="0" borderId="0" xfId="0" applyFont="1" applyProtection="1">
      <protection hidden="1"/>
    </xf>
    <xf numFmtId="0" fontId="2" fillId="4" borderId="13" xfId="0" applyFont="1" applyFill="1" applyBorder="1" applyAlignment="1" applyProtection="1">
      <alignment horizontal="center" vertical="center" wrapText="1"/>
      <protection hidden="1"/>
    </xf>
    <xf numFmtId="0" fontId="2" fillId="4" borderId="11" xfId="0" applyFont="1" applyFill="1" applyBorder="1" applyAlignment="1" applyProtection="1">
      <alignment horizontal="center" vertical="center" wrapText="1"/>
      <protection hidden="1"/>
    </xf>
    <xf numFmtId="0" fontId="2" fillId="4" borderId="21" xfId="0" applyFont="1" applyFill="1" applyBorder="1" applyAlignment="1" applyProtection="1">
      <alignment horizontal="center" vertical="center" wrapText="1"/>
      <protection hidden="1"/>
    </xf>
    <xf numFmtId="0" fontId="2" fillId="4" borderId="1" xfId="0" applyFont="1" applyFill="1" applyBorder="1" applyAlignment="1" applyProtection="1">
      <alignment horizontal="center"/>
      <protection hidden="1"/>
    </xf>
    <xf numFmtId="0" fontId="0" fillId="0" borderId="1" xfId="0" applyBorder="1" applyAlignment="1" applyProtection="1">
      <alignment horizontal="center" vertical="center"/>
      <protection locked="0" hidden="1"/>
    </xf>
    <xf numFmtId="0" fontId="4" fillId="3" borderId="0" xfId="0" applyFont="1" applyFill="1" applyProtection="1">
      <protection hidden="1"/>
    </xf>
    <xf numFmtId="164" fontId="0" fillId="2" borderId="19" xfId="1" applyNumberFormat="1" applyFont="1" applyFill="1" applyBorder="1" applyAlignment="1" applyProtection="1">
      <alignment horizontal="center" wrapText="1"/>
      <protection hidden="1"/>
    </xf>
    <xf numFmtId="165" fontId="0" fillId="2" borderId="17" xfId="1" applyNumberFormat="1" applyFont="1" applyFill="1" applyBorder="1" applyAlignment="1" applyProtection="1">
      <alignment horizontal="center" wrapText="1"/>
      <protection hidden="1"/>
    </xf>
    <xf numFmtId="165" fontId="0" fillId="0" borderId="10" xfId="1" applyNumberFormat="1" applyFont="1" applyBorder="1" applyAlignment="1" applyProtection="1">
      <alignment horizontal="center" wrapText="1"/>
      <protection hidden="1"/>
    </xf>
    <xf numFmtId="165" fontId="0" fillId="2" borderId="10" xfId="1" applyNumberFormat="1" applyFont="1" applyFill="1" applyBorder="1" applyAlignment="1" applyProtection="1">
      <alignment horizontal="center" wrapText="1"/>
      <protection hidden="1"/>
    </xf>
    <xf numFmtId="0" fontId="6" fillId="0" borderId="0" xfId="0" applyFont="1" applyProtection="1">
      <protection hidden="1"/>
    </xf>
    <xf numFmtId="0" fontId="6" fillId="0" borderId="0" xfId="0" applyFont="1" applyBorder="1" applyAlignment="1" applyProtection="1">
      <alignment horizontal="center" vertical="center"/>
      <protection hidden="1"/>
    </xf>
    <xf numFmtId="0" fontId="6" fillId="0" borderId="0" xfId="0" applyFont="1" applyBorder="1" applyAlignment="1" applyProtection="1">
      <alignment horizontal="center"/>
      <protection hidden="1"/>
    </xf>
    <xf numFmtId="0" fontId="8" fillId="0" borderId="0" xfId="0" applyFont="1" applyProtection="1">
      <protection hidden="1"/>
    </xf>
    <xf numFmtId="0" fontId="7" fillId="4" borderId="8" xfId="0" applyFont="1" applyFill="1" applyBorder="1" applyAlignment="1" applyProtection="1">
      <alignment horizontal="center" vertical="center" wrapText="1"/>
      <protection hidden="1"/>
    </xf>
    <xf numFmtId="0" fontId="7" fillId="4" borderId="13" xfId="0" applyFont="1" applyFill="1" applyBorder="1" applyAlignment="1" applyProtection="1">
      <alignment horizontal="center" vertical="center" wrapText="1"/>
      <protection hidden="1"/>
    </xf>
    <xf numFmtId="0" fontId="7" fillId="4" borderId="11" xfId="0" applyFont="1" applyFill="1" applyBorder="1" applyAlignment="1" applyProtection="1">
      <alignment horizontal="center" vertical="center" wrapText="1"/>
      <protection hidden="1"/>
    </xf>
    <xf numFmtId="0" fontId="7" fillId="4" borderId="21" xfId="0" applyFont="1" applyFill="1" applyBorder="1" applyAlignment="1" applyProtection="1">
      <alignment horizontal="center" vertical="center" wrapText="1"/>
      <protection hidden="1"/>
    </xf>
    <xf numFmtId="1" fontId="6" fillId="2" borderId="4" xfId="0" applyNumberFormat="1" applyFont="1" applyFill="1" applyBorder="1" applyAlignment="1" applyProtection="1">
      <alignment horizontal="center" wrapText="1"/>
      <protection hidden="1"/>
    </xf>
    <xf numFmtId="3" fontId="6" fillId="2" borderId="16" xfId="0" applyNumberFormat="1" applyFont="1" applyFill="1" applyBorder="1" applyAlignment="1" applyProtection="1">
      <alignment horizontal="center" wrapText="1"/>
      <protection hidden="1"/>
    </xf>
    <xf numFmtId="165" fontId="6" fillId="2" borderId="17" xfId="0" applyNumberFormat="1" applyFont="1" applyFill="1" applyBorder="1" applyAlignment="1" applyProtection="1">
      <alignment horizontal="center" wrapText="1"/>
      <protection hidden="1"/>
    </xf>
    <xf numFmtId="3" fontId="6" fillId="2" borderId="17" xfId="0" applyNumberFormat="1" applyFont="1" applyFill="1" applyBorder="1" applyAlignment="1" applyProtection="1">
      <alignment horizontal="center" wrapText="1"/>
      <protection hidden="1"/>
    </xf>
    <xf numFmtId="4" fontId="6" fillId="2" borderId="17" xfId="0" applyNumberFormat="1" applyFont="1" applyFill="1" applyBorder="1" applyAlignment="1" applyProtection="1">
      <alignment horizontal="center" wrapText="1"/>
      <protection hidden="1"/>
    </xf>
    <xf numFmtId="3" fontId="6" fillId="2" borderId="17" xfId="1" applyNumberFormat="1" applyFont="1" applyFill="1" applyBorder="1" applyAlignment="1" applyProtection="1">
      <alignment horizontal="center" wrapText="1"/>
      <protection hidden="1"/>
    </xf>
    <xf numFmtId="3" fontId="6" fillId="2" borderId="19" xfId="0" applyNumberFormat="1" applyFont="1" applyFill="1" applyBorder="1" applyAlignment="1" applyProtection="1">
      <alignment horizontal="center" wrapText="1"/>
      <protection hidden="1"/>
    </xf>
    <xf numFmtId="164" fontId="6" fillId="2" borderId="17" xfId="1" applyNumberFormat="1" applyFont="1" applyFill="1" applyBorder="1" applyAlignment="1" applyProtection="1">
      <alignment horizontal="center" wrapText="1"/>
      <protection hidden="1"/>
    </xf>
    <xf numFmtId="1" fontId="6" fillId="0" borderId="6" xfId="0" applyNumberFormat="1" applyFont="1" applyBorder="1" applyAlignment="1" applyProtection="1">
      <alignment horizontal="center" wrapText="1"/>
      <protection hidden="1"/>
    </xf>
    <xf numFmtId="3" fontId="6" fillId="0" borderId="12" xfId="0" applyNumberFormat="1" applyFont="1" applyBorder="1" applyAlignment="1" applyProtection="1">
      <alignment horizontal="center" wrapText="1"/>
      <protection hidden="1"/>
    </xf>
    <xf numFmtId="165" fontId="6" fillId="0" borderId="10" xfId="0" applyNumberFormat="1" applyFont="1" applyBorder="1" applyAlignment="1" applyProtection="1">
      <alignment horizontal="center" wrapText="1"/>
      <protection hidden="1"/>
    </xf>
    <xf numFmtId="3" fontId="6" fillId="0" borderId="10" xfId="0" applyNumberFormat="1" applyFont="1" applyBorder="1" applyAlignment="1" applyProtection="1">
      <alignment horizontal="center" wrapText="1"/>
      <protection hidden="1"/>
    </xf>
    <xf numFmtId="4" fontId="6" fillId="0" borderId="10" xfId="0" applyNumberFormat="1" applyFont="1" applyBorder="1" applyAlignment="1" applyProtection="1">
      <alignment horizontal="center" wrapText="1"/>
      <protection hidden="1"/>
    </xf>
    <xf numFmtId="3" fontId="6" fillId="0" borderId="10" xfId="1" applyNumberFormat="1" applyFont="1" applyBorder="1" applyAlignment="1" applyProtection="1">
      <alignment horizontal="center" wrapText="1"/>
      <protection hidden="1"/>
    </xf>
    <xf numFmtId="165" fontId="6" fillId="0" borderId="20" xfId="1" applyNumberFormat="1" applyFont="1" applyBorder="1" applyAlignment="1" applyProtection="1">
      <alignment horizontal="center" wrapText="1"/>
      <protection hidden="1"/>
    </xf>
    <xf numFmtId="3" fontId="6" fillId="0" borderId="20" xfId="0" applyNumberFormat="1" applyFont="1" applyBorder="1" applyAlignment="1" applyProtection="1">
      <alignment horizontal="center" wrapText="1"/>
      <protection hidden="1"/>
    </xf>
    <xf numFmtId="164" fontId="6" fillId="0" borderId="20" xfId="1" applyNumberFormat="1" applyFont="1" applyBorder="1" applyAlignment="1" applyProtection="1">
      <alignment horizontal="center" wrapText="1"/>
      <protection hidden="1"/>
    </xf>
    <xf numFmtId="1" fontId="6" fillId="2" borderId="6" xfId="0" applyNumberFormat="1" applyFont="1" applyFill="1" applyBorder="1" applyAlignment="1" applyProtection="1">
      <alignment horizontal="center" wrapText="1"/>
      <protection hidden="1"/>
    </xf>
    <xf numFmtId="3" fontId="6" fillId="2" borderId="12" xfId="0" applyNumberFormat="1" applyFont="1" applyFill="1" applyBorder="1" applyAlignment="1" applyProtection="1">
      <alignment horizontal="center" wrapText="1"/>
      <protection hidden="1"/>
    </xf>
    <xf numFmtId="165" fontId="6" fillId="2" borderId="10" xfId="0" applyNumberFormat="1" applyFont="1" applyFill="1" applyBorder="1" applyAlignment="1" applyProtection="1">
      <alignment horizontal="center" wrapText="1"/>
      <protection hidden="1"/>
    </xf>
    <xf numFmtId="3" fontId="6" fillId="2" borderId="10" xfId="0" applyNumberFormat="1" applyFont="1" applyFill="1" applyBorder="1" applyAlignment="1" applyProtection="1">
      <alignment horizontal="center" wrapText="1"/>
      <protection hidden="1"/>
    </xf>
    <xf numFmtId="4" fontId="6" fillId="2" borderId="10" xfId="0" applyNumberFormat="1" applyFont="1" applyFill="1" applyBorder="1" applyAlignment="1" applyProtection="1">
      <alignment horizontal="center" wrapText="1"/>
      <protection hidden="1"/>
    </xf>
    <xf numFmtId="3" fontId="6" fillId="2" borderId="10" xfId="1" applyNumberFormat="1" applyFont="1" applyFill="1" applyBorder="1" applyAlignment="1" applyProtection="1">
      <alignment horizontal="center" wrapText="1"/>
      <protection hidden="1"/>
    </xf>
    <xf numFmtId="165" fontId="6" fillId="2" borderId="20" xfId="1" applyNumberFormat="1" applyFont="1" applyFill="1" applyBorder="1" applyAlignment="1" applyProtection="1">
      <alignment horizontal="center" wrapText="1"/>
      <protection hidden="1"/>
    </xf>
    <xf numFmtId="3" fontId="6" fillId="2" borderId="20" xfId="0" applyNumberFormat="1" applyFont="1" applyFill="1" applyBorder="1" applyAlignment="1" applyProtection="1">
      <alignment horizontal="center" wrapText="1"/>
      <protection hidden="1"/>
    </xf>
    <xf numFmtId="164" fontId="6" fillId="2" borderId="20" xfId="1" applyNumberFormat="1" applyFont="1" applyFill="1" applyBorder="1" applyAlignment="1" applyProtection="1">
      <alignment horizontal="center" wrapText="1"/>
      <protection hidden="1"/>
    </xf>
    <xf numFmtId="0" fontId="6" fillId="4" borderId="21" xfId="0" applyFont="1" applyFill="1" applyBorder="1" applyAlignment="1" applyProtection="1">
      <alignment horizontal="center" vertical="center" wrapText="1"/>
      <protection hidden="1"/>
    </xf>
    <xf numFmtId="0" fontId="6" fillId="0" borderId="19" xfId="0" applyFont="1" applyBorder="1" applyAlignment="1" applyProtection="1">
      <alignment horizontal="center" vertical="center"/>
      <protection hidden="1"/>
    </xf>
    <xf numFmtId="0" fontId="6" fillId="0" borderId="20" xfId="0" applyFont="1" applyBorder="1" applyAlignment="1" applyProtection="1">
      <alignment horizontal="center" vertical="center"/>
      <protection hidden="1"/>
    </xf>
    <xf numFmtId="10" fontId="4" fillId="0" borderId="0" xfId="1" applyNumberFormat="1" applyFont="1" applyProtection="1">
      <protection hidden="1"/>
    </xf>
    <xf numFmtId="0" fontId="2" fillId="0" borderId="0" xfId="0" applyFont="1" applyBorder="1" applyAlignment="1" applyProtection="1">
      <alignment horizontal="right" vertical="center"/>
      <protection hidden="1"/>
    </xf>
    <xf numFmtId="0" fontId="5" fillId="0" borderId="0" xfId="0" applyFont="1" applyAlignment="1">
      <alignment horizontal="right" vertical="center"/>
    </xf>
    <xf numFmtId="0" fontId="2" fillId="0" borderId="22" xfId="0" applyFont="1" applyBorder="1" applyAlignment="1" applyProtection="1">
      <alignment vertical="center"/>
      <protection hidden="1"/>
    </xf>
    <xf numFmtId="0" fontId="2" fillId="0" borderId="0" xfId="0" applyFont="1" applyBorder="1" applyAlignment="1" applyProtection="1">
      <alignment vertical="center"/>
      <protection hidden="1"/>
    </xf>
    <xf numFmtId="0" fontId="7" fillId="0" borderId="22" xfId="0" applyFont="1" applyBorder="1" applyAlignment="1" applyProtection="1">
      <alignment vertical="center"/>
      <protection hidden="1"/>
    </xf>
    <xf numFmtId="0" fontId="7" fillId="0" borderId="0" xfId="0" applyFont="1" applyBorder="1" applyAlignment="1" applyProtection="1">
      <alignment vertical="center"/>
      <protection hidden="1"/>
    </xf>
    <xf numFmtId="0" fontId="7" fillId="4" borderId="7" xfId="0" applyFont="1" applyFill="1" applyBorder="1" applyAlignment="1" applyProtection="1">
      <alignment horizontal="center" vertical="center"/>
      <protection locked="0" hidden="1"/>
    </xf>
    <xf numFmtId="0" fontId="7" fillId="4" borderId="11" xfId="0" applyFont="1" applyFill="1" applyBorder="1" applyAlignment="1" applyProtection="1">
      <alignment horizontal="center" vertical="center"/>
      <protection locked="0" hidden="1"/>
    </xf>
    <xf numFmtId="165" fontId="6" fillId="0" borderId="9" xfId="0" applyNumberFormat="1" applyFont="1" applyBorder="1" applyAlignment="1" applyProtection="1">
      <alignment horizontal="center" vertical="center"/>
      <protection hidden="1"/>
    </xf>
    <xf numFmtId="165" fontId="6" fillId="0" borderId="17" xfId="0" applyNumberFormat="1" applyFont="1" applyBorder="1" applyAlignment="1" applyProtection="1">
      <alignment horizontal="center" vertical="center"/>
      <protection hidden="1"/>
    </xf>
    <xf numFmtId="165" fontId="6" fillId="0" borderId="5" xfId="0" applyNumberFormat="1" applyFont="1" applyBorder="1" applyAlignment="1" applyProtection="1">
      <alignment horizontal="center" vertical="center"/>
      <protection hidden="1"/>
    </xf>
    <xf numFmtId="165" fontId="6" fillId="0" borderId="10" xfId="0" applyNumberFormat="1" applyFont="1" applyBorder="1" applyAlignment="1" applyProtection="1">
      <alignment horizontal="center" vertical="center"/>
      <protection hidden="1"/>
    </xf>
    <xf numFmtId="0" fontId="7" fillId="4" borderId="2" xfId="0" applyFont="1" applyFill="1" applyBorder="1" applyAlignment="1" applyProtection="1">
      <alignment horizontal="center"/>
      <protection hidden="1"/>
    </xf>
    <xf numFmtId="0" fontId="7" fillId="4" borderId="3" xfId="0" applyFont="1" applyFill="1" applyBorder="1" applyAlignment="1" applyProtection="1">
      <alignment horizontal="center"/>
      <protection hidden="1"/>
    </xf>
    <xf numFmtId="0" fontId="6" fillId="0" borderId="2" xfId="0" applyFont="1" applyBorder="1" applyAlignment="1" applyProtection="1">
      <alignment horizontal="center" vertical="center"/>
      <protection locked="0" hidden="1"/>
    </xf>
    <xf numFmtId="0" fontId="6" fillId="0" borderId="3" xfId="0" applyFont="1" applyBorder="1" applyAlignment="1" applyProtection="1">
      <alignment horizontal="center" vertical="center"/>
      <protection locked="0" hidden="1"/>
    </xf>
    <xf numFmtId="0" fontId="0" fillId="0" borderId="20" xfId="0" applyBorder="1" applyAlignment="1" applyProtection="1">
      <alignment horizontal="left"/>
      <protection hidden="1"/>
    </xf>
    <xf numFmtId="0" fontId="0" fillId="0" borderId="15" xfId="0" applyBorder="1" applyAlignment="1" applyProtection="1">
      <alignment horizontal="left"/>
      <protection hidden="1"/>
    </xf>
    <xf numFmtId="0" fontId="0" fillId="2" borderId="20" xfId="0" applyFill="1" applyBorder="1" applyAlignment="1" applyProtection="1">
      <alignment horizontal="left"/>
      <protection hidden="1"/>
    </xf>
    <xf numFmtId="0" fontId="0" fillId="2" borderId="15" xfId="0" applyFill="1" applyBorder="1" applyAlignment="1" applyProtection="1">
      <alignment horizontal="left"/>
      <protection hidden="1"/>
    </xf>
    <xf numFmtId="0" fontId="0" fillId="2" borderId="19" xfId="0" applyFill="1" applyBorder="1" applyAlignment="1" applyProtection="1">
      <alignment horizontal="left"/>
      <protection hidden="1"/>
    </xf>
    <xf numFmtId="0" fontId="0" fillId="2" borderId="14" xfId="0" applyFill="1" applyBorder="1" applyAlignment="1" applyProtection="1">
      <alignment horizontal="left"/>
      <protection hidden="1"/>
    </xf>
    <xf numFmtId="0" fontId="2" fillId="4" borderId="21" xfId="0" applyFont="1" applyFill="1" applyBorder="1" applyAlignment="1" applyProtection="1">
      <alignment horizontal="left" vertical="center"/>
      <protection hidden="1"/>
    </xf>
    <xf numFmtId="0" fontId="2" fillId="4" borderId="18" xfId="0" applyFont="1" applyFill="1" applyBorder="1" applyAlignment="1" applyProtection="1">
      <alignment horizontal="left" vertical="center"/>
      <protection hidden="1"/>
    </xf>
  </cellXfs>
  <cellStyles count="2">
    <cellStyle name="Normal" xfId="0" builtinId="0"/>
    <cellStyle name="Percent" xfId="1" builtinId="5"/>
  </cellStyles>
  <dxfs count="58">
    <dxf>
      <fill>
        <patternFill>
          <bgColor theme="0"/>
        </patternFill>
      </fill>
      <border>
        <left/>
        <right/>
        <top/>
        <bottom/>
        <vertical/>
        <horizontal/>
      </border>
    </dxf>
    <dxf>
      <border>
        <bottom style="thin">
          <color auto="1"/>
        </bottom>
        <vertical/>
        <horizontal/>
      </border>
    </dxf>
    <dxf>
      <fill>
        <patternFill>
          <bgColor theme="0"/>
        </patternFill>
      </fill>
      <border>
        <left/>
        <right/>
        <top/>
        <bottom/>
        <vertical/>
        <horizontal/>
      </border>
    </dxf>
    <dxf>
      <border>
        <bottom style="thin">
          <color auto="1"/>
        </bottom>
        <vertical/>
        <horizontal/>
      </border>
    </dxf>
    <dxf>
      <border>
        <bottom style="thin">
          <color auto="1"/>
        </bottom>
        <vertical/>
        <horizontal/>
      </border>
    </dxf>
    <dxf>
      <border>
        <bottom style="thin">
          <color auto="1"/>
        </bottom>
        <vertical/>
        <horizontal/>
      </border>
    </dxf>
    <dxf>
      <fill>
        <patternFill>
          <bgColor theme="0"/>
        </patternFill>
      </fill>
      <border>
        <left/>
        <right/>
        <top/>
        <bottom/>
        <vertical/>
        <horizontal/>
      </border>
    </dxf>
    <dxf>
      <border>
        <bottom style="thin">
          <color auto="1"/>
        </bottom>
        <vertical/>
        <horizontal/>
      </border>
    </dxf>
    <dxf>
      <border>
        <bottom style="thin">
          <color auto="1"/>
        </bottom>
        <vertical/>
        <horizontal/>
      </border>
    </dxf>
    <dxf>
      <border>
        <bottom style="thin">
          <color auto="1"/>
        </bottom>
        <vertical/>
        <horizontal/>
      </border>
    </dxf>
    <dxf>
      <fill>
        <patternFill>
          <bgColor theme="0"/>
        </patternFill>
      </fill>
      <border>
        <left/>
        <right/>
        <top/>
        <bottom/>
        <vertical/>
        <horizontal/>
      </border>
    </dxf>
    <dxf>
      <border>
        <bottom style="thin">
          <color auto="1"/>
        </bottom>
        <vertical/>
        <horizontal/>
      </border>
    </dxf>
    <dxf>
      <border>
        <bottom style="thin">
          <color auto="1"/>
        </bottom>
        <vertical/>
        <horizontal/>
      </border>
    </dxf>
    <dxf>
      <fill>
        <patternFill>
          <bgColor theme="0"/>
        </patternFill>
      </fill>
      <border>
        <left/>
        <right/>
        <top/>
        <bottom/>
        <vertical/>
        <horizontal/>
      </border>
    </dxf>
    <dxf>
      <border>
        <bottom style="thin">
          <color auto="1"/>
        </bottom>
        <vertical/>
        <horizontal/>
      </border>
    </dxf>
    <dxf>
      <border>
        <bottom style="thin">
          <color auto="1"/>
        </bottom>
        <vertical/>
        <horizontal/>
      </border>
    </dxf>
    <dxf>
      <fill>
        <patternFill>
          <bgColor theme="0"/>
        </patternFill>
      </fill>
      <border>
        <left/>
        <right/>
        <top/>
        <bottom/>
        <vertical/>
        <horizontal/>
      </border>
    </dxf>
    <dxf>
      <border>
        <bottom style="thin">
          <color auto="1"/>
        </bottom>
        <vertical/>
        <horizontal/>
      </border>
    </dxf>
    <dxf>
      <fill>
        <patternFill>
          <bgColor theme="0"/>
        </patternFill>
      </fill>
      <border>
        <left/>
        <right/>
        <top/>
        <bottom/>
        <vertical/>
        <horizontal/>
      </border>
    </dxf>
    <dxf>
      <border>
        <bottom style="thin">
          <color auto="1"/>
        </bottom>
        <vertical/>
        <horizontal/>
      </border>
    </dxf>
    <dxf>
      <fill>
        <patternFill>
          <bgColor theme="0"/>
        </patternFill>
      </fill>
      <border>
        <left/>
        <right/>
        <top/>
        <bottom/>
        <vertical/>
        <horizontal/>
      </border>
    </dxf>
    <dxf>
      <border>
        <bottom style="thin">
          <color auto="1"/>
        </bottom>
        <vertical/>
        <horizontal/>
      </border>
    </dxf>
    <dxf>
      <border>
        <bottom style="thin">
          <color auto="1"/>
        </bottom>
        <vertical/>
        <horizontal/>
      </border>
    </dxf>
    <dxf>
      <fill>
        <patternFill>
          <bgColor theme="0"/>
        </patternFill>
      </fill>
      <border>
        <left/>
        <right/>
        <top/>
        <bottom/>
        <vertical/>
        <horizontal/>
      </border>
    </dxf>
    <dxf>
      <border>
        <bottom style="thin">
          <color auto="1"/>
        </bottom>
        <vertical/>
        <horizontal/>
      </border>
    </dxf>
    <dxf>
      <border>
        <bottom style="thin">
          <color auto="1"/>
        </bottom>
        <vertical/>
        <horizontal/>
      </border>
    </dxf>
    <dxf>
      <border>
        <bottom style="thin">
          <color auto="1"/>
        </bottom>
        <vertical/>
        <horizontal/>
      </border>
    </dxf>
    <dxf>
      <fill>
        <patternFill>
          <bgColor theme="0"/>
        </patternFill>
      </fill>
      <border>
        <left/>
        <right/>
        <top/>
        <bottom/>
        <vertical/>
        <horizontal/>
      </border>
    </dxf>
    <dxf>
      <border>
        <bottom style="thin">
          <color auto="1"/>
        </bottom>
        <vertical/>
        <horizontal/>
      </border>
    </dxf>
    <dxf>
      <border>
        <bottom style="thin">
          <color auto="1"/>
        </bottom>
        <vertical/>
        <horizontal/>
      </border>
    </dxf>
    <dxf>
      <fill>
        <patternFill>
          <bgColor theme="0"/>
        </patternFill>
      </fill>
      <border>
        <left/>
        <right/>
        <top/>
        <bottom/>
        <vertical/>
        <horizontal/>
      </border>
    </dxf>
    <dxf>
      <border>
        <bottom style="thin">
          <color auto="1"/>
        </bottom>
        <vertical/>
        <horizontal/>
      </border>
    </dxf>
    <dxf>
      <border>
        <bottom style="thin">
          <color auto="1"/>
        </bottom>
        <vertical/>
        <horizontal/>
      </border>
    </dxf>
    <dxf>
      <fill>
        <patternFill>
          <bgColor theme="0"/>
        </patternFill>
      </fill>
      <border>
        <left/>
        <right/>
        <top/>
        <bottom/>
        <vertical/>
        <horizontal/>
      </border>
    </dxf>
    <dxf>
      <border>
        <bottom style="thin">
          <color auto="1"/>
        </bottom>
        <vertical/>
        <horizontal/>
      </border>
    </dxf>
    <dxf>
      <fill>
        <patternFill>
          <bgColor theme="0"/>
        </patternFill>
      </fill>
      <border>
        <left/>
        <right/>
        <top/>
        <bottom/>
        <vertical/>
        <horizontal/>
      </border>
    </dxf>
    <dxf>
      <border>
        <bottom style="thin">
          <color auto="1"/>
        </bottom>
        <vertical/>
        <horizontal/>
      </border>
    </dxf>
    <dxf>
      <fill>
        <patternFill>
          <bgColor theme="0"/>
        </patternFill>
      </fill>
      <border>
        <left/>
        <right/>
        <top/>
        <bottom/>
        <vertical/>
        <horizontal/>
      </border>
    </dxf>
    <dxf>
      <border>
        <bottom style="thin">
          <color auto="1"/>
        </bottom>
        <vertical/>
        <horizontal/>
      </border>
    </dxf>
    <dxf>
      <border>
        <bottom style="thin">
          <color auto="1"/>
        </bottom>
        <vertical/>
        <horizontal/>
      </border>
    </dxf>
    <dxf>
      <border>
        <bottom style="thin">
          <color auto="1"/>
        </bottom>
        <vertical/>
        <horizontal/>
      </border>
    </dxf>
    <dxf>
      <fill>
        <patternFill>
          <bgColor theme="0"/>
        </patternFill>
      </fill>
      <border>
        <left/>
        <right/>
        <top/>
        <bottom/>
        <vertical/>
        <horizontal/>
      </border>
    </dxf>
    <dxf>
      <border>
        <bottom style="thin">
          <color auto="1"/>
        </bottom>
        <vertical/>
        <horizontal/>
      </border>
    </dxf>
    <dxf>
      <border>
        <bottom style="thin">
          <color auto="1"/>
        </bottom>
        <vertical/>
        <horizontal/>
      </border>
    </dxf>
    <dxf>
      <border>
        <bottom style="thin">
          <color auto="1"/>
        </bottom>
        <vertical/>
        <horizontal/>
      </border>
    </dxf>
    <dxf>
      <fill>
        <patternFill>
          <bgColor theme="0"/>
        </patternFill>
      </fill>
      <border>
        <left/>
        <right/>
        <top/>
        <bottom/>
        <vertical/>
        <horizontal/>
      </border>
    </dxf>
    <dxf>
      <border>
        <bottom style="thin">
          <color auto="1"/>
        </bottom>
        <vertical/>
        <horizontal/>
      </border>
    </dxf>
    <dxf>
      <border>
        <bottom style="thin">
          <color auto="1"/>
        </bottom>
        <vertical/>
        <horizontal/>
      </border>
    </dxf>
    <dxf>
      <fill>
        <patternFill>
          <bgColor theme="0"/>
        </patternFill>
      </fill>
      <border>
        <left/>
        <right/>
        <top/>
        <bottom/>
        <vertical/>
        <horizontal/>
      </border>
    </dxf>
    <dxf>
      <border>
        <bottom style="thin">
          <color auto="1"/>
        </bottom>
        <vertical/>
        <horizontal/>
      </border>
    </dxf>
    <dxf>
      <border>
        <bottom style="thin">
          <color auto="1"/>
        </bottom>
        <vertical/>
        <horizontal/>
      </border>
    </dxf>
    <dxf>
      <border>
        <bottom style="thin">
          <color auto="1"/>
        </bottom>
        <vertical/>
        <horizontal/>
      </border>
    </dxf>
    <dxf>
      <fill>
        <patternFill>
          <bgColor theme="0"/>
        </patternFill>
      </fill>
      <border>
        <left/>
        <right/>
        <top/>
        <bottom/>
        <vertical/>
        <horizontal/>
      </border>
    </dxf>
    <dxf>
      <border>
        <bottom style="thin">
          <color auto="1"/>
        </bottom>
        <vertical/>
        <horizontal/>
      </border>
    </dxf>
    <dxf>
      <numFmt numFmtId="0" formatCode="General"/>
    </dxf>
    <dxf>
      <numFmt numFmtId="0" formatCode="General"/>
    </dxf>
    <dxf>
      <font>
        <color theme="0"/>
      </font>
    </dxf>
    <dxf>
      <numFmt numFmtId="3" formatCode="#,##0"/>
    </dxf>
  </dxfs>
  <tableStyles count="0" defaultTableStyle="TableStyleMedium9" defaultPivotStyle="PivotStyleLight16"/>
  <colors>
    <mruColors>
      <color rgb="FF0000CC"/>
      <color rgb="FFFFFF66"/>
      <color rgb="FFFF9999"/>
      <color rgb="FFFF3300"/>
      <color rgb="FFFF9900"/>
      <color rgb="FFFFFF00"/>
      <color rgb="FFFF6600"/>
      <color rgb="FFCCECFF"/>
      <color rgb="FFCC0000"/>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Profile!$C$23:$D$23</c:f>
          <c:strCache>
            <c:ptCount val="2"/>
            <c:pt idx="0">
              <c:v>Category 1</c:v>
            </c:pt>
          </c:strCache>
        </c:strRef>
      </c:tx>
      <c:overlay val="0"/>
      <c:txPr>
        <a:bodyPr/>
        <a:lstStyle/>
        <a:p>
          <a:pPr>
            <a:defRPr sz="1400" b="1" i="0" u="none" strike="noStrike" baseline="0">
              <a:solidFill>
                <a:srgbClr val="000000"/>
              </a:solidFill>
              <a:latin typeface="Calibri"/>
              <a:ea typeface="Calibri"/>
              <a:cs typeface="Calibri"/>
            </a:defRPr>
          </a:pPr>
          <a:endParaRPr lang="en-US"/>
        </a:p>
      </c:txPr>
    </c:title>
    <c:autoTitleDeleted val="0"/>
    <c:plotArea>
      <c:layout/>
      <c:lineChart>
        <c:grouping val="standard"/>
        <c:varyColors val="0"/>
        <c:ser>
          <c:idx val="1"/>
          <c:order val="0"/>
          <c:tx>
            <c:strRef>
              <c:f>Profile!$C$23</c:f>
              <c:strCache>
                <c:ptCount val="1"/>
                <c:pt idx="0">
                  <c:v>Category 1</c:v>
                </c:pt>
              </c:strCache>
            </c:strRef>
          </c:tx>
          <c:spPr>
            <a:ln w="28575">
              <a:solidFill>
                <a:srgbClr val="0000CC"/>
              </a:solidFill>
            </a:ln>
            <a:effectLst>
              <a:outerShdw blurRad="50800" dist="38100" dir="2700000" algn="tl" rotWithShape="0">
                <a:prstClr val="black">
                  <a:alpha val="40000"/>
                </a:prstClr>
              </a:outerShdw>
            </a:effectLst>
          </c:spPr>
          <c:marker>
            <c:symbol val="circle"/>
            <c:size val="6"/>
            <c:spPr>
              <a:solidFill>
                <a:sysClr val="window" lastClr="FFFFFF"/>
              </a:solidFill>
              <a:ln w="28575">
                <a:solidFill>
                  <a:srgbClr val="0000CC"/>
                </a:solidFill>
              </a:ln>
              <a:effectLst>
                <a:outerShdw blurRad="50800" dist="38100" dir="2700000" algn="tl" rotWithShape="0">
                  <a:prstClr val="black">
                    <a:alpha val="40000"/>
                  </a:prstClr>
                </a:outerShdw>
              </a:effectLst>
            </c:spPr>
          </c:marker>
          <c:cat>
            <c:numRef>
              <c:f>Profile!$B$24:$B$37</c:f>
              <c:numCache>
                <c:formatCode>General</c:formatCode>
                <c:ptCount val="1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numCache>
            </c:numRef>
          </c:cat>
          <c:val>
            <c:numRef>
              <c:f>Profile!$C$24:$C$37</c:f>
              <c:numCache>
                <c:formatCode>#,##0.0</c:formatCode>
                <c:ptCount val="14"/>
                <c:pt idx="0">
                  <c:v>40876726</c:v>
                </c:pt>
                <c:pt idx="1">
                  <c:v>40022329</c:v>
                </c:pt>
                <c:pt idx="2">
                  <c:v>35752745</c:v>
                </c:pt>
                <c:pt idx="3">
                  <c:v>45744604</c:v>
                </c:pt>
                <c:pt idx="4">
                  <c:v>46097753</c:v>
                </c:pt>
                <c:pt idx="5">
                  <c:v>37477964</c:v>
                </c:pt>
                <c:pt idx="6">
                  <c:v>44177733</c:v>
                </c:pt>
                <c:pt idx="7">
                  <c:v>47006743</c:v>
                </c:pt>
                <c:pt idx="8">
                  <c:v>49839764</c:v>
                </c:pt>
                <c:pt idx="9">
                  <c:v>41571659</c:v>
                </c:pt>
                <c:pt idx="10">
                  <c:v>55810488</c:v>
                </c:pt>
                <c:pt idx="11">
                  <c:v>59439084</c:v>
                </c:pt>
                <c:pt idx="12">
                  <c:v>57538344</c:v>
                </c:pt>
                <c:pt idx="13">
                  <c:v>57464576</c:v>
                </c:pt>
              </c:numCache>
            </c:numRef>
          </c:val>
          <c:smooth val="0"/>
          <c:extLst>
            <c:ext xmlns:c16="http://schemas.microsoft.com/office/drawing/2014/chart" uri="{C3380CC4-5D6E-409C-BE32-E72D297353CC}">
              <c16:uniqueId val="{00000000-5865-4717-8768-F53C555B6A13}"/>
            </c:ext>
          </c:extLst>
        </c:ser>
        <c:dLbls>
          <c:showLegendKey val="0"/>
          <c:showVal val="0"/>
          <c:showCatName val="0"/>
          <c:showSerName val="0"/>
          <c:showPercent val="0"/>
          <c:showBubbleSize val="0"/>
        </c:dLbls>
        <c:marker val="1"/>
        <c:smooth val="0"/>
        <c:axId val="407910032"/>
        <c:axId val="407910424"/>
      </c:lineChart>
      <c:catAx>
        <c:axId val="407910032"/>
        <c:scaling>
          <c:orientation val="minMax"/>
        </c:scaling>
        <c:delete val="0"/>
        <c:axPos val="b"/>
        <c:majorGridlines/>
        <c:numFmt formatCode="General" sourceLinked="1"/>
        <c:majorTickMark val="out"/>
        <c:minorTickMark val="none"/>
        <c:tickLblPos val="nextTo"/>
        <c:spPr>
          <a:ln w="12700">
            <a:solidFill>
              <a:sysClr val="windowText" lastClr="000000"/>
            </a:solidFill>
          </a:ln>
        </c:spPr>
        <c:txPr>
          <a:bodyPr rot="-2700000" vert="horz"/>
          <a:lstStyle/>
          <a:p>
            <a:pPr>
              <a:defRPr sz="1000" b="0" i="0" u="none" strike="noStrike" baseline="0">
                <a:solidFill>
                  <a:srgbClr val="000000"/>
                </a:solidFill>
                <a:latin typeface="Calibri"/>
                <a:ea typeface="Calibri"/>
                <a:cs typeface="Calibri"/>
              </a:defRPr>
            </a:pPr>
            <a:endParaRPr lang="en-US"/>
          </a:p>
        </c:txPr>
        <c:crossAx val="407910424"/>
        <c:crosses val="autoZero"/>
        <c:auto val="1"/>
        <c:lblAlgn val="ctr"/>
        <c:lblOffset val="100"/>
        <c:tickLblSkip val="1"/>
        <c:noMultiLvlLbl val="0"/>
      </c:catAx>
      <c:valAx>
        <c:axId val="407910424"/>
        <c:scaling>
          <c:orientation val="minMax"/>
          <c:min val="0"/>
        </c:scaling>
        <c:delete val="0"/>
        <c:axPos val="l"/>
        <c:majorGridlines/>
        <c:numFmt formatCode="#,##0" sourceLinked="0"/>
        <c:majorTickMark val="out"/>
        <c:minorTickMark val="none"/>
        <c:tickLblPos val="nextTo"/>
        <c:spPr>
          <a:ln w="12700">
            <a:solidFill>
              <a:sysClr val="windowText" lastClr="000000"/>
            </a:solidFill>
          </a:ln>
        </c:spPr>
        <c:txPr>
          <a:bodyPr rot="0" vert="horz"/>
          <a:lstStyle/>
          <a:p>
            <a:pPr>
              <a:defRPr sz="1000" b="0" i="0" u="none" strike="noStrike" baseline="0">
                <a:solidFill>
                  <a:srgbClr val="000000"/>
                </a:solidFill>
                <a:latin typeface="Calibri"/>
                <a:ea typeface="Calibri"/>
                <a:cs typeface="Calibri"/>
              </a:defRPr>
            </a:pPr>
            <a:endParaRPr lang="en-US"/>
          </a:p>
        </c:txPr>
        <c:crossAx val="407910032"/>
        <c:crosses val="autoZero"/>
        <c:crossBetween val="midCat"/>
      </c:valAx>
      <c:spPr>
        <a:ln w="12700">
          <a:solidFill>
            <a:sysClr val="windowText" lastClr="000000"/>
          </a:solidFill>
        </a:ln>
      </c:spPr>
    </c:plotArea>
    <c:plotVisOnly val="1"/>
    <c:dispBlanksAs val="gap"/>
    <c:showDLblsOverMax val="0"/>
  </c:chart>
  <c:spPr>
    <a:ln w="12700">
      <a:solidFill>
        <a:sysClr val="windowText" lastClr="000000"/>
      </a:solid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111" l="0.70000000000000062" r="0.70000000000000062" t="0.7500000000000111"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47624</xdr:colOff>
      <xdr:row>21</xdr:row>
      <xdr:rowOff>99059</xdr:rowOff>
    </xdr:from>
    <xdr:to>
      <xdr:col>9</xdr:col>
      <xdr:colOff>504824</xdr:colOff>
      <xdr:row>36</xdr:row>
      <xdr:rowOff>175259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s/Hospice/Shared%20Tools/EOL%20Tools/Hospital%20EOL%20Summ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ry"/>
      <sheetName val="Dropdowns"/>
      <sheetName val="Hospitals by County"/>
      <sheetName val="Hospital Trend"/>
      <sheetName val="User Guide"/>
    </sheetNames>
    <sheetDataSet>
      <sheetData sheetId="0" refreshError="1"/>
      <sheetData sheetId="1">
        <row r="1">
          <cell r="N1">
            <v>2010</v>
          </cell>
        </row>
        <row r="2">
          <cell r="N2">
            <v>2011</v>
          </cell>
        </row>
        <row r="3">
          <cell r="N3">
            <v>2012</v>
          </cell>
        </row>
      </sheetData>
      <sheetData sheetId="2" refreshError="1"/>
      <sheetData sheetId="3" refreshError="1"/>
      <sheetData sheetId="4" refreshError="1"/>
    </sheetDataSet>
  </externalBook>
</externalLink>
</file>

<file path=xl/queryTables/queryTable1.xml><?xml version="1.0" encoding="utf-8"?>
<queryTable xmlns="http://schemas.openxmlformats.org/spreadsheetml/2006/main" name="Query from RDS" connectionId="2" autoFormatId="16" applyNumberFormats="0" applyBorderFormats="0" applyFontFormats="0" applyPatternFormats="0" applyAlignmentFormats="0" applyWidthHeightFormats="0">
  <queryTableRefresh nextId="22" unboundColumnsLeft="1">
    <queryTableFields count="7">
      <queryTableField id="16" dataBound="0" tableColumnId="16"/>
      <queryTableField id="1" name="data_year" tableColumnId="1"/>
      <queryTableField id="12" name="State_Hospice" tableColumnId="12"/>
      <queryTableField id="4" name="HOSPICE_NAME_NUMBER" tableColumnId="4"/>
      <queryTableField id="18" name="total_patients" tableColumnId="2"/>
      <queryTableField id="19" name="total_days" tableColumnId="3"/>
      <queryTableField id="17" name="GIP_days" tableColumnId="11"/>
    </queryTableFields>
  </queryTableRefresh>
</queryTable>
</file>

<file path=xl/queryTables/queryTable2.xml><?xml version="1.0" encoding="utf-8"?>
<queryTable xmlns="http://schemas.openxmlformats.org/spreadsheetml/2006/main" name="Query from RDS" connectionId="1" autoFormatId="16" applyNumberFormats="0" applyBorderFormats="0" applyFontFormats="0" applyPatternFormats="0" applyAlignmentFormats="0" applyWidthHeightFormats="0">
  <queryTableRefresh nextId="13" unboundColumnsLeft="1">
    <queryTableFields count="10">
      <queryTableField id="10" dataBound="0" tableColumnId="10"/>
      <queryTableField id="1" name="data_year" tableColumnId="1"/>
      <queryTableField id="2" name="STATE" tableColumnId="2"/>
      <queryTableField id="4" name="enrollment" tableColumnId="4"/>
      <queryTableField id="5" name="deaths" tableColumnId="5"/>
      <queryTableField id="6" name="total_patients" tableColumnId="6"/>
      <queryTableField id="7" name="total_days" tableColumnId="7"/>
      <queryTableField id="8" name="discharges" tableColumnId="8"/>
      <queryTableField id="9" name="hospice_deaths" tableColumnId="9"/>
      <queryTableField id="12" name="GIP_Days" tableColumnId="3"/>
    </queryTableFields>
  </queryTableRefresh>
</queryTable>
</file>

<file path=xl/queryTables/queryTable3.xml><?xml version="1.0" encoding="utf-8"?>
<queryTable xmlns="http://schemas.openxmlformats.org/spreadsheetml/2006/main" name="Query from RDS_1" connectionId="3" autoFormatId="16" applyNumberFormats="0" applyBorderFormats="0" applyFontFormats="0" applyPatternFormats="0" applyAlignmentFormats="0" applyWidthHeightFormats="0">
  <queryTableRefresh nextId="13">
    <queryTableFields count="8">
      <queryTableField id="1" name="data_year" tableColumnId="1"/>
      <queryTableField id="4" name="enrollment" tableColumnId="4"/>
      <queryTableField id="5" name="deaths" tableColumnId="5"/>
      <queryTableField id="6" name="total_patients" tableColumnId="6"/>
      <queryTableField id="7" name="total_days" tableColumnId="7"/>
      <queryTableField id="8" name="discharges" tableColumnId="8"/>
      <queryTableField id="9" name="hospice_deaths" tableColumnId="9"/>
      <queryTableField id="12" name="GIP_Days" tableColumnId="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id="3" name="Table_Query_from_RDS24" displayName="Table_Query_from_RDS24" ref="A1:G3799" tableType="queryTable" totalsRowShown="0">
  <autoFilter ref="A1:G3799"/>
  <sortState ref="A2:G3799">
    <sortCondition ref="B2:B37450"/>
    <sortCondition ref="C2:C37450"/>
    <sortCondition descending="1" ref="E2:E37450"/>
    <sortCondition ref="D2:D37450"/>
  </sortState>
  <tableColumns count="7">
    <tableColumn id="16" uniqueName="16" name="0" queryTableFieldId="16" dataDxfId="55">
      <calculatedColumnFormula>IF((Table_Query_from_RDS24[[#This Row],[valueA]]=List!$B$3),INDIRECT("A"&amp;ROW(Table_Query_from_RDS24[[#This Row],[data_year]])-1)+1,0)</calculatedColumnFormula>
    </tableColumn>
    <tableColumn id="1" uniqueName="1" name="data_year" queryTableFieldId="1"/>
    <tableColumn id="12" uniqueName="12" name="valueA" queryTableFieldId="12"/>
    <tableColumn id="4" uniqueName="4" name="name_number" queryTableFieldId="4"/>
    <tableColumn id="2" uniqueName="2" name="total1" queryTableFieldId="18"/>
    <tableColumn id="3" uniqueName="3" name="total2" queryTableFieldId="19"/>
    <tableColumn id="11" uniqueName="11" name="total3" queryTableFieldId="17"/>
  </tableColumns>
  <tableStyleInfo name="TableStyleMedium2" showFirstColumn="0" showLastColumn="0" showRowStripes="1" showColumnStripes="0"/>
</table>
</file>

<file path=xl/tables/table2.xml><?xml version="1.0" encoding="utf-8"?>
<table xmlns="http://schemas.openxmlformats.org/spreadsheetml/2006/main" id="4" name="Table_Query_from_RDS" displayName="Table_Query_from_RDS" ref="A1:J729" tableType="queryTable" totalsRowShown="0">
  <autoFilter ref="A1:J729"/>
  <tableColumns count="10">
    <tableColumn id="10" uniqueName="10" name="Column1" queryTableFieldId="10" dataDxfId="54"/>
    <tableColumn id="1" uniqueName="1" name="data_year" queryTableFieldId="1"/>
    <tableColumn id="2" uniqueName="2" name="STATE" queryTableFieldId="2"/>
    <tableColumn id="4" uniqueName="4" name="total1" queryTableFieldId="4"/>
    <tableColumn id="5" uniqueName="5" name="total2" queryTableFieldId="5"/>
    <tableColumn id="6" uniqueName="6" name="total3" queryTableFieldId="6"/>
    <tableColumn id="7" uniqueName="7" name="total4" queryTableFieldId="7"/>
    <tableColumn id="8" uniqueName="8" name="total5" queryTableFieldId="8"/>
    <tableColumn id="9" uniqueName="9" name="total6" queryTableFieldId="9"/>
    <tableColumn id="3" uniqueName="3" name="total7" queryTableFieldId="12"/>
  </tableColumns>
  <tableStyleInfo name="TableStyleMedium9" showFirstColumn="0" showLastColumn="0" showRowStripes="1" showColumnStripes="0"/>
</table>
</file>

<file path=xl/tables/table3.xml><?xml version="1.0" encoding="utf-8"?>
<table xmlns="http://schemas.openxmlformats.org/spreadsheetml/2006/main" id="1" name="Table_Query_from_RDS2" displayName="Table_Query_from_RDS2" ref="L1:S15" tableType="queryTable" totalsRowShown="0">
  <autoFilter ref="L1:S15"/>
  <tableColumns count="8">
    <tableColumn id="1" uniqueName="1" name="data_year" queryTableFieldId="1"/>
    <tableColumn id="4" uniqueName="4" name="total1" queryTableFieldId="4"/>
    <tableColumn id="5" uniqueName="5" name="total2" queryTableFieldId="5"/>
    <tableColumn id="6" uniqueName="6" name="total3" queryTableFieldId="6"/>
    <tableColumn id="7" uniqueName="7" name="total4" queryTableFieldId="7"/>
    <tableColumn id="8" uniqueName="8" name="total5" queryTableFieldId="8"/>
    <tableColumn id="9" uniqueName="9" name="total6" queryTableFieldId="9"/>
    <tableColumn id="3" uniqueName="3" name="total7" queryTableFieldId="1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92D050"/>
    <pageSetUpPr fitToPage="1"/>
  </sheetPr>
  <dimension ref="B1:Q37"/>
  <sheetViews>
    <sheetView showGridLines="0" zoomScaleNormal="100" workbookViewId="0">
      <selection activeCell="C29" sqref="C29:D29"/>
    </sheetView>
  </sheetViews>
  <sheetFormatPr defaultColWidth="9.140625" defaultRowHeight="15" x14ac:dyDescent="0.25"/>
  <cols>
    <col min="1" max="1" width="1.42578125" style="28" customWidth="1"/>
    <col min="2" max="2" width="9.28515625" style="28" customWidth="1"/>
    <col min="3" max="14" width="12" style="28" customWidth="1"/>
    <col min="15" max="15" width="1.42578125" style="28" customWidth="1"/>
    <col min="16" max="16384" width="9.140625" style="28"/>
  </cols>
  <sheetData>
    <row r="1" spans="2:17" ht="7.5" customHeight="1" thickBot="1" x14ac:dyDescent="0.3"/>
    <row r="2" spans="2:17" ht="15.75" thickBot="1" x14ac:dyDescent="0.3">
      <c r="B2" s="78" t="s">
        <v>793</v>
      </c>
      <c r="C2" s="79"/>
      <c r="D2" s="70"/>
      <c r="E2" s="71"/>
      <c r="F2" s="71"/>
      <c r="G2" s="71"/>
      <c r="H2" s="71"/>
      <c r="I2" s="71"/>
      <c r="J2" s="71"/>
      <c r="K2" s="71"/>
      <c r="L2" s="71"/>
      <c r="M2" s="71"/>
      <c r="N2" s="66"/>
    </row>
    <row r="3" spans="2:17" ht="15.75" thickBot="1" x14ac:dyDescent="0.3">
      <c r="B3" s="80" t="s">
        <v>62</v>
      </c>
      <c r="C3" s="81"/>
      <c r="D3" s="70"/>
      <c r="E3" s="71"/>
      <c r="F3" s="71"/>
      <c r="G3" s="71"/>
      <c r="H3" s="71"/>
      <c r="I3" s="71"/>
      <c r="J3" s="71"/>
      <c r="K3" s="71"/>
      <c r="L3" s="71"/>
      <c r="M3" s="71"/>
      <c r="N3" s="67"/>
    </row>
    <row r="4" spans="2:17" ht="3.75" customHeight="1" x14ac:dyDescent="0.25">
      <c r="B4" s="29"/>
      <c r="C4" s="29"/>
      <c r="D4" s="30"/>
      <c r="E4" s="30"/>
      <c r="F4" s="30"/>
      <c r="G4" s="30"/>
      <c r="H4" s="30"/>
      <c r="I4" s="30"/>
      <c r="J4" s="30"/>
      <c r="K4" s="30"/>
      <c r="L4" s="30"/>
      <c r="M4" s="30"/>
      <c r="N4" s="29"/>
    </row>
    <row r="5" spans="2:17" ht="23.25" x14ac:dyDescent="0.35">
      <c r="B5" s="31" t="str">
        <f>B3&amp;" Summary by year"</f>
        <v>All States Summary by year</v>
      </c>
      <c r="C5" s="31"/>
      <c r="N5" s="67"/>
    </row>
    <row r="6" spans="2:17" ht="3.6" customHeight="1" x14ac:dyDescent="0.25"/>
    <row r="7" spans="2:17" ht="30.75" thickBot="1" x14ac:dyDescent="0.3">
      <c r="B7" s="32" t="s">
        <v>1</v>
      </c>
      <c r="C7" s="33" t="s">
        <v>801</v>
      </c>
      <c r="D7" s="34" t="s">
        <v>802</v>
      </c>
      <c r="E7" s="34" t="s">
        <v>803</v>
      </c>
      <c r="F7" s="34" t="s">
        <v>804</v>
      </c>
      <c r="G7" s="34" t="s">
        <v>805</v>
      </c>
      <c r="H7" s="34" t="s">
        <v>806</v>
      </c>
      <c r="I7" s="34" t="s">
        <v>807</v>
      </c>
      <c r="J7" s="35" t="s">
        <v>808</v>
      </c>
      <c r="K7" s="35" t="s">
        <v>809</v>
      </c>
      <c r="L7" s="35" t="s">
        <v>810</v>
      </c>
      <c r="M7" s="35" t="s">
        <v>799</v>
      </c>
      <c r="N7" s="34" t="s">
        <v>811</v>
      </c>
      <c r="P7" s="14" t="s">
        <v>64</v>
      </c>
      <c r="Q7" s="14"/>
    </row>
    <row r="8" spans="2:17" x14ac:dyDescent="0.25">
      <c r="B8" s="36">
        <v>2000</v>
      </c>
      <c r="C8" s="37">
        <f>IF($B$3=dropdowns!$C$2,VLOOKUP(Profile!$B8,Table_Query_from_RDS2[#All],2,FALSE),IF(ISNA(VLOOKUP($B8&amp;"|"&amp;$B$3,Table_Query_from_RDS[#All],4,FALSE))," ",VLOOKUP($B8&amp;"|"&amp;$B$3,Table_Query_from_RDS[#All],4,FALSE)))</f>
        <v>40876726</v>
      </c>
      <c r="D8" s="38">
        <f>IF(C8=" "," ",E8/C8*1000)</f>
        <v>51.637330249981368</v>
      </c>
      <c r="E8" s="39">
        <f>IF($B$3=dropdowns!$C$2,VLOOKUP(Profile!$B8,Table_Query_from_RDS2[#All],3,FALSE),IF(ISNA(VLOOKUP($B8&amp;"|"&amp;$B$3,Table_Query_from_RDS[#All],5,FALSE))," ",VLOOKUP($B8&amp;"|"&amp;$B$3,Table_Query_from_RDS[#All],5,FALSE)))</f>
        <v>2110765</v>
      </c>
      <c r="F8" s="40">
        <f>IF(E8=" "," ",G8/E8)</f>
        <v>0.15693693992462449</v>
      </c>
      <c r="G8" s="39">
        <f>IF($B$3=dropdowns!$C$2,VLOOKUP(Profile!$B8,Table_Query_from_RDS2[#All],7,FALSE),IF(ISNA(VLOOKUP($B8&amp;"|"&amp;$B$3,Table_Query_from_RDS[#All],9,FALSE))," ",VLOOKUP($B8&amp;"|"&amp;$B$3,Table_Query_from_RDS[#All],9,FALSE)))</f>
        <v>331257</v>
      </c>
      <c r="H8" s="40">
        <f>IF(E8=" "," ",I8/E8)</f>
        <v>0.31970304605202376</v>
      </c>
      <c r="I8" s="41">
        <f>IF($B$3=dropdowns!$C$2,VLOOKUP(Profile!$B8,Table_Query_from_RDS2[#All],4,FALSE),IF(ISNA(VLOOKUP($B8&amp;"|"&amp;$B$3,Table_Query_from_RDS[#All],6,FALSE))," ",VLOOKUP($B8&amp;"|"&amp;$B$3,Table_Query_from_RDS[#All],6,FALSE)))</f>
        <v>674818</v>
      </c>
      <c r="J8" s="38">
        <f>IF(I8=" "," ",K8/I8)</f>
        <v>32.183338322332837</v>
      </c>
      <c r="K8" s="42">
        <f>IF($B$3=dropdowns!$C$2,VLOOKUP(Profile!$B8,Table_Query_from_RDS2[#All],5,FALSE),IF(ISNA(VLOOKUP($B8&amp;"|"&amp;$B$3,Table_Query_from_RDS[#All],7,FALSE))," ",VLOOKUP($B8&amp;"|"&amp;$B$3,Table_Query_from_RDS[#All],7,FALSE)))</f>
        <v>21717896</v>
      </c>
      <c r="L8" s="42">
        <f>IF(K8=" ",K8,K8/O8)</f>
        <v>59338.513661202189</v>
      </c>
      <c r="M8" s="43">
        <f>Q8</f>
        <v>2.9035455368236408E-2</v>
      </c>
      <c r="N8" s="38">
        <f>IF(M8=" "," ",M8*L8)</f>
        <v>1722.9207650273224</v>
      </c>
      <c r="O8" s="28">
        <v>366</v>
      </c>
      <c r="P8" s="65">
        <f>IF($B$3=dropdowns!$C$2,VLOOKUP(Profile!$B8,Table_Query_from_RDS2[#All],8,FALSE)/K8,IF(ISNA(VLOOKUP($B8&amp;"|"&amp;$B$3,Table_Query_from_RDS[#All],10,FALSE))," ",VLOOKUP($B8&amp;"|"&amp;$B$3,Table_Query_from_RDS[#All],10,FALSE)/K8))</f>
        <v>2.9035455368236408E-2</v>
      </c>
      <c r="Q8" s="65">
        <f>IF(P8&gt;(1.5*P9),P9,P8)</f>
        <v>2.9035455368236408E-2</v>
      </c>
    </row>
    <row r="9" spans="2:17" x14ac:dyDescent="0.25">
      <c r="B9" s="44">
        <v>2001</v>
      </c>
      <c r="C9" s="45">
        <f>IF($B$3=dropdowns!$C$2,VLOOKUP(Profile!$B9,Table_Query_from_RDS2[#All],2,FALSE),IF(ISNA(VLOOKUP($B9&amp;"|"&amp;$B$3,Table_Query_from_RDS[#All],4,FALSE))," ",VLOOKUP($B9&amp;"|"&amp;$B$3,Table_Query_from_RDS[#All],4,FALSE)))</f>
        <v>40022329</v>
      </c>
      <c r="D9" s="46">
        <f t="shared" ref="D9:D13" si="0">IF(C9=" "," ",E9/C9*1000)</f>
        <v>55.095544289788833</v>
      </c>
      <c r="E9" s="47">
        <f>IF($B$3=dropdowns!$C$2,VLOOKUP(Profile!$B9,Table_Query_from_RDS2[#All],3,FALSE),IF(ISNA(VLOOKUP($B9&amp;"|"&amp;$B$3,Table_Query_from_RDS[#All],5,FALSE))," ",VLOOKUP($B9&amp;"|"&amp;$B$3,Table_Query_from_RDS[#All],5,FALSE)))</f>
        <v>2205052</v>
      </c>
      <c r="F9" s="48">
        <f t="shared" ref="F9:F21" si="1">IF(E9=" "," ",G9/E9)</f>
        <v>0.21613912052867687</v>
      </c>
      <c r="G9" s="47">
        <f>IF($B$3=dropdowns!$C$2,VLOOKUP(Profile!$B9,Table_Query_from_RDS2[#All],7,FALSE),IF(ISNA(VLOOKUP($B9&amp;"|"&amp;$B$3,Table_Query_from_RDS[#All],9,FALSE))," ",VLOOKUP($B9&amp;"|"&amp;$B$3,Table_Query_from_RDS[#All],9,FALSE)))</f>
        <v>476598</v>
      </c>
      <c r="H9" s="48">
        <f t="shared" ref="H9:H13" si="2">IF(E9=" "," ",I9/E9)</f>
        <v>0.31194593143381655</v>
      </c>
      <c r="I9" s="49">
        <f>IF($B$3=dropdowns!$C$2,VLOOKUP(Profile!$B9,Table_Query_from_RDS2[#All],4,FALSE),IF(ISNA(VLOOKUP($B9&amp;"|"&amp;$B$3,Table_Query_from_RDS[#All],6,FALSE))," ",VLOOKUP($B9&amp;"|"&amp;$B$3,Table_Query_from_RDS[#All],6,FALSE)))</f>
        <v>687857</v>
      </c>
      <c r="J9" s="50">
        <f t="shared" ref="J9:J13" si="3">IF(I9=" "," ",K9/I9)</f>
        <v>44.650882378168717</v>
      </c>
      <c r="K9" s="51">
        <f>IF($B$3=dropdowns!$C$2,VLOOKUP(Profile!$B9,Table_Query_from_RDS2[#All],5,FALSE),IF(ISNA(VLOOKUP($B9&amp;"|"&amp;$B$3,Table_Query_from_RDS[#All],7,FALSE))," ",VLOOKUP($B9&amp;"|"&amp;$B$3,Table_Query_from_RDS[#All],7,FALSE)))</f>
        <v>30713422</v>
      </c>
      <c r="L9" s="51">
        <f t="shared" ref="L9:L13" si="4">IF(K9=" ",K9,K9/O9)</f>
        <v>84146.361643835611</v>
      </c>
      <c r="M9" s="52">
        <f t="shared" ref="M9:M21" si="5">Q9</f>
        <v>2.3478432328380733E-2</v>
      </c>
      <c r="N9" s="46">
        <f t="shared" ref="N9:N13" si="6">IF(M9=" "," ",M9*L9)</f>
        <v>1975.6246575342466</v>
      </c>
      <c r="O9" s="28">
        <v>365</v>
      </c>
      <c r="P9" s="65">
        <f>IF($B$3=dropdowns!$C$2,VLOOKUP(Profile!$B9,Table_Query_from_RDS2[#All],8,FALSE)/K9,IF(ISNA(VLOOKUP($B9&amp;"|"&amp;$B$3,Table_Query_from_RDS[#All],10,FALSE))," ",VLOOKUP($B9&amp;"|"&amp;$B$3,Table_Query_from_RDS[#All],10,FALSE)/K9))</f>
        <v>2.3478432328380733E-2</v>
      </c>
      <c r="Q9" s="65">
        <f>IF(P9&gt;(1.5*AVERAGE(P8,P10)),AVERAGE(P8,P10),P9)</f>
        <v>2.3478432328380733E-2</v>
      </c>
    </row>
    <row r="10" spans="2:17" x14ac:dyDescent="0.25">
      <c r="B10" s="53">
        <v>2002</v>
      </c>
      <c r="C10" s="54">
        <f>IF($B$3=dropdowns!$C$2,VLOOKUP(Profile!$B10,Table_Query_from_RDS2[#All],2,FALSE),IF(ISNA(VLOOKUP($B10&amp;"|"&amp;$B$3,Table_Query_from_RDS[#All],4,FALSE))," ",VLOOKUP($B10&amp;"|"&amp;$B$3,Table_Query_from_RDS[#All],4,FALSE)))</f>
        <v>35752745</v>
      </c>
      <c r="D10" s="55">
        <f t="shared" si="0"/>
        <v>55.76369031245013</v>
      </c>
      <c r="E10" s="56">
        <f>IF($B$3=dropdowns!$C$2,VLOOKUP(Profile!$B10,Table_Query_from_RDS2[#All],3,FALSE),IF(ISNA(VLOOKUP($B10&amp;"|"&amp;$B$3,Table_Query_from_RDS[#All],5,FALSE))," ",VLOOKUP($B10&amp;"|"&amp;$B$3,Table_Query_from_RDS[#All],5,FALSE)))</f>
        <v>1993705</v>
      </c>
      <c r="F10" s="57">
        <f t="shared" si="1"/>
        <v>0.26839376938915238</v>
      </c>
      <c r="G10" s="56">
        <f>IF($B$3=dropdowns!$C$2,VLOOKUP(Profile!$B10,Table_Query_from_RDS2[#All],7,FALSE),IF(ISNA(VLOOKUP($B10&amp;"|"&amp;$B$3,Table_Query_from_RDS[#All],9,FALSE))," ",VLOOKUP($B10&amp;"|"&amp;$B$3,Table_Query_from_RDS[#All],9,FALSE)))</f>
        <v>535098</v>
      </c>
      <c r="H10" s="57">
        <f t="shared" si="2"/>
        <v>0.38427951978853442</v>
      </c>
      <c r="I10" s="58">
        <f>IF($B$3=dropdowns!$C$2,VLOOKUP(Profile!$B10,Table_Query_from_RDS2[#All],4,FALSE),IF(ISNA(VLOOKUP($B10&amp;"|"&amp;$B$3,Table_Query_from_RDS[#All],6,FALSE))," ",VLOOKUP($B10&amp;"|"&amp;$B$3,Table_Query_from_RDS[#All],6,FALSE)))</f>
        <v>766140</v>
      </c>
      <c r="J10" s="59">
        <f t="shared" si="3"/>
        <v>42.605367165270053</v>
      </c>
      <c r="K10" s="60">
        <f>IF($B$3=dropdowns!$C$2,VLOOKUP(Profile!$B10,Table_Query_from_RDS2[#All],5,FALSE),IF(ISNA(VLOOKUP($B10&amp;"|"&amp;$B$3,Table_Query_from_RDS[#All],7,FALSE))," ",VLOOKUP($B10&amp;"|"&amp;$B$3,Table_Query_from_RDS[#All],7,FALSE)))</f>
        <v>32641676</v>
      </c>
      <c r="L10" s="60">
        <f t="shared" si="4"/>
        <v>89429.24931506849</v>
      </c>
      <c r="M10" s="61">
        <f t="shared" si="5"/>
        <v>2.8819353516038822E-2</v>
      </c>
      <c r="N10" s="55">
        <f t="shared" si="6"/>
        <v>2577.2931506849313</v>
      </c>
      <c r="O10" s="28">
        <v>365</v>
      </c>
      <c r="P10" s="65">
        <f>IF($B$3=dropdowns!$C$2,VLOOKUP(Profile!$B10,Table_Query_from_RDS2[#All],8,FALSE)/K10,IF(ISNA(VLOOKUP($B10&amp;"|"&amp;$B$3,Table_Query_from_RDS[#All],10,FALSE))," ",VLOOKUP($B10&amp;"|"&amp;$B$3,Table_Query_from_RDS[#All],10,FALSE)/K10))</f>
        <v>2.8819353516038822E-2</v>
      </c>
      <c r="Q10" s="65">
        <f t="shared" ref="Q10:Q20" si="7">IF(P10&gt;(1.5*AVERAGE(P9,P11)),AVERAGE(P9,P11),P10)</f>
        <v>2.8819353516038822E-2</v>
      </c>
    </row>
    <row r="11" spans="2:17" x14ac:dyDescent="0.25">
      <c r="B11" s="44">
        <v>2003</v>
      </c>
      <c r="C11" s="45">
        <f>IF($B$3=dropdowns!$C$2,VLOOKUP(Profile!$B11,Table_Query_from_RDS2[#All],2,FALSE),IF(ISNA(VLOOKUP($B11&amp;"|"&amp;$B$3,Table_Query_from_RDS[#All],4,FALSE))," ",VLOOKUP($B11&amp;"|"&amp;$B$3,Table_Query_from_RDS[#All],4,FALSE)))</f>
        <v>45744604</v>
      </c>
      <c r="D11" s="46">
        <f t="shared" si="0"/>
        <v>33.726513404728571</v>
      </c>
      <c r="E11" s="47">
        <f>IF($B$3=dropdowns!$C$2,VLOOKUP(Profile!$B11,Table_Query_from_RDS2[#All],3,FALSE),IF(ISNA(VLOOKUP($B11&amp;"|"&amp;$B$3,Table_Query_from_RDS[#All],5,FALSE))," ",VLOOKUP($B11&amp;"|"&amp;$B$3,Table_Query_from_RDS[#All],5,FALSE)))</f>
        <v>1542806</v>
      </c>
      <c r="F11" s="48">
        <f t="shared" si="1"/>
        <v>0.26933976144764799</v>
      </c>
      <c r="G11" s="47">
        <f>IF($B$3=dropdowns!$C$2,VLOOKUP(Profile!$B11,Table_Query_from_RDS2[#All],7,FALSE),IF(ISNA(VLOOKUP($B11&amp;"|"&amp;$B$3,Table_Query_from_RDS[#All],9,FALSE))," ",VLOOKUP($B11&amp;"|"&amp;$B$3,Table_Query_from_RDS[#All],9,FALSE)))</f>
        <v>415539</v>
      </c>
      <c r="H11" s="48">
        <f t="shared" si="2"/>
        <v>0.5048398826553695</v>
      </c>
      <c r="I11" s="49">
        <f>IF($B$3=dropdowns!$C$2,VLOOKUP(Profile!$B11,Table_Query_from_RDS2[#All],4,FALSE),IF(ISNA(VLOOKUP($B11&amp;"|"&amp;$B$3,Table_Query_from_RDS[#All],6,FALSE))," ",VLOOKUP($B11&amp;"|"&amp;$B$3,Table_Query_from_RDS[#All],6,FALSE)))</f>
        <v>778870</v>
      </c>
      <c r="J11" s="50">
        <f t="shared" si="3"/>
        <v>53.91777575205105</v>
      </c>
      <c r="K11" s="51">
        <f>IF($B$3=dropdowns!$C$2,VLOOKUP(Profile!$B11,Table_Query_from_RDS2[#All],5,FALSE),IF(ISNA(VLOOKUP($B11&amp;"|"&amp;$B$3,Table_Query_from_RDS[#All],7,FALSE))," ",VLOOKUP($B11&amp;"|"&amp;$B$3,Table_Query_from_RDS[#All],7,FALSE)))</f>
        <v>41994938</v>
      </c>
      <c r="L11" s="51">
        <f t="shared" si="4"/>
        <v>115054.62465753425</v>
      </c>
      <c r="M11" s="52">
        <f t="shared" si="5"/>
        <v>3.2066531447194895E-2</v>
      </c>
      <c r="N11" s="46">
        <f t="shared" si="6"/>
        <v>3689.402739726027</v>
      </c>
      <c r="O11" s="28">
        <v>365</v>
      </c>
      <c r="P11" s="65">
        <f>IF($B$3=dropdowns!$C$2,VLOOKUP(Profile!$B11,Table_Query_from_RDS2[#All],8,FALSE)/K11,IF(ISNA(VLOOKUP($B11&amp;"|"&amp;$B$3,Table_Query_from_RDS[#All],10,FALSE))," ",VLOOKUP($B11&amp;"|"&amp;$B$3,Table_Query_from_RDS[#All],10,FALSE)/K11))</f>
        <v>3.2066531447194895E-2</v>
      </c>
      <c r="Q11" s="65">
        <f t="shared" si="7"/>
        <v>3.2066531447194895E-2</v>
      </c>
    </row>
    <row r="12" spans="2:17" x14ac:dyDescent="0.25">
      <c r="B12" s="53">
        <v>2004</v>
      </c>
      <c r="C12" s="54">
        <f>IF($B$3=dropdowns!$C$2,VLOOKUP(Profile!$B12,Table_Query_from_RDS2[#All],2,FALSE),IF(ISNA(VLOOKUP($B12&amp;"|"&amp;$B$3,Table_Query_from_RDS[#All],4,FALSE))," ",VLOOKUP($B12&amp;"|"&amp;$B$3,Table_Query_from_RDS[#All],4,FALSE)))</f>
        <v>46097753</v>
      </c>
      <c r="D12" s="55">
        <f t="shared" si="0"/>
        <v>33.500851982958906</v>
      </c>
      <c r="E12" s="56">
        <f>IF($B$3=dropdowns!$C$2,VLOOKUP(Profile!$B12,Table_Query_from_RDS2[#All],3,FALSE),IF(ISNA(VLOOKUP($B12&amp;"|"&amp;$B$3,Table_Query_from_RDS[#All],5,FALSE))," ",VLOOKUP($B12&amp;"|"&amp;$B$3,Table_Query_from_RDS[#All],5,FALSE)))</f>
        <v>1544314</v>
      </c>
      <c r="F12" s="57">
        <f t="shared" si="1"/>
        <v>0.36685155998067748</v>
      </c>
      <c r="G12" s="56">
        <f>IF($B$3=dropdowns!$C$2,VLOOKUP(Profile!$B12,Table_Query_from_RDS2[#All],7,FALSE),IF(ISNA(VLOOKUP($B12&amp;"|"&amp;$B$3,Table_Query_from_RDS[#All],9,FALSE))," ",VLOOKUP($B12&amp;"|"&amp;$B$3,Table_Query_from_RDS[#All],9,FALSE)))</f>
        <v>566534</v>
      </c>
      <c r="H12" s="57">
        <f t="shared" si="2"/>
        <v>0.62772596764647604</v>
      </c>
      <c r="I12" s="58">
        <f>IF($B$3=dropdowns!$C$2,VLOOKUP(Profile!$B12,Table_Query_from_RDS2[#All],4,FALSE),IF(ISNA(VLOOKUP($B12&amp;"|"&amp;$B$3,Table_Query_from_RDS[#All],6,FALSE))," ",VLOOKUP($B12&amp;"|"&amp;$B$3,Table_Query_from_RDS[#All],6,FALSE)))</f>
        <v>969406</v>
      </c>
      <c r="J12" s="59">
        <f t="shared" si="3"/>
        <v>60.083893642085975</v>
      </c>
      <c r="K12" s="60">
        <f>IF($B$3=dropdowns!$C$2,VLOOKUP(Profile!$B12,Table_Query_from_RDS2[#All],5,FALSE),IF(ISNA(VLOOKUP($B12&amp;"|"&amp;$B$3,Table_Query_from_RDS[#All],7,FALSE))," ",VLOOKUP($B12&amp;"|"&amp;$B$3,Table_Query_from_RDS[#All],7,FALSE)))</f>
        <v>58245687</v>
      </c>
      <c r="L12" s="60">
        <f t="shared" si="4"/>
        <v>159141.22131147541</v>
      </c>
      <c r="M12" s="61">
        <f t="shared" si="5"/>
        <v>1.9290733063205178E-2</v>
      </c>
      <c r="N12" s="55">
        <f t="shared" si="6"/>
        <v>3069.9508196721313</v>
      </c>
      <c r="O12" s="28">
        <v>366</v>
      </c>
      <c r="P12" s="65">
        <f>IF($B$3=dropdowns!$C$2,VLOOKUP(Profile!$B12,Table_Query_from_RDS2[#All],8,FALSE)/K12,IF(ISNA(VLOOKUP($B12&amp;"|"&amp;$B$3,Table_Query_from_RDS[#All],10,FALSE))," ",VLOOKUP($B12&amp;"|"&amp;$B$3,Table_Query_from_RDS[#All],10,FALSE)/K12))</f>
        <v>1.9290733063205178E-2</v>
      </c>
      <c r="Q12" s="65">
        <f t="shared" si="7"/>
        <v>1.9290733063205178E-2</v>
      </c>
    </row>
    <row r="13" spans="2:17" x14ac:dyDescent="0.25">
      <c r="B13" s="44">
        <v>2005</v>
      </c>
      <c r="C13" s="45">
        <f>IF($B$3=dropdowns!$C$2,VLOOKUP(Profile!$B13,Table_Query_from_RDS2[#All],2,FALSE),IF(ISNA(VLOOKUP($B13&amp;"|"&amp;$B$3,Table_Query_from_RDS[#All],4,FALSE))," ",VLOOKUP($B13&amp;"|"&amp;$B$3,Table_Query_from_RDS[#All],4,FALSE)))</f>
        <v>37477964</v>
      </c>
      <c r="D13" s="46">
        <f t="shared" si="0"/>
        <v>48.70598093322252</v>
      </c>
      <c r="E13" s="47">
        <f>IF($B$3=dropdowns!$C$2,VLOOKUP(Profile!$B13,Table_Query_from_RDS2[#All],3,FALSE),IF(ISNA(VLOOKUP($B13&amp;"|"&amp;$B$3,Table_Query_from_RDS[#All],5,FALSE))," ",VLOOKUP($B13&amp;"|"&amp;$B$3,Table_Query_from_RDS[#All],5,FALSE)))</f>
        <v>1825401</v>
      </c>
      <c r="F13" s="48">
        <f t="shared" si="1"/>
        <v>0.29364616322660064</v>
      </c>
      <c r="G13" s="47">
        <f>IF($B$3=dropdowns!$C$2,VLOOKUP(Profile!$B13,Table_Query_from_RDS2[#All],7,FALSE),IF(ISNA(VLOOKUP($B13&amp;"|"&amp;$B$3,Table_Query_from_RDS[#All],9,FALSE))," ",VLOOKUP($B13&amp;"|"&amp;$B$3,Table_Query_from_RDS[#All],9,FALSE)))</f>
        <v>536022</v>
      </c>
      <c r="H13" s="48">
        <f t="shared" si="2"/>
        <v>0.4729711444225132</v>
      </c>
      <c r="I13" s="49">
        <f>IF($B$3=dropdowns!$C$2,VLOOKUP(Profile!$B13,Table_Query_from_RDS2[#All],4,FALSE),IF(ISNA(VLOOKUP($B13&amp;"|"&amp;$B$3,Table_Query_from_RDS[#All],6,FALSE))," ",VLOOKUP($B13&amp;"|"&amp;$B$3,Table_Query_from_RDS[#All],6,FALSE)))</f>
        <v>863362</v>
      </c>
      <c r="J13" s="50">
        <f t="shared" si="3"/>
        <v>62.583060176380243</v>
      </c>
      <c r="K13" s="51">
        <f>IF($B$3=dropdowns!$C$2,VLOOKUP(Profile!$B13,Table_Query_from_RDS2[#All],5,FALSE),IF(ISNA(VLOOKUP($B13&amp;"|"&amp;$B$3,Table_Query_from_RDS[#All],7,FALSE))," ",VLOOKUP($B13&amp;"|"&amp;$B$3,Table_Query_from_RDS[#All],7,FALSE)))</f>
        <v>54031836</v>
      </c>
      <c r="L13" s="51">
        <f t="shared" si="4"/>
        <v>148032.42739726027</v>
      </c>
      <c r="M13" s="52">
        <f t="shared" si="5"/>
        <v>2.6439560558334536E-2</v>
      </c>
      <c r="N13" s="46">
        <f t="shared" si="6"/>
        <v>3913.9123287671232</v>
      </c>
      <c r="O13" s="28">
        <v>365</v>
      </c>
      <c r="P13" s="65">
        <f>IF($B$3=dropdowns!$C$2,VLOOKUP(Profile!$B13,Table_Query_from_RDS2[#All],8,FALSE)/K13,IF(ISNA(VLOOKUP($B13&amp;"|"&amp;$B$3,Table_Query_from_RDS[#All],10,FALSE))," ",VLOOKUP($B13&amp;"|"&amp;$B$3,Table_Query_from_RDS[#All],10,FALSE)/K13))</f>
        <v>2.6439560558334536E-2</v>
      </c>
      <c r="Q13" s="65">
        <f t="shared" si="7"/>
        <v>2.6439560558334536E-2</v>
      </c>
    </row>
    <row r="14" spans="2:17" x14ac:dyDescent="0.25">
      <c r="B14" s="53">
        <v>2006</v>
      </c>
      <c r="C14" s="54">
        <f>IF($B$3=dropdowns!$C$2,VLOOKUP(Profile!$B14,Table_Query_from_RDS2[#All],2,FALSE),IF(ISNA(VLOOKUP($B14&amp;"|"&amp;$B$3,Table_Query_from_RDS[#All],4,FALSE))," ",VLOOKUP($B14&amp;"|"&amp;$B$3,Table_Query_from_RDS[#All],4,FALSE)))</f>
        <v>44177733</v>
      </c>
      <c r="D14" s="55">
        <f t="shared" ref="D14:D21" si="8">IF(C14=" "," ",E14/C14*1000)</f>
        <v>50.041725771668723</v>
      </c>
      <c r="E14" s="56">
        <f>IF($B$3=dropdowns!$C$2,VLOOKUP(Profile!$B14,Table_Query_from_RDS2[#All],3,FALSE),IF(ISNA(VLOOKUP($B14&amp;"|"&amp;$B$3,Table_Query_from_RDS[#All],5,FALSE))," ",VLOOKUP($B14&amp;"|"&amp;$B$3,Table_Query_from_RDS[#All],5,FALSE)))</f>
        <v>2210730</v>
      </c>
      <c r="F14" s="57">
        <f t="shared" si="1"/>
        <v>0.24515205384646702</v>
      </c>
      <c r="G14" s="56">
        <f>IF($B$3=dropdowns!$C$2,VLOOKUP(Profile!$B14,Table_Query_from_RDS2[#All],7,FALSE),IF(ISNA(VLOOKUP($B14&amp;"|"&amp;$B$3,Table_Query_from_RDS[#All],9,FALSE))," ",VLOOKUP($B14&amp;"|"&amp;$B$3,Table_Query_from_RDS[#All],9,FALSE)))</f>
        <v>541965</v>
      </c>
      <c r="H14" s="57">
        <f t="shared" ref="H14:H21" si="9">IF(E14=" "," ",I14/E14)</f>
        <v>0.52938576850180707</v>
      </c>
      <c r="I14" s="58">
        <f>IF($B$3=dropdowns!$C$2,VLOOKUP(Profile!$B14,Table_Query_from_RDS2[#All],4,FALSE),IF(ISNA(VLOOKUP($B14&amp;"|"&amp;$B$3,Table_Query_from_RDS[#All],6,FALSE))," ",VLOOKUP($B14&amp;"|"&amp;$B$3,Table_Query_from_RDS[#All],6,FALSE)))</f>
        <v>1170329</v>
      </c>
      <c r="J14" s="59">
        <f t="shared" ref="J14:J21" si="10">IF(I14=" "," ",K14/I14)</f>
        <v>64.015475135624257</v>
      </c>
      <c r="K14" s="60">
        <f>IF($B$3=dropdowns!$C$2,VLOOKUP(Profile!$B14,Table_Query_from_RDS2[#All],5,FALSE),IF(ISNA(VLOOKUP($B14&amp;"|"&amp;$B$3,Table_Query_from_RDS[#All],7,FALSE))," ",VLOOKUP($B14&amp;"|"&amp;$B$3,Table_Query_from_RDS[#All],7,FALSE)))</f>
        <v>74919167</v>
      </c>
      <c r="L14" s="60">
        <f t="shared" ref="L14:L21" si="11">IF(K14=" ",K14,K14/O14)</f>
        <v>205257.9917808219</v>
      </c>
      <c r="M14" s="61">
        <f t="shared" si="5"/>
        <v>2.2859170337545264E-2</v>
      </c>
      <c r="N14" s="55">
        <f t="shared" ref="N14:N21" si="12">IF(M14=" "," ",M14*L14)</f>
        <v>4692.0273972602736</v>
      </c>
      <c r="O14" s="28">
        <v>365</v>
      </c>
      <c r="P14" s="65">
        <f>IF($B$3=dropdowns!$C$2,VLOOKUP(Profile!$B14,Table_Query_from_RDS2[#All],8,FALSE)/K14,IF(ISNA(VLOOKUP($B14&amp;"|"&amp;$B$3,Table_Query_from_RDS[#All],10,FALSE))," ",VLOOKUP($B14&amp;"|"&amp;$B$3,Table_Query_from_RDS[#All],10,FALSE)/K14))</f>
        <v>2.2859170337545264E-2</v>
      </c>
      <c r="Q14" s="65">
        <f t="shared" si="7"/>
        <v>2.2859170337545264E-2</v>
      </c>
    </row>
    <row r="15" spans="2:17" x14ac:dyDescent="0.25">
      <c r="B15" s="44">
        <v>2007</v>
      </c>
      <c r="C15" s="45">
        <f>IF($B$3=dropdowns!$C$2,VLOOKUP(Profile!$B15,Table_Query_from_RDS2[#All],2,FALSE),IF(ISNA(VLOOKUP($B15&amp;"|"&amp;$B$3,Table_Query_from_RDS[#All],4,FALSE))," ",VLOOKUP($B15&amp;"|"&amp;$B$3,Table_Query_from_RDS[#All],4,FALSE)))</f>
        <v>47006743</v>
      </c>
      <c r="D15" s="46">
        <f t="shared" si="8"/>
        <v>40.063464937360152</v>
      </c>
      <c r="E15" s="47">
        <f>IF($B$3=dropdowns!$C$2,VLOOKUP(Profile!$B15,Table_Query_from_RDS2[#All],3,FALSE),IF(ISNA(VLOOKUP($B15&amp;"|"&amp;$B$3,Table_Query_from_RDS[#All],5,FALSE))," ",VLOOKUP($B15&amp;"|"&amp;$B$3,Table_Query_from_RDS[#All],5,FALSE)))</f>
        <v>1883253</v>
      </c>
      <c r="F15" s="48">
        <f t="shared" si="1"/>
        <v>0.33434434990943862</v>
      </c>
      <c r="G15" s="47">
        <f>IF($B$3=dropdowns!$C$2,VLOOKUP(Profile!$B15,Table_Query_from_RDS2[#All],7,FALSE),IF(ISNA(VLOOKUP($B15&amp;"|"&amp;$B$3,Table_Query_from_RDS[#All],9,FALSE))," ",VLOOKUP($B15&amp;"|"&amp;$B$3,Table_Query_from_RDS[#All],9,FALSE)))</f>
        <v>629655</v>
      </c>
      <c r="H15" s="48">
        <f t="shared" si="9"/>
        <v>0.57802430156755358</v>
      </c>
      <c r="I15" s="49">
        <f>IF($B$3=dropdowns!$C$2,VLOOKUP(Profile!$B15,Table_Query_from_RDS2[#All],4,FALSE),IF(ISNA(VLOOKUP($B15&amp;"|"&amp;$B$3,Table_Query_from_RDS[#All],6,FALSE))," ",VLOOKUP($B15&amp;"|"&amp;$B$3,Table_Query_from_RDS[#All],6,FALSE)))</f>
        <v>1088566</v>
      </c>
      <c r="J15" s="50">
        <f t="shared" si="10"/>
        <v>70.462570023315081</v>
      </c>
      <c r="K15" s="51">
        <f>IF($B$3=dropdowns!$C$2,VLOOKUP(Profile!$B15,Table_Query_from_RDS2[#All],5,FALSE),IF(ISNA(VLOOKUP($B15&amp;"|"&amp;$B$3,Table_Query_from_RDS[#All],7,FALSE))," ",VLOOKUP($B15&amp;"|"&amp;$B$3,Table_Query_from_RDS[#All],7,FALSE)))</f>
        <v>76703158</v>
      </c>
      <c r="L15" s="51">
        <f t="shared" si="11"/>
        <v>210145.63835616439</v>
      </c>
      <c r="M15" s="52">
        <f t="shared" si="5"/>
        <v>1.8613953287294899E-2</v>
      </c>
      <c r="N15" s="46">
        <f t="shared" si="12"/>
        <v>3911.6410958904112</v>
      </c>
      <c r="O15" s="28">
        <v>365</v>
      </c>
      <c r="P15" s="65">
        <f>IF($B$3=dropdowns!$C$2,VLOOKUP(Profile!$B15,Table_Query_from_RDS2[#All],8,FALSE)/K15,IF(ISNA(VLOOKUP($B15&amp;"|"&amp;$B$3,Table_Query_from_RDS[#All],10,FALSE))," ",VLOOKUP($B15&amp;"|"&amp;$B$3,Table_Query_from_RDS[#All],10,FALSE)/K15))</f>
        <v>1.8613953287294899E-2</v>
      </c>
      <c r="Q15" s="65">
        <f t="shared" si="7"/>
        <v>1.8613953287294899E-2</v>
      </c>
    </row>
    <row r="16" spans="2:17" x14ac:dyDescent="0.25">
      <c r="B16" s="53">
        <v>2008</v>
      </c>
      <c r="C16" s="54">
        <f>IF($B$3=dropdowns!$C$2,VLOOKUP(Profile!$B16,Table_Query_from_RDS2[#All],2,FALSE),IF(ISNA(VLOOKUP($B16&amp;"|"&amp;$B$3,Table_Query_from_RDS[#All],4,FALSE))," ",VLOOKUP($B16&amp;"|"&amp;$B$3,Table_Query_from_RDS[#All],4,FALSE)))</f>
        <v>49839764</v>
      </c>
      <c r="D16" s="55">
        <f t="shared" si="8"/>
        <v>41.720301885859648</v>
      </c>
      <c r="E16" s="56">
        <f>IF($B$3=dropdowns!$C$2,VLOOKUP(Profile!$B16,Table_Query_from_RDS2[#All],3,FALSE),IF(ISNA(VLOOKUP($B16&amp;"|"&amp;$B$3,Table_Query_from_RDS[#All],5,FALSE))," ",VLOOKUP($B16&amp;"|"&amp;$B$3,Table_Query_from_RDS[#All],5,FALSE)))</f>
        <v>2079330</v>
      </c>
      <c r="F16" s="57">
        <f t="shared" si="1"/>
        <v>0.28346438516252831</v>
      </c>
      <c r="G16" s="56">
        <f>IF($B$3=dropdowns!$C$2,VLOOKUP(Profile!$B16,Table_Query_from_RDS2[#All],7,FALSE),IF(ISNA(VLOOKUP($B16&amp;"|"&amp;$B$3,Table_Query_from_RDS[#All],9,FALSE))," ",VLOOKUP($B16&amp;"|"&amp;$B$3,Table_Query_from_RDS[#All],9,FALSE)))</f>
        <v>589416</v>
      </c>
      <c r="H16" s="57">
        <f t="shared" si="9"/>
        <v>0.50081324272722461</v>
      </c>
      <c r="I16" s="58">
        <f>IF($B$3=dropdowns!$C$2,VLOOKUP(Profile!$B16,Table_Query_from_RDS2[#All],4,FALSE),IF(ISNA(VLOOKUP($B16&amp;"|"&amp;$B$3,Table_Query_from_RDS[#All],6,FALSE))," ",VLOOKUP($B16&amp;"|"&amp;$B$3,Table_Query_from_RDS[#All],6,FALSE)))</f>
        <v>1041356</v>
      </c>
      <c r="J16" s="59">
        <f t="shared" si="10"/>
        <v>68.465850295192041</v>
      </c>
      <c r="K16" s="60">
        <f>IF($B$3=dropdowns!$C$2,VLOOKUP(Profile!$B16,Table_Query_from_RDS2[#All],5,FALSE),IF(ISNA(VLOOKUP($B16&amp;"|"&amp;$B$3,Table_Query_from_RDS[#All],7,FALSE))," ",VLOOKUP($B16&amp;"|"&amp;$B$3,Table_Query_from_RDS[#All],7,FALSE)))</f>
        <v>71297324</v>
      </c>
      <c r="L16" s="60">
        <f t="shared" si="11"/>
        <v>194801.43169398909</v>
      </c>
      <c r="M16" s="61">
        <f t="shared" si="5"/>
        <v>2.1991147942663318E-2</v>
      </c>
      <c r="N16" s="55">
        <f t="shared" si="12"/>
        <v>4283.9071038251368</v>
      </c>
      <c r="O16" s="28">
        <v>366</v>
      </c>
      <c r="P16" s="65">
        <f>IF($B$3=dropdowns!$C$2,VLOOKUP(Profile!$B16,Table_Query_from_RDS2[#All],8,FALSE)/K16,IF(ISNA(VLOOKUP($B16&amp;"|"&amp;$B$3,Table_Query_from_RDS[#All],10,FALSE))," ",VLOOKUP($B16&amp;"|"&amp;$B$3,Table_Query_from_RDS[#All],10,FALSE)/K16))</f>
        <v>2.1991147942663318E-2</v>
      </c>
      <c r="Q16" s="65">
        <f t="shared" si="7"/>
        <v>2.1991147942663318E-2</v>
      </c>
    </row>
    <row r="17" spans="2:17" x14ac:dyDescent="0.25">
      <c r="B17" s="44">
        <v>2009</v>
      </c>
      <c r="C17" s="45">
        <f>IF($B$3=dropdowns!$C$2,VLOOKUP(Profile!$B17,Table_Query_from_RDS2[#All],2,FALSE),IF(ISNA(VLOOKUP($B17&amp;"|"&amp;$B$3,Table_Query_from_RDS[#All],4,FALSE))," ",VLOOKUP($B17&amp;"|"&amp;$B$3,Table_Query_from_RDS[#All],4,FALSE)))</f>
        <v>41571659</v>
      </c>
      <c r="D17" s="46">
        <f t="shared" si="8"/>
        <v>48.854461160667178</v>
      </c>
      <c r="E17" s="47">
        <f>IF($B$3=dropdowns!$C$2,VLOOKUP(Profile!$B17,Table_Query_from_RDS2[#All],3,FALSE),IF(ISNA(VLOOKUP($B17&amp;"|"&amp;$B$3,Table_Query_from_RDS[#All],5,FALSE))," ",VLOOKUP($B17&amp;"|"&amp;$B$3,Table_Query_from_RDS[#All],5,FALSE)))</f>
        <v>2030961</v>
      </c>
      <c r="F17" s="48">
        <f t="shared" si="1"/>
        <v>0.30520920884251346</v>
      </c>
      <c r="G17" s="47">
        <f>IF($B$3=dropdowns!$C$2,VLOOKUP(Profile!$B17,Table_Query_from_RDS2[#All],7,FALSE),IF(ISNA(VLOOKUP($B17&amp;"|"&amp;$B$3,Table_Query_from_RDS[#All],9,FALSE))," ",VLOOKUP($B17&amp;"|"&amp;$B$3,Table_Query_from_RDS[#All],9,FALSE)))</f>
        <v>619868</v>
      </c>
      <c r="H17" s="48">
        <f t="shared" si="9"/>
        <v>0.52404600580710314</v>
      </c>
      <c r="I17" s="49">
        <f>IF($B$3=dropdowns!$C$2,VLOOKUP(Profile!$B17,Table_Query_from_RDS2[#All],4,FALSE),IF(ISNA(VLOOKUP($B17&amp;"|"&amp;$B$3,Table_Query_from_RDS[#All],6,FALSE))," ",VLOOKUP($B17&amp;"|"&amp;$B$3,Table_Query_from_RDS[#All],6,FALSE)))</f>
        <v>1064317</v>
      </c>
      <c r="J17" s="50">
        <f t="shared" si="10"/>
        <v>65.917093309606074</v>
      </c>
      <c r="K17" s="51">
        <f>IF($B$3=dropdowns!$C$2,VLOOKUP(Profile!$B17,Table_Query_from_RDS2[#All],5,FALSE),IF(ISNA(VLOOKUP($B17&amp;"|"&amp;$B$3,Table_Query_from_RDS[#All],7,FALSE))," ",VLOOKUP($B17&amp;"|"&amp;$B$3,Table_Query_from_RDS[#All],7,FALSE)))</f>
        <v>70156683</v>
      </c>
      <c r="L17" s="51">
        <f t="shared" si="11"/>
        <v>192210.09041095892</v>
      </c>
      <c r="M17" s="52">
        <f t="shared" si="5"/>
        <v>2.2556710670029824E-2</v>
      </c>
      <c r="N17" s="46">
        <f t="shared" si="12"/>
        <v>4335.6273972602739</v>
      </c>
      <c r="O17" s="28">
        <v>365</v>
      </c>
      <c r="P17" s="65">
        <f>IF($B$3=dropdowns!$C$2,VLOOKUP(Profile!$B17,Table_Query_from_RDS2[#All],8,FALSE)/K17,IF(ISNA(VLOOKUP($B17&amp;"|"&amp;$B$3,Table_Query_from_RDS[#All],10,FALSE))," ",VLOOKUP($B17&amp;"|"&amp;$B$3,Table_Query_from_RDS[#All],10,FALSE)/K17))</f>
        <v>2.2556710670029824E-2</v>
      </c>
      <c r="Q17" s="65">
        <f t="shared" si="7"/>
        <v>2.2556710670029824E-2</v>
      </c>
    </row>
    <row r="18" spans="2:17" x14ac:dyDescent="0.25">
      <c r="B18" s="53">
        <v>2010</v>
      </c>
      <c r="C18" s="54">
        <f>IF($B$3=dropdowns!$C$2,VLOOKUP(Profile!$B18,Table_Query_from_RDS2[#All],2,FALSE),IF(ISNA(VLOOKUP($B18&amp;"|"&amp;$B$3,Table_Query_from_RDS[#All],4,FALSE))," ",VLOOKUP($B18&amp;"|"&amp;$B$3,Table_Query_from_RDS[#All],4,FALSE)))</f>
        <v>55810488</v>
      </c>
      <c r="D18" s="55">
        <f t="shared" si="8"/>
        <v>34.231236250792143</v>
      </c>
      <c r="E18" s="56">
        <f>IF($B$3=dropdowns!$C$2,VLOOKUP(Profile!$B18,Table_Query_from_RDS2[#All],3,FALSE),IF(ISNA(VLOOKUP($B18&amp;"|"&amp;$B$3,Table_Query_from_RDS[#All],5,FALSE))," ",VLOOKUP($B18&amp;"|"&amp;$B$3,Table_Query_from_RDS[#All],5,FALSE)))</f>
        <v>1910462</v>
      </c>
      <c r="F18" s="57">
        <f t="shared" si="1"/>
        <v>0.37296266557513313</v>
      </c>
      <c r="G18" s="56">
        <f>IF($B$3=dropdowns!$C$2,VLOOKUP(Profile!$B18,Table_Query_from_RDS2[#All],7,FALSE),IF(ISNA(VLOOKUP($B18&amp;"|"&amp;$B$3,Table_Query_from_RDS[#All],9,FALSE))," ",VLOOKUP($B18&amp;"|"&amp;$B$3,Table_Query_from_RDS[#All],9,FALSE)))</f>
        <v>712531</v>
      </c>
      <c r="H18" s="57">
        <f t="shared" si="9"/>
        <v>0.57775449079856078</v>
      </c>
      <c r="I18" s="58">
        <f>IF($B$3=dropdowns!$C$2,VLOOKUP(Profile!$B18,Table_Query_from_RDS2[#All],4,FALSE),IF(ISNA(VLOOKUP($B18&amp;"|"&amp;$B$3,Table_Query_from_RDS[#All],6,FALSE))," ",VLOOKUP($B18&amp;"|"&amp;$B$3,Table_Query_from_RDS[#All],6,FALSE)))</f>
        <v>1103778</v>
      </c>
      <c r="J18" s="59">
        <f t="shared" si="10"/>
        <v>70.388897042702425</v>
      </c>
      <c r="K18" s="60">
        <f>IF($B$3=dropdowns!$C$2,VLOOKUP(Profile!$B18,Table_Query_from_RDS2[#All],5,FALSE),IF(ISNA(VLOOKUP($B18&amp;"|"&amp;$B$3,Table_Query_from_RDS[#All],7,FALSE))," ",VLOOKUP($B18&amp;"|"&amp;$B$3,Table_Query_from_RDS[#All],7,FALSE)))</f>
        <v>77693716</v>
      </c>
      <c r="L18" s="60">
        <f t="shared" si="11"/>
        <v>212859.49589041097</v>
      </c>
      <c r="M18" s="61">
        <f t="shared" si="5"/>
        <v>2.1380532242787822E-2</v>
      </c>
      <c r="N18" s="55">
        <f t="shared" si="12"/>
        <v>4551.0493150684933</v>
      </c>
      <c r="O18" s="28">
        <v>365</v>
      </c>
      <c r="P18" s="65">
        <f>IF($B$3=dropdowns!$C$2,VLOOKUP(Profile!$B18,Table_Query_from_RDS2[#All],8,FALSE)/K18,IF(ISNA(VLOOKUP($B18&amp;"|"&amp;$B$3,Table_Query_from_RDS[#All],10,FALSE))," ",VLOOKUP($B18&amp;"|"&amp;$B$3,Table_Query_from_RDS[#All],10,FALSE)/K18))</f>
        <v>2.1380532242787822E-2</v>
      </c>
      <c r="Q18" s="65">
        <f t="shared" si="7"/>
        <v>2.1380532242787822E-2</v>
      </c>
    </row>
    <row r="19" spans="2:17" x14ac:dyDescent="0.25">
      <c r="B19" s="44">
        <v>2011</v>
      </c>
      <c r="C19" s="45">
        <f>IF($B$3=dropdowns!$C$2,VLOOKUP(Profile!$B19,Table_Query_from_RDS2[#All],2,FALSE),IF(ISNA(VLOOKUP($B19&amp;"|"&amp;$B$3,Table_Query_from_RDS[#All],4,FALSE))," ",VLOOKUP($B19&amp;"|"&amp;$B$3,Table_Query_from_RDS[#All],4,FALSE)))</f>
        <v>59439084</v>
      </c>
      <c r="D19" s="46">
        <f t="shared" si="8"/>
        <v>28.909732189008832</v>
      </c>
      <c r="E19" s="47">
        <f>IF($B$3=dropdowns!$C$2,VLOOKUP(Profile!$B19,Table_Query_from_RDS2[#All],3,FALSE),IF(ISNA(VLOOKUP($B19&amp;"|"&amp;$B$3,Table_Query_from_RDS[#All],5,FALSE))," ",VLOOKUP($B19&amp;"|"&amp;$B$3,Table_Query_from_RDS[#All],5,FALSE)))</f>
        <v>1718368</v>
      </c>
      <c r="F19" s="48">
        <f t="shared" si="1"/>
        <v>0.42376080094601387</v>
      </c>
      <c r="G19" s="47">
        <f>IF($B$3=dropdowns!$C$2,VLOOKUP(Profile!$B19,Table_Query_from_RDS2[#All],7,FALSE),IF(ISNA(VLOOKUP($B19&amp;"|"&amp;$B$3,Table_Query_from_RDS[#All],9,FALSE))," ",VLOOKUP($B19&amp;"|"&amp;$B$3,Table_Query_from_RDS[#All],9,FALSE)))</f>
        <v>728177</v>
      </c>
      <c r="H19" s="48">
        <f t="shared" si="9"/>
        <v>0.8457338591035215</v>
      </c>
      <c r="I19" s="49">
        <f>IF($B$3=dropdowns!$C$2,VLOOKUP(Profile!$B19,Table_Query_from_RDS2[#All],4,FALSE),IF(ISNA(VLOOKUP($B19&amp;"|"&amp;$B$3,Table_Query_from_RDS[#All],6,FALSE))," ",VLOOKUP($B19&amp;"|"&amp;$B$3,Table_Query_from_RDS[#All],6,FALSE)))</f>
        <v>1453282</v>
      </c>
      <c r="J19" s="50">
        <f t="shared" si="10"/>
        <v>70.16568635681169</v>
      </c>
      <c r="K19" s="51">
        <f>IF($B$3=dropdowns!$C$2,VLOOKUP(Profile!$B19,Table_Query_from_RDS2[#All],5,FALSE),IF(ISNA(VLOOKUP($B19&amp;"|"&amp;$B$3,Table_Query_from_RDS[#All],7,FALSE))," ",VLOOKUP($B19&amp;"|"&amp;$B$3,Table_Query_from_RDS[#All],7,FALSE)))</f>
        <v>101970529</v>
      </c>
      <c r="L19" s="51">
        <f t="shared" si="11"/>
        <v>279371.31232876715</v>
      </c>
      <c r="M19" s="52">
        <f t="shared" si="5"/>
        <v>1.4606435943859819E-2</v>
      </c>
      <c r="N19" s="46">
        <f t="shared" si="12"/>
        <v>4080.6191780821923</v>
      </c>
      <c r="O19" s="28">
        <v>365</v>
      </c>
      <c r="P19" s="65">
        <f>IF($B$3=dropdowns!$C$2,VLOOKUP(Profile!$B19,Table_Query_from_RDS2[#All],8,FALSE)/K19,IF(ISNA(VLOOKUP($B19&amp;"|"&amp;$B$3,Table_Query_from_RDS[#All],10,FALSE))," ",VLOOKUP($B19&amp;"|"&amp;$B$3,Table_Query_from_RDS[#All],10,FALSE)/K19))</f>
        <v>1.4606435943859819E-2</v>
      </c>
      <c r="Q19" s="65">
        <f t="shared" si="7"/>
        <v>1.4606435943859819E-2</v>
      </c>
    </row>
    <row r="20" spans="2:17" x14ac:dyDescent="0.25">
      <c r="B20" s="53">
        <v>2012</v>
      </c>
      <c r="C20" s="54">
        <f>IF($B$3=dropdowns!$C$2,VLOOKUP(Profile!$B20,Table_Query_from_RDS2[#All],2,FALSE),IF(ISNA(VLOOKUP($B20&amp;"|"&amp;$B$3,Table_Query_from_RDS[#All],4,FALSE))," ",VLOOKUP($B20&amp;"|"&amp;$B$3,Table_Query_from_RDS[#All],4,FALSE)))</f>
        <v>57538344</v>
      </c>
      <c r="D20" s="55">
        <f t="shared" si="8"/>
        <v>34.724044195641085</v>
      </c>
      <c r="E20" s="56">
        <f>IF($B$3=dropdowns!$C$2,VLOOKUP(Profile!$B20,Table_Query_from_RDS2[#All],3,FALSE),IF(ISNA(VLOOKUP($B20&amp;"|"&amp;$B$3,Table_Query_from_RDS[#All],5,FALSE))," ",VLOOKUP($B20&amp;"|"&amp;$B$3,Table_Query_from_RDS[#All],5,FALSE)))</f>
        <v>1997964</v>
      </c>
      <c r="F20" s="57">
        <f t="shared" si="1"/>
        <v>0.38245283698805382</v>
      </c>
      <c r="G20" s="56">
        <f>IF($B$3=dropdowns!$C$2,VLOOKUP(Profile!$B20,Table_Query_from_RDS2[#All],7,FALSE),IF(ISNA(VLOOKUP($B20&amp;"|"&amp;$B$3,Table_Query_from_RDS[#All],9,FALSE))," ",VLOOKUP($B20&amp;"|"&amp;$B$3,Table_Query_from_RDS[#All],9,FALSE)))</f>
        <v>764127</v>
      </c>
      <c r="H20" s="57">
        <f t="shared" si="9"/>
        <v>0.60276561539647366</v>
      </c>
      <c r="I20" s="58">
        <f>IF($B$3=dropdowns!$C$2,VLOOKUP(Profile!$B20,Table_Query_from_RDS2[#All],4,FALSE),IF(ISNA(VLOOKUP($B20&amp;"|"&amp;$B$3,Table_Query_from_RDS[#All],6,FALSE))," ",VLOOKUP($B20&amp;"|"&amp;$B$3,Table_Query_from_RDS[#All],6,FALSE)))</f>
        <v>1204304</v>
      </c>
      <c r="J20" s="59">
        <f t="shared" si="10"/>
        <v>82.72883590854137</v>
      </c>
      <c r="K20" s="60">
        <f>IF($B$3=dropdowns!$C$2,VLOOKUP(Profile!$B20,Table_Query_from_RDS2[#All],5,FALSE),IF(ISNA(VLOOKUP($B20&amp;"|"&amp;$B$3,Table_Query_from_RDS[#All],7,FALSE))," ",VLOOKUP($B20&amp;"|"&amp;$B$3,Table_Query_from_RDS[#All],7,FALSE)))</f>
        <v>99630668</v>
      </c>
      <c r="L20" s="60">
        <f t="shared" si="11"/>
        <v>272214.9398907104</v>
      </c>
      <c r="M20" s="61">
        <f t="shared" si="5"/>
        <v>1.6634325888490481E-2</v>
      </c>
      <c r="N20" s="55">
        <f t="shared" si="12"/>
        <v>4528.1120218579244</v>
      </c>
      <c r="O20" s="28">
        <v>366</v>
      </c>
      <c r="P20" s="65">
        <f>IF($B$3=dropdowns!$C$2,VLOOKUP(Profile!$B20,Table_Query_from_RDS2[#All],8,FALSE)/K20,IF(ISNA(VLOOKUP($B20&amp;"|"&amp;$B$3,Table_Query_from_RDS[#All],10,FALSE))," ",VLOOKUP($B20&amp;"|"&amp;$B$3,Table_Query_from_RDS[#All],10,FALSE)/K20))</f>
        <v>1.6634325888490481E-2</v>
      </c>
      <c r="Q20" s="65">
        <f t="shared" si="7"/>
        <v>1.6634325888490481E-2</v>
      </c>
    </row>
    <row r="21" spans="2:17" x14ac:dyDescent="0.25">
      <c r="B21" s="44">
        <v>2013</v>
      </c>
      <c r="C21" s="45">
        <f>IF($B$3=dropdowns!$C$2,VLOOKUP(Profile!$B21,Table_Query_from_RDS2[#All],2,FALSE),IF(ISNA(VLOOKUP($B21&amp;"|"&amp;$B$3,Table_Query_from_RDS[#All],4,FALSE))," ",VLOOKUP($B21&amp;"|"&amp;$B$3,Table_Query_from_RDS[#All],4,FALSE)))</f>
        <v>57464576</v>
      </c>
      <c r="D21" s="46">
        <f t="shared" si="8"/>
        <v>38.752952775636942</v>
      </c>
      <c r="E21" s="47">
        <f>IF($B$3=dropdowns!$C$2,VLOOKUP(Profile!$B21,Table_Query_from_RDS2[#All],3,FALSE),IF(ISNA(VLOOKUP($B21&amp;"|"&amp;$B$3,Table_Query_from_RDS[#All],5,FALSE))," ",VLOOKUP($B21&amp;"|"&amp;$B$3,Table_Query_from_RDS[#All],5,FALSE)))</f>
        <v>2226922</v>
      </c>
      <c r="F21" s="48">
        <f t="shared" si="1"/>
        <v>0.41442313650859797</v>
      </c>
      <c r="G21" s="47">
        <f>IF($B$3=dropdowns!$C$2,VLOOKUP(Profile!$B21,Table_Query_from_RDS2[#All],7,FALSE),IF(ISNA(VLOOKUP($B21&amp;"|"&amp;$B$3,Table_Query_from_RDS[#All],9,FALSE))," ",VLOOKUP($B21&amp;"|"&amp;$B$3,Table_Query_from_RDS[#All],9,FALSE)))</f>
        <v>922888</v>
      </c>
      <c r="H21" s="48">
        <f t="shared" si="9"/>
        <v>0.70264472666757072</v>
      </c>
      <c r="I21" s="49">
        <f>IF($B$3=dropdowns!$C$2,VLOOKUP(Profile!$B21,Table_Query_from_RDS2[#All],4,FALSE),IF(ISNA(VLOOKUP($B21&amp;"|"&amp;$B$3,Table_Query_from_RDS[#All],6,FALSE))," ",VLOOKUP($B21&amp;"|"&amp;$B$3,Table_Query_from_RDS[#All],6,FALSE)))</f>
        <v>1564735</v>
      </c>
      <c r="J21" s="50">
        <f t="shared" si="10"/>
        <v>65.784728404490224</v>
      </c>
      <c r="K21" s="51">
        <f>IF($B$3=dropdowns!$C$2,VLOOKUP(Profile!$B21,Table_Query_from_RDS2[#All],5,FALSE),IF(ISNA(VLOOKUP($B21&amp;"|"&amp;$B$3,Table_Query_from_RDS[#All],7,FALSE))," ",VLOOKUP($B21&amp;"|"&amp;$B$3,Table_Query_from_RDS[#All],7,FALSE)))</f>
        <v>102935667</v>
      </c>
      <c r="L21" s="51">
        <f t="shared" si="11"/>
        <v>282015.52602739725</v>
      </c>
      <c r="M21" s="52">
        <f t="shared" si="5"/>
        <v>1.4338479975070255E-2</v>
      </c>
      <c r="N21" s="46">
        <f t="shared" si="12"/>
        <v>4043.6739726027399</v>
      </c>
      <c r="O21" s="28">
        <v>365</v>
      </c>
      <c r="P21" s="65">
        <f>IF($B$3=dropdowns!$C$2,VLOOKUP(Profile!$B21,Table_Query_from_RDS2[#All],8,FALSE)/K21,IF(ISNA(VLOOKUP($B21&amp;"|"&amp;$B$3,Table_Query_from_RDS[#All],10,FALSE))," ",VLOOKUP($B21&amp;"|"&amp;$B$3,Table_Query_from_RDS[#All],10,FALSE)/K21))</f>
        <v>1.4338479975070255E-2</v>
      </c>
      <c r="Q21" s="65">
        <f>IF(P21&gt;(1.5*AVERAGE(P20)),AVERAGE(P20),P21)</f>
        <v>1.4338479975070255E-2</v>
      </c>
    </row>
    <row r="22" spans="2:17" ht="8.25" customHeight="1" x14ac:dyDescent="0.25">
      <c r="P22" s="14"/>
      <c r="Q22" s="14"/>
    </row>
    <row r="23" spans="2:17" ht="15.75" thickBot="1" x14ac:dyDescent="0.3">
      <c r="B23" s="62"/>
      <c r="C23" s="72" t="s">
        <v>817</v>
      </c>
      <c r="D23" s="73"/>
    </row>
    <row r="24" spans="2:17" x14ac:dyDescent="0.25">
      <c r="B24" s="63">
        <v>2000</v>
      </c>
      <c r="C24" s="74">
        <f t="shared" ref="C24:C25" si="13">VLOOKUP(B24,$B$7:$N$21,VLOOKUP($C$23,droptable,3,FALSE),FALSE)*VLOOKUP($C$23,droptable,2,FALSE)</f>
        <v>40876726</v>
      </c>
      <c r="D24" s="75"/>
    </row>
    <row r="25" spans="2:17" x14ac:dyDescent="0.25">
      <c r="B25" s="64">
        <v>2001</v>
      </c>
      <c r="C25" s="76">
        <f t="shared" si="13"/>
        <v>40022329</v>
      </c>
      <c r="D25" s="77"/>
    </row>
    <row r="26" spans="2:17" x14ac:dyDescent="0.25">
      <c r="B26" s="64">
        <v>2002</v>
      </c>
      <c r="C26" s="76">
        <f t="shared" ref="C26:C37" si="14">VLOOKUP(B26,$B$7:$N$21,VLOOKUP($C$23,droptable,3,FALSE),FALSE)*VLOOKUP($C$23,droptable,2,FALSE)</f>
        <v>35752745</v>
      </c>
      <c r="D26" s="77"/>
    </row>
    <row r="27" spans="2:17" x14ac:dyDescent="0.25">
      <c r="B27" s="64">
        <v>2003</v>
      </c>
      <c r="C27" s="76">
        <f t="shared" si="14"/>
        <v>45744604</v>
      </c>
      <c r="D27" s="77"/>
    </row>
    <row r="28" spans="2:17" x14ac:dyDescent="0.25">
      <c r="B28" s="64">
        <v>2004</v>
      </c>
      <c r="C28" s="76">
        <f t="shared" si="14"/>
        <v>46097753</v>
      </c>
      <c r="D28" s="77"/>
    </row>
    <row r="29" spans="2:17" x14ac:dyDescent="0.25">
      <c r="B29" s="64">
        <v>2005</v>
      </c>
      <c r="C29" s="76">
        <f t="shared" si="14"/>
        <v>37477964</v>
      </c>
      <c r="D29" s="77"/>
    </row>
    <row r="30" spans="2:17" x14ac:dyDescent="0.25">
      <c r="B30" s="64">
        <v>2006</v>
      </c>
      <c r="C30" s="76">
        <f t="shared" si="14"/>
        <v>44177733</v>
      </c>
      <c r="D30" s="77"/>
    </row>
    <row r="31" spans="2:17" x14ac:dyDescent="0.25">
      <c r="B31" s="64">
        <v>2007</v>
      </c>
      <c r="C31" s="76">
        <f t="shared" si="14"/>
        <v>47006743</v>
      </c>
      <c r="D31" s="77"/>
    </row>
    <row r="32" spans="2:17" x14ac:dyDescent="0.25">
      <c r="B32" s="64">
        <v>2008</v>
      </c>
      <c r="C32" s="76">
        <f t="shared" si="14"/>
        <v>49839764</v>
      </c>
      <c r="D32" s="77"/>
    </row>
    <row r="33" spans="2:4" x14ac:dyDescent="0.25">
      <c r="B33" s="64">
        <v>2009</v>
      </c>
      <c r="C33" s="76">
        <f t="shared" si="14"/>
        <v>41571659</v>
      </c>
      <c r="D33" s="77"/>
    </row>
    <row r="34" spans="2:4" x14ac:dyDescent="0.25">
      <c r="B34" s="64">
        <v>2010</v>
      </c>
      <c r="C34" s="76">
        <f t="shared" si="14"/>
        <v>55810488</v>
      </c>
      <c r="D34" s="77"/>
    </row>
    <row r="35" spans="2:4" x14ac:dyDescent="0.25">
      <c r="B35" s="64">
        <v>2011</v>
      </c>
      <c r="C35" s="76">
        <f t="shared" si="14"/>
        <v>59439084</v>
      </c>
      <c r="D35" s="77"/>
    </row>
    <row r="36" spans="2:4" x14ac:dyDescent="0.25">
      <c r="B36" s="64">
        <v>2012</v>
      </c>
      <c r="C36" s="76">
        <f t="shared" si="14"/>
        <v>57538344</v>
      </c>
      <c r="D36" s="77"/>
    </row>
    <row r="37" spans="2:4" x14ac:dyDescent="0.25">
      <c r="B37" s="64">
        <v>2013</v>
      </c>
      <c r="C37" s="76">
        <f t="shared" si="14"/>
        <v>57464576</v>
      </c>
      <c r="D37" s="77"/>
    </row>
  </sheetData>
  <mergeCells count="17">
    <mergeCell ref="C33:D33"/>
    <mergeCell ref="C34:D34"/>
    <mergeCell ref="C35:D35"/>
    <mergeCell ref="C36:D36"/>
    <mergeCell ref="C37:D37"/>
    <mergeCell ref="C27:D27"/>
    <mergeCell ref="C28:D28"/>
    <mergeCell ref="C29:D29"/>
    <mergeCell ref="C31:D31"/>
    <mergeCell ref="C32:D32"/>
    <mergeCell ref="C30:D30"/>
    <mergeCell ref="C23:D23"/>
    <mergeCell ref="C24:D24"/>
    <mergeCell ref="C25:D25"/>
    <mergeCell ref="C26:D26"/>
    <mergeCell ref="B2:C2"/>
    <mergeCell ref="B3:C3"/>
  </mergeCells>
  <conditionalFormatting sqref="C24:D37">
    <cfRule type="cellIs" dxfId="57" priority="1" operator="greaterThanOrEqual">
      <formula>10</formula>
    </cfRule>
    <cfRule type="expression" dxfId="56" priority="2">
      <formula>ISERROR(C24)</formula>
    </cfRule>
  </conditionalFormatting>
  <dataValidations count="4">
    <dataValidation type="list" allowBlank="1" showInputMessage="1" showErrorMessage="1" sqref="N4">
      <formula1>yr</formula1>
    </dataValidation>
    <dataValidation type="list" allowBlank="1" showInputMessage="1" showErrorMessage="1" sqref="D4">
      <formula1>pr_list</formula1>
    </dataValidation>
    <dataValidation type="list" allowBlank="1" showInputMessage="1" showErrorMessage="1" sqref="B3:C4">
      <formula1>states</formula1>
    </dataValidation>
    <dataValidation type="list" allowBlank="1" showInputMessage="1" showErrorMessage="1" sqref="C23:D23">
      <formula1>dropdown</formula1>
    </dataValidation>
  </dataValidations>
  <pageMargins left="0.7" right="0.7" top="0.75" bottom="0.75" header="0.3" footer="0.3"/>
  <pageSetup scale="57" orientation="portrait" r:id="rId1"/>
  <headerFooter>
    <oddFooter>&amp;CBased on Medicare Claims
&amp;"-,Italic"©Health Planning &amp; Development, LLC 2015. All Rights Reserved.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92D050"/>
    <pageSetUpPr fitToPage="1"/>
  </sheetPr>
  <dimension ref="B1:J415"/>
  <sheetViews>
    <sheetView showGridLines="0" tabSelected="1" zoomScaleNormal="100" workbookViewId="0">
      <selection activeCell="B12" sqref="B12:C12"/>
    </sheetView>
  </sheetViews>
  <sheetFormatPr defaultColWidth="9.140625" defaultRowHeight="15" x14ac:dyDescent="0.25"/>
  <cols>
    <col min="1" max="1" width="1.42578125" style="13" customWidth="1"/>
    <col min="2" max="2" width="34.140625" style="13" customWidth="1"/>
    <col min="3" max="3" width="21.28515625" style="13" customWidth="1"/>
    <col min="4" max="7" width="9.85546875" style="13" customWidth="1"/>
    <col min="8" max="8" width="11.42578125" style="13" customWidth="1"/>
    <col min="9" max="9" width="11.140625" style="13" customWidth="1"/>
    <col min="10" max="10" width="1.42578125" style="13" customWidth="1"/>
    <col min="11" max="16384" width="9.140625" style="13"/>
  </cols>
  <sheetData>
    <row r="1" spans="2:10" ht="7.5" customHeight="1" thickBot="1" x14ac:dyDescent="0.3"/>
    <row r="2" spans="2:10" ht="15.75" thickBot="1" x14ac:dyDescent="0.3">
      <c r="B2" s="21" t="s">
        <v>793</v>
      </c>
      <c r="D2" s="69"/>
      <c r="E2" s="69"/>
      <c r="F2" s="69"/>
      <c r="G2" s="69"/>
      <c r="H2" s="69"/>
      <c r="I2" s="66"/>
    </row>
    <row r="3" spans="2:10" ht="15.75" thickBot="1" x14ac:dyDescent="0.3">
      <c r="B3" s="22" t="s">
        <v>2</v>
      </c>
      <c r="C3" s="68"/>
      <c r="D3" s="69"/>
      <c r="E3" s="69"/>
      <c r="F3" s="69"/>
      <c r="G3" s="69"/>
      <c r="H3" s="69"/>
      <c r="I3" s="67"/>
    </row>
    <row r="4" spans="2:10" ht="3.75" customHeight="1" x14ac:dyDescent="0.25">
      <c r="B4" s="15"/>
      <c r="C4" s="16"/>
      <c r="D4" s="16"/>
      <c r="E4" s="16"/>
      <c r="F4" s="16"/>
      <c r="G4" s="16"/>
      <c r="H4" s="16"/>
      <c r="I4" s="16"/>
      <c r="J4" s="23">
        <v>1</v>
      </c>
    </row>
    <row r="5" spans="2:10" ht="23.25" x14ac:dyDescent="0.35">
      <c r="B5" s="17" t="str">
        <f>B3&amp;" Matching List"</f>
        <v>Alabama Matching List</v>
      </c>
      <c r="J5" s="23">
        <v>1</v>
      </c>
    </row>
    <row r="6" spans="2:10" ht="1.9" customHeight="1" x14ac:dyDescent="0.25">
      <c r="J6" s="23"/>
    </row>
    <row r="7" spans="2:10" ht="30.75" thickBot="1" x14ac:dyDescent="0.3">
      <c r="B7" s="88" t="s">
        <v>794</v>
      </c>
      <c r="C7" s="89"/>
      <c r="D7" s="18" t="s">
        <v>795</v>
      </c>
      <c r="E7" s="19" t="s">
        <v>796</v>
      </c>
      <c r="F7" s="19" t="s">
        <v>797</v>
      </c>
      <c r="G7" s="19" t="s">
        <v>798</v>
      </c>
      <c r="H7" s="20" t="s">
        <v>799</v>
      </c>
      <c r="I7" s="19" t="s">
        <v>800</v>
      </c>
      <c r="J7" s="23">
        <v>1</v>
      </c>
    </row>
    <row r="8" spans="2:10" x14ac:dyDescent="0.25">
      <c r="B8" s="86" t="str">
        <f ca="1">IF(ISNA(VLOOKUP(ROW($A8)-7,Query!$A:$N,4,FALSE))," ",VLOOKUP(ROW($A8)-7,Query!$A:$N,4,FALSE))</f>
        <v>name1 - 101</v>
      </c>
      <c r="C8" s="87"/>
      <c r="D8" s="2">
        <f ca="1">IF(ISNA(VLOOKUP(ROW($A8)-7,Query!$A:$N,5,FALSE))," ",VLOOKUP(ROW($A8)-7,Query!$A:$N,5,FALSE))</f>
        <v>3210</v>
      </c>
      <c r="E8" s="4">
        <f ca="1">IF(D8=" "," ",F8/D8)</f>
        <v>66.836760124610592</v>
      </c>
      <c r="F8" s="4">
        <f ca="1">IF(ISNA(VLOOKUP(ROW($A8)-7,Query!$A:$N,6,FALSE))," ",VLOOKUP(ROW($A8)-7,Query!$A:$N,6,FALSE))</f>
        <v>214546</v>
      </c>
      <c r="G8" s="3">
        <f ca="1">IF(F8=" "," ",F8/366)</f>
        <v>586.19125683060111</v>
      </c>
      <c r="H8" s="24">
        <f ca="1">IF(ISNA(VLOOKUP(ROW($A8)-7,Query!$A:$N,7,FALSE))," ",VLOOKUP(ROW($A8)-7,Query!$A:$N,7,FALSE)/F8)</f>
        <v>1.5427926878152005E-3</v>
      </c>
      <c r="I8" s="25">
        <f ca="1">IF(H8=" "," ",H8*G8)</f>
        <v>0.90437158469945356</v>
      </c>
      <c r="J8" s="23">
        <f ca="1">IF(B8=" ",0,1)</f>
        <v>1</v>
      </c>
    </row>
    <row r="9" spans="2:10" x14ac:dyDescent="0.25">
      <c r="B9" s="82" t="str">
        <f ca="1">IF(ISNA(VLOOKUP(ROW($A9)-7,Query!$A:$N,4,FALSE))," ",VLOOKUP(ROW($A9)-7,Query!$A:$N,4,FALSE))</f>
        <v>name2 - 102</v>
      </c>
      <c r="C9" s="83"/>
      <c r="D9" s="5">
        <f ca="1">IF(ISNA(VLOOKUP(ROW($A9)-7,Query!$A:$N,5,FALSE))," ",VLOOKUP(ROW($A9)-7,Query!$A:$N,5,FALSE))</f>
        <v>1258</v>
      </c>
      <c r="E9" s="7">
        <f t="shared" ref="E9:E11" ca="1" si="0">IF(D9=" "," ",F9/D9)</f>
        <v>94.123211446740854</v>
      </c>
      <c r="F9" s="7">
        <f ca="1">IF(ISNA(VLOOKUP(ROW($A9)-7,Query!$A:$N,6,FALSE))," ",VLOOKUP(ROW($A9)-7,Query!$A:$N,6,FALSE))</f>
        <v>118407</v>
      </c>
      <c r="G9" s="6">
        <f t="shared" ref="G9:G108" ca="1" si="1">IF(F9=" "," ",F9/366)</f>
        <v>323.51639344262293</v>
      </c>
      <c r="H9" s="8">
        <f ca="1">IF(ISNA(VLOOKUP(ROW($A9)-7,Query!$A:$N,7,FALSE))," ",VLOOKUP(ROW($A9)-7,Query!$A:$N,7,FALSE)/F9)</f>
        <v>3.2430515087790417E-3</v>
      </c>
      <c r="I9" s="26">
        <f t="shared" ref="I9:I11" ca="1" si="2">IF(H9=" "," ",H9*G9)</f>
        <v>1.0491803278688523</v>
      </c>
      <c r="J9" s="23">
        <f t="shared" ref="J9:J11" ca="1" si="3">IF(B9=" ",0,1)</f>
        <v>1</v>
      </c>
    </row>
    <row r="10" spans="2:10" x14ac:dyDescent="0.25">
      <c r="B10" s="84" t="str">
        <f ca="1">IF(ISNA(VLOOKUP(ROW($A10)-7,Query!$A:$N,4,FALSE))," ",VLOOKUP(ROW($A10)-7,Query!$A:$N,4,FALSE))</f>
        <v>name3 - 103</v>
      </c>
      <c r="C10" s="85"/>
      <c r="D10" s="9">
        <f ca="1">IF(ISNA(VLOOKUP(ROW($A10)-7,Query!$A:$N,5,FALSE))," ",VLOOKUP(ROW($A10)-7,Query!$A:$N,5,FALSE))</f>
        <v>1158</v>
      </c>
      <c r="E10" s="11">
        <f t="shared" ca="1" si="0"/>
        <v>59.042314335060446</v>
      </c>
      <c r="F10" s="11">
        <f ca="1">IF(ISNA(VLOOKUP(ROW($A10)-7,Query!$A:$N,6,FALSE))," ",VLOOKUP(ROW($A10)-7,Query!$A:$N,6,FALSE))</f>
        <v>68371</v>
      </c>
      <c r="G10" s="10">
        <f t="shared" ca="1" si="1"/>
        <v>186.80601092896174</v>
      </c>
      <c r="H10" s="12">
        <f ca="1">IF(ISNA(VLOOKUP(ROW($A10)-7,Query!$A:$N,7,FALSE))," ",VLOOKUP(ROW($A10)-7,Query!$A:$N,7,FALSE)/F10)</f>
        <v>9.6824677129192203E-3</v>
      </c>
      <c r="I10" s="27">
        <f t="shared" ca="1" si="2"/>
        <v>1.8087431693989071</v>
      </c>
      <c r="J10" s="23">
        <f t="shared" ca="1" si="3"/>
        <v>1</v>
      </c>
    </row>
    <row r="11" spans="2:10" x14ac:dyDescent="0.25">
      <c r="B11" s="82" t="str">
        <f ca="1">IF(ISNA(VLOOKUP(ROW($A11)-7,Query!$A:$N,4,FALSE))," ",VLOOKUP(ROW($A11)-7,Query!$A:$N,4,FALSE))</f>
        <v>name4 - 104</v>
      </c>
      <c r="C11" s="83"/>
      <c r="D11" s="5">
        <f ca="1">IF(ISNA(VLOOKUP(ROW($A11)-7,Query!$A:$N,5,FALSE))," ",VLOOKUP(ROW($A11)-7,Query!$A:$N,5,FALSE))</f>
        <v>1026</v>
      </c>
      <c r="E11" s="7">
        <f t="shared" ca="1" si="0"/>
        <v>91.366471734892784</v>
      </c>
      <c r="F11" s="7">
        <f ca="1">IF(ISNA(VLOOKUP(ROW($A11)-7,Query!$A:$N,6,FALSE))," ",VLOOKUP(ROW($A11)-7,Query!$A:$N,6,FALSE))</f>
        <v>93742</v>
      </c>
      <c r="G11" s="6">
        <f t="shared" ca="1" si="1"/>
        <v>256.12568306010928</v>
      </c>
      <c r="H11" s="8">
        <f ca="1">IF(ISNA(VLOOKUP(ROW($A11)-7,Query!$A:$N,7,FALSE))," ",VLOOKUP(ROW($A11)-7,Query!$A:$N,7,FALSE)/F11)</f>
        <v>3.7123167843655992E-3</v>
      </c>
      <c r="I11" s="26">
        <f t="shared" ca="1" si="2"/>
        <v>0.95081967213114749</v>
      </c>
      <c r="J11" s="23">
        <f t="shared" ca="1" si="3"/>
        <v>1</v>
      </c>
    </row>
    <row r="12" spans="2:10" x14ac:dyDescent="0.25">
      <c r="B12" s="84" t="str">
        <f ca="1">IF(ISNA(VLOOKUP(ROW($A12)-7,Query!$A:$N,4,FALSE))," ",VLOOKUP(ROW($A12)-7,Query!$A:$N,4,FALSE))</f>
        <v>name5 - 105</v>
      </c>
      <c r="C12" s="85"/>
      <c r="D12" s="9">
        <f ca="1">IF(ISNA(VLOOKUP(ROW($A12)-7,Query!$A:$N,5,FALSE))," ",VLOOKUP(ROW($A12)-7,Query!$A:$N,5,FALSE))</f>
        <v>938</v>
      </c>
      <c r="E12" s="11">
        <f t="shared" ref="E12:E75" ca="1" si="4">IF(D12=" "," ",F12/D12)</f>
        <v>93.767590618336882</v>
      </c>
      <c r="F12" s="11">
        <f ca="1">IF(ISNA(VLOOKUP(ROW($A12)-7,Query!$A:$N,6,FALSE))," ",VLOOKUP(ROW($A12)-7,Query!$A:$N,6,FALSE))</f>
        <v>87954</v>
      </c>
      <c r="G12" s="10">
        <f t="shared" ca="1" si="1"/>
        <v>240.31147540983608</v>
      </c>
      <c r="H12" s="12">
        <f ca="1">IF(ISNA(VLOOKUP(ROW($A12)-7,Query!$A:$N,7,FALSE))," ",VLOOKUP(ROW($A12)-7,Query!$A:$N,7,FALSE)/F12)</f>
        <v>5.1958978556972965E-3</v>
      </c>
      <c r="I12" s="27">
        <f t="shared" ref="I12:I75" ca="1" si="5">IF(H12=" "," ",H12*G12)</f>
        <v>1.2486338797814209</v>
      </c>
      <c r="J12" s="23">
        <f t="shared" ref="J12:J75" ca="1" si="6">IF(B12=" ",0,1)</f>
        <v>1</v>
      </c>
    </row>
    <row r="13" spans="2:10" x14ac:dyDescent="0.25">
      <c r="B13" s="82" t="str">
        <f ca="1">IF(ISNA(VLOOKUP(ROW($A13)-7,Query!$A:$N,4,FALSE))," ",VLOOKUP(ROW($A13)-7,Query!$A:$N,4,FALSE))</f>
        <v>name6 - 106</v>
      </c>
      <c r="C13" s="83"/>
      <c r="D13" s="5">
        <f ca="1">IF(ISNA(VLOOKUP(ROW($A13)-7,Query!$A:$N,5,FALSE))," ",VLOOKUP(ROW($A13)-7,Query!$A:$N,5,FALSE))</f>
        <v>876</v>
      </c>
      <c r="E13" s="7">
        <f t="shared" ca="1" si="4"/>
        <v>90.215753424657535</v>
      </c>
      <c r="F13" s="7">
        <f ca="1">IF(ISNA(VLOOKUP(ROW($A13)-7,Query!$A:$N,6,FALSE))," ",VLOOKUP(ROW($A13)-7,Query!$A:$N,6,FALSE))</f>
        <v>79029</v>
      </c>
      <c r="G13" s="6">
        <f t="shared" ca="1" si="1"/>
        <v>215.92622950819671</v>
      </c>
      <c r="H13" s="8">
        <f ca="1">IF(ISNA(VLOOKUP(ROW($A13)-7,Query!$A:$N,7,FALSE))," ",VLOOKUP(ROW($A13)-7,Query!$A:$N,7,FALSE)/F13)</f>
        <v>1.5437371091624593E-3</v>
      </c>
      <c r="I13" s="26">
        <f t="shared" ca="1" si="5"/>
        <v>0.33333333333333331</v>
      </c>
      <c r="J13" s="23">
        <f t="shared" ca="1" si="6"/>
        <v>1</v>
      </c>
    </row>
    <row r="14" spans="2:10" x14ac:dyDescent="0.25">
      <c r="B14" s="84" t="str">
        <f ca="1">IF(ISNA(VLOOKUP(ROW($A14)-7,Query!$A:$N,4,FALSE))," ",VLOOKUP(ROW($A14)-7,Query!$A:$N,4,FALSE))</f>
        <v>name7 - 107</v>
      </c>
      <c r="C14" s="85"/>
      <c r="D14" s="9">
        <f ca="1">IF(ISNA(VLOOKUP(ROW($A14)-7,Query!$A:$N,5,FALSE))," ",VLOOKUP(ROW($A14)-7,Query!$A:$N,5,FALSE))</f>
        <v>847</v>
      </c>
      <c r="E14" s="11">
        <f t="shared" ca="1" si="4"/>
        <v>88.768595041322314</v>
      </c>
      <c r="F14" s="11">
        <f ca="1">IF(ISNA(VLOOKUP(ROW($A14)-7,Query!$A:$N,6,FALSE))," ",VLOOKUP(ROW($A14)-7,Query!$A:$N,6,FALSE))</f>
        <v>75187</v>
      </c>
      <c r="G14" s="10">
        <f t="shared" ca="1" si="1"/>
        <v>205.42896174863387</v>
      </c>
      <c r="H14" s="12">
        <f ca="1">IF(ISNA(VLOOKUP(ROW($A14)-7,Query!$A:$N,7,FALSE))," ",VLOOKUP(ROW($A14)-7,Query!$A:$N,7,FALSE)/F14)</f>
        <v>1.941825049543139E-3</v>
      </c>
      <c r="I14" s="27">
        <f t="shared" ca="1" si="5"/>
        <v>0.39890710382513656</v>
      </c>
      <c r="J14" s="23">
        <f t="shared" ca="1" si="6"/>
        <v>1</v>
      </c>
    </row>
    <row r="15" spans="2:10" x14ac:dyDescent="0.25">
      <c r="B15" s="82" t="str">
        <f ca="1">IF(ISNA(VLOOKUP(ROW($A15)-7,Query!$A:$N,4,FALSE))," ",VLOOKUP(ROW($A15)-7,Query!$A:$N,4,FALSE))</f>
        <v>name8 - 108</v>
      </c>
      <c r="C15" s="83"/>
      <c r="D15" s="5">
        <f ca="1">IF(ISNA(VLOOKUP(ROW($A15)-7,Query!$A:$N,5,FALSE))," ",VLOOKUP(ROW($A15)-7,Query!$A:$N,5,FALSE))</f>
        <v>777</v>
      </c>
      <c r="E15" s="7">
        <f t="shared" ca="1" si="4"/>
        <v>91.692406692406692</v>
      </c>
      <c r="F15" s="7">
        <f ca="1">IF(ISNA(VLOOKUP(ROW($A15)-7,Query!$A:$N,6,FALSE))," ",VLOOKUP(ROW($A15)-7,Query!$A:$N,6,FALSE))</f>
        <v>71245</v>
      </c>
      <c r="G15" s="6">
        <f t="shared" ca="1" si="1"/>
        <v>194.65846994535519</v>
      </c>
      <c r="H15" s="8">
        <f ca="1">IF(ISNA(VLOOKUP(ROW($A15)-7,Query!$A:$N,7,FALSE))," ",VLOOKUP(ROW($A15)-7,Query!$A:$N,7,FALSE)/F15)</f>
        <v>1.1930661800828128E-3</v>
      </c>
      <c r="I15" s="26">
        <f t="shared" ca="1" si="5"/>
        <v>0.23224043715846995</v>
      </c>
      <c r="J15" s="23">
        <f t="shared" ca="1" si="6"/>
        <v>1</v>
      </c>
    </row>
    <row r="16" spans="2:10" x14ac:dyDescent="0.25">
      <c r="B16" s="84" t="str">
        <f ca="1">IF(ISNA(VLOOKUP(ROW($A16)-7,Query!$A:$N,4,FALSE))," ",VLOOKUP(ROW($A16)-7,Query!$A:$N,4,FALSE))</f>
        <v>name9 - 109</v>
      </c>
      <c r="C16" s="85"/>
      <c r="D16" s="9">
        <f ca="1">IF(ISNA(VLOOKUP(ROW($A16)-7,Query!$A:$N,5,FALSE))," ",VLOOKUP(ROW($A16)-7,Query!$A:$N,5,FALSE))</f>
        <v>680</v>
      </c>
      <c r="E16" s="11">
        <f t="shared" ca="1" si="4"/>
        <v>73.848529411764702</v>
      </c>
      <c r="F16" s="11">
        <f ca="1">IF(ISNA(VLOOKUP(ROW($A16)-7,Query!$A:$N,6,FALSE))," ",VLOOKUP(ROW($A16)-7,Query!$A:$N,6,FALSE))</f>
        <v>50217</v>
      </c>
      <c r="G16" s="10">
        <f t="shared" ca="1" si="1"/>
        <v>137.20491803278688</v>
      </c>
      <c r="H16" s="12">
        <f ca="1">IF(ISNA(VLOOKUP(ROW($A16)-7,Query!$A:$N,7,FALSE))," ",VLOOKUP(ROW($A16)-7,Query!$A:$N,7,FALSE)/F16)</f>
        <v>6.0935539757452657E-3</v>
      </c>
      <c r="I16" s="27">
        <f t="shared" ca="1" si="5"/>
        <v>0.83606557377049173</v>
      </c>
      <c r="J16" s="23">
        <f t="shared" ca="1" si="6"/>
        <v>1</v>
      </c>
    </row>
    <row r="17" spans="2:10" x14ac:dyDescent="0.25">
      <c r="B17" s="82" t="str">
        <f ca="1">IF(ISNA(VLOOKUP(ROW($A17)-7,Query!$A:$N,4,FALSE))," ",VLOOKUP(ROW($A17)-7,Query!$A:$N,4,FALSE))</f>
        <v>name10 - 110</v>
      </c>
      <c r="C17" s="83"/>
      <c r="D17" s="5">
        <f ca="1">IF(ISNA(VLOOKUP(ROW($A17)-7,Query!$A:$N,5,FALSE))," ",VLOOKUP(ROW($A17)-7,Query!$A:$N,5,FALSE))</f>
        <v>647</v>
      </c>
      <c r="E17" s="7">
        <f t="shared" ca="1" si="4"/>
        <v>41.412673879443588</v>
      </c>
      <c r="F17" s="7">
        <f ca="1">IF(ISNA(VLOOKUP(ROW($A17)-7,Query!$A:$N,6,FALSE))," ",VLOOKUP(ROW($A17)-7,Query!$A:$N,6,FALSE))</f>
        <v>26794</v>
      </c>
      <c r="G17" s="6">
        <f t="shared" ca="1" si="1"/>
        <v>73.207650273224047</v>
      </c>
      <c r="H17" s="8">
        <f ca="1">IF(ISNA(VLOOKUP(ROW($A17)-7,Query!$A:$N,7,FALSE))," ",VLOOKUP(ROW($A17)-7,Query!$A:$N,7,FALSE)/F17)</f>
        <v>0.10405314622676719</v>
      </c>
      <c r="I17" s="26">
        <f t="shared" ca="1" si="5"/>
        <v>7.6174863387978142</v>
      </c>
      <c r="J17" s="23">
        <f t="shared" ca="1" si="6"/>
        <v>1</v>
      </c>
    </row>
    <row r="18" spans="2:10" x14ac:dyDescent="0.25">
      <c r="B18" s="84" t="str">
        <f ca="1">IF(ISNA(VLOOKUP(ROW($A18)-7,Query!$A:$N,4,FALSE))," ",VLOOKUP(ROW($A18)-7,Query!$A:$N,4,FALSE))</f>
        <v>name11 - 111</v>
      </c>
      <c r="C18" s="85"/>
      <c r="D18" s="9">
        <f ca="1">IF(ISNA(VLOOKUP(ROW($A18)-7,Query!$A:$N,5,FALSE))," ",VLOOKUP(ROW($A18)-7,Query!$A:$N,5,FALSE))</f>
        <v>610</v>
      </c>
      <c r="E18" s="11">
        <f t="shared" ca="1" si="4"/>
        <v>85.296721311475409</v>
      </c>
      <c r="F18" s="11">
        <f ca="1">IF(ISNA(VLOOKUP(ROW($A18)-7,Query!$A:$N,6,FALSE))," ",VLOOKUP(ROW($A18)-7,Query!$A:$N,6,FALSE))</f>
        <v>52031</v>
      </c>
      <c r="G18" s="10">
        <f t="shared" ca="1" si="1"/>
        <v>142.16120218579235</v>
      </c>
      <c r="H18" s="12">
        <f ca="1">IF(ISNA(VLOOKUP(ROW($A18)-7,Query!$A:$N,7,FALSE))," ",VLOOKUP(ROW($A18)-7,Query!$A:$N,7,FALSE)/F18)</f>
        <v>2.7099229305606273E-3</v>
      </c>
      <c r="I18" s="27">
        <f t="shared" ca="1" si="5"/>
        <v>0.38524590163934425</v>
      </c>
      <c r="J18" s="23">
        <f t="shared" ca="1" si="6"/>
        <v>1</v>
      </c>
    </row>
    <row r="19" spans="2:10" x14ac:dyDescent="0.25">
      <c r="B19" s="82" t="str">
        <f ca="1">IF(ISNA(VLOOKUP(ROW($A19)-7,Query!$A:$N,4,FALSE))," ",VLOOKUP(ROW($A19)-7,Query!$A:$N,4,FALSE))</f>
        <v>name12 - 112</v>
      </c>
      <c r="C19" s="83"/>
      <c r="D19" s="5">
        <f ca="1">IF(ISNA(VLOOKUP(ROW($A19)-7,Query!$A:$N,5,FALSE))," ",VLOOKUP(ROW($A19)-7,Query!$A:$N,5,FALSE))</f>
        <v>563</v>
      </c>
      <c r="E19" s="7">
        <f t="shared" ca="1" si="4"/>
        <v>105.34813499111901</v>
      </c>
      <c r="F19" s="7">
        <f ca="1">IF(ISNA(VLOOKUP(ROW($A19)-7,Query!$A:$N,6,FALSE))," ",VLOOKUP(ROW($A19)-7,Query!$A:$N,6,FALSE))</f>
        <v>59311</v>
      </c>
      <c r="G19" s="6">
        <f t="shared" ca="1" si="1"/>
        <v>162.05191256830602</v>
      </c>
      <c r="H19" s="8">
        <f ca="1">IF(ISNA(VLOOKUP(ROW($A19)-7,Query!$A:$N,7,FALSE))," ",VLOOKUP(ROW($A19)-7,Query!$A:$N,7,FALSE)/F19)</f>
        <v>3.7429819089207735E-3</v>
      </c>
      <c r="I19" s="26">
        <f t="shared" ca="1" si="5"/>
        <v>0.60655737704918034</v>
      </c>
      <c r="J19" s="23">
        <f t="shared" ca="1" si="6"/>
        <v>1</v>
      </c>
    </row>
    <row r="20" spans="2:10" x14ac:dyDescent="0.25">
      <c r="B20" s="84" t="str">
        <f ca="1">IF(ISNA(VLOOKUP(ROW($A20)-7,Query!$A:$N,4,FALSE))," ",VLOOKUP(ROW($A20)-7,Query!$A:$N,4,FALSE))</f>
        <v>name13 - 113</v>
      </c>
      <c r="C20" s="85"/>
      <c r="D20" s="9">
        <f ca="1">IF(ISNA(VLOOKUP(ROW($A20)-7,Query!$A:$N,5,FALSE))," ",VLOOKUP(ROW($A20)-7,Query!$A:$N,5,FALSE))</f>
        <v>557</v>
      </c>
      <c r="E20" s="11">
        <f t="shared" ca="1" si="4"/>
        <v>60.073608617594253</v>
      </c>
      <c r="F20" s="11">
        <f ca="1">IF(ISNA(VLOOKUP(ROW($A20)-7,Query!$A:$N,6,FALSE))," ",VLOOKUP(ROW($A20)-7,Query!$A:$N,6,FALSE))</f>
        <v>33461</v>
      </c>
      <c r="G20" s="10">
        <f t="shared" ca="1" si="1"/>
        <v>91.423497267759558</v>
      </c>
      <c r="H20" s="12">
        <f ca="1">IF(ISNA(VLOOKUP(ROW($A20)-7,Query!$A:$N,7,FALSE))," ",VLOOKUP(ROW($A20)-7,Query!$A:$N,7,FALSE)/F20)</f>
        <v>2.6837213472400704E-2</v>
      </c>
      <c r="I20" s="27">
        <f t="shared" ca="1" si="5"/>
        <v>2.4535519125683058</v>
      </c>
      <c r="J20" s="23">
        <f t="shared" ca="1" si="6"/>
        <v>1</v>
      </c>
    </row>
    <row r="21" spans="2:10" x14ac:dyDescent="0.25">
      <c r="B21" s="82" t="str">
        <f ca="1">IF(ISNA(VLOOKUP(ROW($A21)-7,Query!$A:$N,4,FALSE))," ",VLOOKUP(ROW($A21)-7,Query!$A:$N,4,FALSE))</f>
        <v>name14 - 114</v>
      </c>
      <c r="C21" s="83"/>
      <c r="D21" s="5">
        <f ca="1">IF(ISNA(VLOOKUP(ROW($A21)-7,Query!$A:$N,5,FALSE))," ",VLOOKUP(ROW($A21)-7,Query!$A:$N,5,FALSE))</f>
        <v>523</v>
      </c>
      <c r="E21" s="7">
        <f t="shared" ca="1" si="4"/>
        <v>58.319311663479922</v>
      </c>
      <c r="F21" s="7">
        <f ca="1">IF(ISNA(VLOOKUP(ROW($A21)-7,Query!$A:$N,6,FALSE))," ",VLOOKUP(ROW($A21)-7,Query!$A:$N,6,FALSE))</f>
        <v>30501</v>
      </c>
      <c r="G21" s="6">
        <f t="shared" ca="1" si="1"/>
        <v>83.336065573770497</v>
      </c>
      <c r="H21" s="8">
        <f ca="1">IF(ISNA(VLOOKUP(ROW($A21)-7,Query!$A:$N,7,FALSE))," ",VLOOKUP(ROW($A21)-7,Query!$A:$N,7,FALSE)/F21)</f>
        <v>5.8522671387823348E-2</v>
      </c>
      <c r="I21" s="26">
        <f t="shared" ca="1" si="5"/>
        <v>4.8770491803278686</v>
      </c>
      <c r="J21" s="23">
        <f t="shared" ca="1" si="6"/>
        <v>1</v>
      </c>
    </row>
    <row r="22" spans="2:10" x14ac:dyDescent="0.25">
      <c r="B22" s="84" t="str">
        <f ca="1">IF(ISNA(VLOOKUP(ROW($A22)-7,Query!$A:$N,4,FALSE))," ",VLOOKUP(ROW($A22)-7,Query!$A:$N,4,FALSE))</f>
        <v>name15 - 115</v>
      </c>
      <c r="C22" s="85"/>
      <c r="D22" s="9">
        <f ca="1">IF(ISNA(VLOOKUP(ROW($A22)-7,Query!$A:$N,5,FALSE))," ",VLOOKUP(ROW($A22)-7,Query!$A:$N,5,FALSE))</f>
        <v>485</v>
      </c>
      <c r="E22" s="11">
        <f t="shared" ca="1" si="4"/>
        <v>65.257731958762889</v>
      </c>
      <c r="F22" s="11">
        <f ca="1">IF(ISNA(VLOOKUP(ROW($A22)-7,Query!$A:$N,6,FALSE))," ",VLOOKUP(ROW($A22)-7,Query!$A:$N,6,FALSE))</f>
        <v>31650</v>
      </c>
      <c r="G22" s="10">
        <f t="shared" ca="1" si="1"/>
        <v>86.47540983606558</v>
      </c>
      <c r="H22" s="12">
        <f ca="1">IF(ISNA(VLOOKUP(ROW($A22)-7,Query!$A:$N,7,FALSE))," ",VLOOKUP(ROW($A22)-7,Query!$A:$N,7,FALSE)/F22)</f>
        <v>1.9842022116903633E-2</v>
      </c>
      <c r="I22" s="27">
        <f t="shared" ca="1" si="5"/>
        <v>1.7158469945355193</v>
      </c>
      <c r="J22" s="23">
        <f t="shared" ca="1" si="6"/>
        <v>1</v>
      </c>
    </row>
    <row r="23" spans="2:10" x14ac:dyDescent="0.25">
      <c r="B23" s="82" t="str">
        <f ca="1">IF(ISNA(VLOOKUP(ROW($A23)-7,Query!$A:$N,4,FALSE))," ",VLOOKUP(ROW($A23)-7,Query!$A:$N,4,FALSE))</f>
        <v>name16 - 116</v>
      </c>
      <c r="C23" s="83"/>
      <c r="D23" s="5">
        <f ca="1">IF(ISNA(VLOOKUP(ROW($A23)-7,Query!$A:$N,5,FALSE))," ",VLOOKUP(ROW($A23)-7,Query!$A:$N,5,FALSE))</f>
        <v>457</v>
      </c>
      <c r="E23" s="7">
        <f t="shared" ca="1" si="4"/>
        <v>74.393873085339166</v>
      </c>
      <c r="F23" s="7">
        <f ca="1">IF(ISNA(VLOOKUP(ROW($A23)-7,Query!$A:$N,6,FALSE))," ",VLOOKUP(ROW($A23)-7,Query!$A:$N,6,FALSE))</f>
        <v>33998</v>
      </c>
      <c r="G23" s="6">
        <f t="shared" ca="1" si="1"/>
        <v>92.89071038251366</v>
      </c>
      <c r="H23" s="8">
        <f ca="1">IF(ISNA(VLOOKUP(ROW($A23)-7,Query!$A:$N,7,FALSE))," ",VLOOKUP(ROW($A23)-7,Query!$A:$N,7,FALSE)/F23)</f>
        <v>7.6475086769809989E-3</v>
      </c>
      <c r="I23" s="26">
        <f t="shared" ca="1" si="5"/>
        <v>0.7103825136612022</v>
      </c>
      <c r="J23" s="23">
        <f t="shared" ca="1" si="6"/>
        <v>1</v>
      </c>
    </row>
    <row r="24" spans="2:10" x14ac:dyDescent="0.25">
      <c r="B24" s="84" t="str">
        <f ca="1">IF(ISNA(VLOOKUP(ROW($A24)-7,Query!$A:$N,4,FALSE))," ",VLOOKUP(ROW($A24)-7,Query!$A:$N,4,FALSE))</f>
        <v>name17 - 117</v>
      </c>
      <c r="C24" s="85"/>
      <c r="D24" s="9">
        <f ca="1">IF(ISNA(VLOOKUP(ROW($A24)-7,Query!$A:$N,5,FALSE))," ",VLOOKUP(ROW($A24)-7,Query!$A:$N,5,FALSE))</f>
        <v>439</v>
      </c>
      <c r="E24" s="11">
        <f t="shared" ca="1" si="4"/>
        <v>66.038724373576315</v>
      </c>
      <c r="F24" s="11">
        <f ca="1">IF(ISNA(VLOOKUP(ROW($A24)-7,Query!$A:$N,6,FALSE))," ",VLOOKUP(ROW($A24)-7,Query!$A:$N,6,FALSE))</f>
        <v>28991</v>
      </c>
      <c r="G24" s="10">
        <f t="shared" ca="1" si="1"/>
        <v>79.210382513661202</v>
      </c>
      <c r="H24" s="12">
        <f ca="1">IF(ISNA(VLOOKUP(ROW($A24)-7,Query!$A:$N,7,FALSE))," ",VLOOKUP(ROW($A24)-7,Query!$A:$N,7,FALSE)/F24)</f>
        <v>5.0015522058569897E-3</v>
      </c>
      <c r="I24" s="27">
        <f t="shared" ca="1" si="5"/>
        <v>0.39617486338797808</v>
      </c>
      <c r="J24" s="23">
        <f t="shared" ca="1" si="6"/>
        <v>1</v>
      </c>
    </row>
    <row r="25" spans="2:10" x14ac:dyDescent="0.25">
      <c r="B25" s="82" t="str">
        <f ca="1">IF(ISNA(VLOOKUP(ROW($A25)-7,Query!$A:$N,4,FALSE))," ",VLOOKUP(ROW($A25)-7,Query!$A:$N,4,FALSE))</f>
        <v>name18 - 118</v>
      </c>
      <c r="C25" s="83"/>
      <c r="D25" s="5">
        <f ca="1">IF(ISNA(VLOOKUP(ROW($A25)-7,Query!$A:$N,5,FALSE))," ",VLOOKUP(ROW($A25)-7,Query!$A:$N,5,FALSE))</f>
        <v>429</v>
      </c>
      <c r="E25" s="7">
        <f t="shared" ca="1" si="4"/>
        <v>92.386946386946391</v>
      </c>
      <c r="F25" s="7">
        <f ca="1">IF(ISNA(VLOOKUP(ROW($A25)-7,Query!$A:$N,6,FALSE))," ",VLOOKUP(ROW($A25)-7,Query!$A:$N,6,FALSE))</f>
        <v>39634</v>
      </c>
      <c r="G25" s="6">
        <f t="shared" ca="1" si="1"/>
        <v>108.2896174863388</v>
      </c>
      <c r="H25" s="8">
        <f ca="1">IF(ISNA(VLOOKUP(ROW($A25)-7,Query!$A:$N,7,FALSE))," ",VLOOKUP(ROW($A25)-7,Query!$A:$N,7,FALSE)/F25)</f>
        <v>2.1193924408336277E-3</v>
      </c>
      <c r="I25" s="26">
        <f t="shared" ca="1" si="5"/>
        <v>0.22950819672131148</v>
      </c>
      <c r="J25" s="23">
        <f t="shared" ca="1" si="6"/>
        <v>1</v>
      </c>
    </row>
    <row r="26" spans="2:10" x14ac:dyDescent="0.25">
      <c r="B26" s="84" t="str">
        <f ca="1">IF(ISNA(VLOOKUP(ROW($A26)-7,Query!$A:$N,4,FALSE))," ",VLOOKUP(ROW($A26)-7,Query!$A:$N,4,FALSE))</f>
        <v>name19 - 119</v>
      </c>
      <c r="C26" s="85"/>
      <c r="D26" s="9">
        <f ca="1">IF(ISNA(VLOOKUP(ROW($A26)-7,Query!$A:$N,5,FALSE))," ",VLOOKUP(ROW($A26)-7,Query!$A:$N,5,FALSE))</f>
        <v>400</v>
      </c>
      <c r="E26" s="11">
        <f t="shared" ca="1" si="4"/>
        <v>55.547499999999999</v>
      </c>
      <c r="F26" s="11">
        <f ca="1">IF(ISNA(VLOOKUP(ROW($A26)-7,Query!$A:$N,6,FALSE))," ",VLOOKUP(ROW($A26)-7,Query!$A:$N,6,FALSE))</f>
        <v>22219</v>
      </c>
      <c r="G26" s="10">
        <f t="shared" ca="1" si="1"/>
        <v>60.707650273224047</v>
      </c>
      <c r="H26" s="12">
        <f ca="1">IF(ISNA(VLOOKUP(ROW($A26)-7,Query!$A:$N,7,FALSE))," ",VLOOKUP(ROW($A26)-7,Query!$A:$N,7,FALSE)/F26)</f>
        <v>1.6382375444439445E-2</v>
      </c>
      <c r="I26" s="27">
        <f t="shared" ca="1" si="5"/>
        <v>0.99453551912568317</v>
      </c>
      <c r="J26" s="23">
        <f t="shared" ca="1" si="6"/>
        <v>1</v>
      </c>
    </row>
    <row r="27" spans="2:10" x14ac:dyDescent="0.25">
      <c r="B27" s="82" t="str">
        <f ca="1">IF(ISNA(VLOOKUP(ROW($A27)-7,Query!$A:$N,4,FALSE))," ",VLOOKUP(ROW($A27)-7,Query!$A:$N,4,FALSE))</f>
        <v>name20 - 120</v>
      </c>
      <c r="C27" s="83"/>
      <c r="D27" s="5">
        <f ca="1">IF(ISNA(VLOOKUP(ROW($A27)-7,Query!$A:$N,5,FALSE))," ",VLOOKUP(ROW($A27)-7,Query!$A:$N,5,FALSE))</f>
        <v>380</v>
      </c>
      <c r="E27" s="7">
        <f t="shared" ca="1" si="4"/>
        <v>107.9421052631579</v>
      </c>
      <c r="F27" s="7">
        <f ca="1">IF(ISNA(VLOOKUP(ROW($A27)-7,Query!$A:$N,6,FALSE))," ",VLOOKUP(ROW($A27)-7,Query!$A:$N,6,FALSE))</f>
        <v>41018</v>
      </c>
      <c r="G27" s="6">
        <f t="shared" ca="1" si="1"/>
        <v>112.07103825136612</v>
      </c>
      <c r="H27" s="8">
        <f ca="1">IF(ISNA(VLOOKUP(ROW($A27)-7,Query!$A:$N,7,FALSE))," ",VLOOKUP(ROW($A27)-7,Query!$A:$N,7,FALSE)/F27)</f>
        <v>5.387878492369204E-3</v>
      </c>
      <c r="I27" s="26">
        <f t="shared" ca="1" si="5"/>
        <v>0.60382513661202186</v>
      </c>
      <c r="J27" s="23">
        <f t="shared" ca="1" si="6"/>
        <v>1</v>
      </c>
    </row>
    <row r="28" spans="2:10" x14ac:dyDescent="0.25">
      <c r="B28" s="84" t="str">
        <f ca="1">IF(ISNA(VLOOKUP(ROW($A28)-7,Query!$A:$N,4,FALSE))," ",VLOOKUP(ROW($A28)-7,Query!$A:$N,4,FALSE))</f>
        <v>name21 - 121</v>
      </c>
      <c r="C28" s="85"/>
      <c r="D28" s="9">
        <f ca="1">IF(ISNA(VLOOKUP(ROW($A28)-7,Query!$A:$N,5,FALSE))," ",VLOOKUP(ROW($A28)-7,Query!$A:$N,5,FALSE))</f>
        <v>374</v>
      </c>
      <c r="E28" s="11">
        <f t="shared" ca="1" si="4"/>
        <v>64.727272727272734</v>
      </c>
      <c r="F28" s="11">
        <f ca="1">IF(ISNA(VLOOKUP(ROW($A28)-7,Query!$A:$N,6,FALSE))," ",VLOOKUP(ROW($A28)-7,Query!$A:$N,6,FALSE))</f>
        <v>24208</v>
      </c>
      <c r="G28" s="10">
        <f t="shared" ca="1" si="1"/>
        <v>66.142076502732237</v>
      </c>
      <c r="H28" s="12">
        <f ca="1">IF(ISNA(VLOOKUP(ROW($A28)-7,Query!$A:$N,7,FALSE))," ",VLOOKUP(ROW($A28)-7,Query!$A:$N,7,FALSE)/F28)</f>
        <v>7.5594844679444809E-3</v>
      </c>
      <c r="I28" s="27">
        <f t="shared" ca="1" si="5"/>
        <v>0.49999999999999994</v>
      </c>
      <c r="J28" s="23">
        <f t="shared" ca="1" si="6"/>
        <v>1</v>
      </c>
    </row>
    <row r="29" spans="2:10" x14ac:dyDescent="0.25">
      <c r="B29" s="82" t="str">
        <f ca="1">IF(ISNA(VLOOKUP(ROW($A29)-7,Query!$A:$N,4,FALSE))," ",VLOOKUP(ROW($A29)-7,Query!$A:$N,4,FALSE))</f>
        <v>name22 - 122</v>
      </c>
      <c r="C29" s="83"/>
      <c r="D29" s="5">
        <f ca="1">IF(ISNA(VLOOKUP(ROW($A29)-7,Query!$A:$N,5,FALSE))," ",VLOOKUP(ROW($A29)-7,Query!$A:$N,5,FALSE))</f>
        <v>370</v>
      </c>
      <c r="E29" s="7">
        <f t="shared" ca="1" si="4"/>
        <v>84.324324324324323</v>
      </c>
      <c r="F29" s="7">
        <f ca="1">IF(ISNA(VLOOKUP(ROW($A29)-7,Query!$A:$N,6,FALSE))," ",VLOOKUP(ROW($A29)-7,Query!$A:$N,6,FALSE))</f>
        <v>31200</v>
      </c>
      <c r="G29" s="6">
        <f t="shared" ca="1" si="1"/>
        <v>85.245901639344268</v>
      </c>
      <c r="H29" s="8">
        <f ca="1">IF(ISNA(VLOOKUP(ROW($A29)-7,Query!$A:$N,7,FALSE))," ",VLOOKUP(ROW($A29)-7,Query!$A:$N,7,FALSE)/F29)</f>
        <v>5.673076923076923E-3</v>
      </c>
      <c r="I29" s="26">
        <f t="shared" ca="1" si="5"/>
        <v>0.48360655737704922</v>
      </c>
      <c r="J29" s="23">
        <f t="shared" ca="1" si="6"/>
        <v>1</v>
      </c>
    </row>
    <row r="30" spans="2:10" x14ac:dyDescent="0.25">
      <c r="B30" s="84" t="str">
        <f ca="1">IF(ISNA(VLOOKUP(ROW($A30)-7,Query!$A:$N,4,FALSE))," ",VLOOKUP(ROW($A30)-7,Query!$A:$N,4,FALSE))</f>
        <v>name23 - 123</v>
      </c>
      <c r="C30" s="85"/>
      <c r="D30" s="9">
        <f ca="1">IF(ISNA(VLOOKUP(ROW($A30)-7,Query!$A:$N,5,FALSE))," ",VLOOKUP(ROW($A30)-7,Query!$A:$N,5,FALSE))</f>
        <v>359</v>
      </c>
      <c r="E30" s="11">
        <f t="shared" ca="1" si="4"/>
        <v>62.844011142061284</v>
      </c>
      <c r="F30" s="11">
        <f ca="1">IF(ISNA(VLOOKUP(ROW($A30)-7,Query!$A:$N,6,FALSE))," ",VLOOKUP(ROW($A30)-7,Query!$A:$N,6,FALSE))</f>
        <v>22561</v>
      </c>
      <c r="G30" s="10">
        <f t="shared" ca="1" si="1"/>
        <v>61.642076502732237</v>
      </c>
      <c r="H30" s="12">
        <f ca="1">IF(ISNA(VLOOKUP(ROW($A30)-7,Query!$A:$N,7,FALSE))," ",VLOOKUP(ROW($A30)-7,Query!$A:$N,7,FALSE)/F30)</f>
        <v>2.3491866495279463E-3</v>
      </c>
      <c r="I30" s="27">
        <f t="shared" ca="1" si="5"/>
        <v>0.1448087431693989</v>
      </c>
      <c r="J30" s="23">
        <f t="shared" ca="1" si="6"/>
        <v>1</v>
      </c>
    </row>
    <row r="31" spans="2:10" x14ac:dyDescent="0.25">
      <c r="B31" s="82" t="str">
        <f ca="1">IF(ISNA(VLOOKUP(ROW($A31)-7,Query!$A:$N,4,FALSE))," ",VLOOKUP(ROW($A31)-7,Query!$A:$N,4,FALSE))</f>
        <v>name24 - 124</v>
      </c>
      <c r="C31" s="83"/>
      <c r="D31" s="5">
        <f ca="1">IF(ISNA(VLOOKUP(ROW($A31)-7,Query!$A:$N,5,FALSE))," ",VLOOKUP(ROW($A31)-7,Query!$A:$N,5,FALSE))</f>
        <v>345</v>
      </c>
      <c r="E31" s="7">
        <f t="shared" ca="1" si="4"/>
        <v>79.536231884057969</v>
      </c>
      <c r="F31" s="7">
        <f ca="1">IF(ISNA(VLOOKUP(ROW($A31)-7,Query!$A:$N,6,FALSE))," ",VLOOKUP(ROW($A31)-7,Query!$A:$N,6,FALSE))</f>
        <v>27440</v>
      </c>
      <c r="G31" s="6">
        <f t="shared" ca="1" si="1"/>
        <v>74.972677595628411</v>
      </c>
      <c r="H31" s="8">
        <f ca="1">IF(ISNA(VLOOKUP(ROW($A31)-7,Query!$A:$N,7,FALSE))," ",VLOOKUP(ROW($A31)-7,Query!$A:$N,7,FALSE)/F31)</f>
        <v>1.2026239067055393E-3</v>
      </c>
      <c r="I31" s="26">
        <f t="shared" ca="1" si="5"/>
        <v>9.0163934426229497E-2</v>
      </c>
      <c r="J31" s="23">
        <f t="shared" ca="1" si="6"/>
        <v>1</v>
      </c>
    </row>
    <row r="32" spans="2:10" x14ac:dyDescent="0.25">
      <c r="B32" s="84" t="str">
        <f ca="1">IF(ISNA(VLOOKUP(ROW($A32)-7,Query!$A:$N,4,FALSE))," ",VLOOKUP(ROW($A32)-7,Query!$A:$N,4,FALSE))</f>
        <v>name25 - 125</v>
      </c>
      <c r="C32" s="85"/>
      <c r="D32" s="9">
        <f ca="1">IF(ISNA(VLOOKUP(ROW($A32)-7,Query!$A:$N,5,FALSE))," ",VLOOKUP(ROW($A32)-7,Query!$A:$N,5,FALSE))</f>
        <v>341</v>
      </c>
      <c r="E32" s="11">
        <f t="shared" ca="1" si="4"/>
        <v>71.478005865102645</v>
      </c>
      <c r="F32" s="11">
        <f ca="1">IF(ISNA(VLOOKUP(ROW($A32)-7,Query!$A:$N,6,FALSE))," ",VLOOKUP(ROW($A32)-7,Query!$A:$N,6,FALSE))</f>
        <v>24374</v>
      </c>
      <c r="G32" s="10">
        <f t="shared" ca="1" si="1"/>
        <v>66.595628415300553</v>
      </c>
      <c r="H32" s="12">
        <f ca="1">IF(ISNA(VLOOKUP(ROW($A32)-7,Query!$A:$N,7,FALSE))," ",VLOOKUP(ROW($A32)-7,Query!$A:$N,7,FALSE)/F32)</f>
        <v>1.969311561499959E-3</v>
      </c>
      <c r="I32" s="27">
        <f t="shared" ca="1" si="5"/>
        <v>0.13114754098360656</v>
      </c>
      <c r="J32" s="23">
        <f t="shared" ca="1" si="6"/>
        <v>1</v>
      </c>
    </row>
    <row r="33" spans="2:10" x14ac:dyDescent="0.25">
      <c r="B33" s="82" t="str">
        <f ca="1">IF(ISNA(VLOOKUP(ROW($A33)-7,Query!$A:$N,4,FALSE))," ",VLOOKUP(ROW($A33)-7,Query!$A:$N,4,FALSE))</f>
        <v>name26 - 126</v>
      </c>
      <c r="C33" s="83"/>
      <c r="D33" s="5">
        <f ca="1">IF(ISNA(VLOOKUP(ROW($A33)-7,Query!$A:$N,5,FALSE))," ",VLOOKUP(ROW($A33)-7,Query!$A:$N,5,FALSE))</f>
        <v>333</v>
      </c>
      <c r="E33" s="7">
        <f t="shared" ca="1" si="4"/>
        <v>65.189189189189193</v>
      </c>
      <c r="F33" s="7">
        <f ca="1">IF(ISNA(VLOOKUP(ROW($A33)-7,Query!$A:$N,6,FALSE))," ",VLOOKUP(ROW($A33)-7,Query!$A:$N,6,FALSE))</f>
        <v>21708</v>
      </c>
      <c r="G33" s="6">
        <f t="shared" ca="1" si="1"/>
        <v>59.311475409836063</v>
      </c>
      <c r="H33" s="8">
        <f ca="1">IF(ISNA(VLOOKUP(ROW($A33)-7,Query!$A:$N,7,FALSE))," ",VLOOKUP(ROW($A33)-7,Query!$A:$N,7,FALSE)/F33)</f>
        <v>6.67956513727658E-3</v>
      </c>
      <c r="I33" s="26">
        <f t="shared" ca="1" si="5"/>
        <v>0.39617486338797814</v>
      </c>
      <c r="J33" s="23">
        <f t="shared" ca="1" si="6"/>
        <v>1</v>
      </c>
    </row>
    <row r="34" spans="2:10" x14ac:dyDescent="0.25">
      <c r="B34" s="84" t="str">
        <f ca="1">IF(ISNA(VLOOKUP(ROW($A34)-7,Query!$A:$N,4,FALSE))," ",VLOOKUP(ROW($A34)-7,Query!$A:$N,4,FALSE))</f>
        <v>name27 - 127</v>
      </c>
      <c r="C34" s="85"/>
      <c r="D34" s="9">
        <f ca="1">IF(ISNA(VLOOKUP(ROW($A34)-7,Query!$A:$N,5,FALSE))," ",VLOOKUP(ROW($A34)-7,Query!$A:$N,5,FALSE))</f>
        <v>323</v>
      </c>
      <c r="E34" s="11">
        <f t="shared" ca="1" si="4"/>
        <v>81.260061919504651</v>
      </c>
      <c r="F34" s="11">
        <f ca="1">IF(ISNA(VLOOKUP(ROW($A34)-7,Query!$A:$N,6,FALSE))," ",VLOOKUP(ROW($A34)-7,Query!$A:$N,6,FALSE))</f>
        <v>26247</v>
      </c>
      <c r="G34" s="10">
        <f t="shared" ca="1" si="1"/>
        <v>71.713114754098356</v>
      </c>
      <c r="H34" s="12">
        <f ca="1">IF(ISNA(VLOOKUP(ROW($A34)-7,Query!$A:$N,7,FALSE))," ",VLOOKUP(ROW($A34)-7,Query!$A:$N,7,FALSE)/F34)</f>
        <v>6.8579266201851639E-3</v>
      </c>
      <c r="I34" s="27">
        <f t="shared" ca="1" si="5"/>
        <v>0.49180327868852458</v>
      </c>
      <c r="J34" s="23">
        <f t="shared" ca="1" si="6"/>
        <v>1</v>
      </c>
    </row>
    <row r="35" spans="2:10" x14ac:dyDescent="0.25">
      <c r="B35" s="82" t="str">
        <f ca="1">IF(ISNA(VLOOKUP(ROW($A35)-7,Query!$A:$N,4,FALSE))," ",VLOOKUP(ROW($A35)-7,Query!$A:$N,4,FALSE))</f>
        <v>name28 - 128</v>
      </c>
      <c r="C35" s="83"/>
      <c r="D35" s="5">
        <f ca="1">IF(ISNA(VLOOKUP(ROW($A35)-7,Query!$A:$N,5,FALSE))," ",VLOOKUP(ROW($A35)-7,Query!$A:$N,5,FALSE))</f>
        <v>322</v>
      </c>
      <c r="E35" s="7">
        <f t="shared" ca="1" si="4"/>
        <v>74.552795031055894</v>
      </c>
      <c r="F35" s="7">
        <f ca="1">IF(ISNA(VLOOKUP(ROW($A35)-7,Query!$A:$N,6,FALSE))," ",VLOOKUP(ROW($A35)-7,Query!$A:$N,6,FALSE))</f>
        <v>24006</v>
      </c>
      <c r="G35" s="6">
        <f t="shared" ca="1" si="1"/>
        <v>65.590163934426229</v>
      </c>
      <c r="H35" s="8">
        <f ca="1">IF(ISNA(VLOOKUP(ROW($A35)-7,Query!$A:$N,7,FALSE))," ",VLOOKUP(ROW($A35)-7,Query!$A:$N,7,FALSE)/F35)</f>
        <v>1.4163125885195368E-3</v>
      </c>
      <c r="I35" s="26">
        <f t="shared" ca="1" si="5"/>
        <v>9.2896174863387984E-2</v>
      </c>
      <c r="J35" s="23">
        <f t="shared" ca="1" si="6"/>
        <v>1</v>
      </c>
    </row>
    <row r="36" spans="2:10" x14ac:dyDescent="0.25">
      <c r="B36" s="84" t="str">
        <f ca="1">IF(ISNA(VLOOKUP(ROW($A36)-7,Query!$A:$N,4,FALSE))," ",VLOOKUP(ROW($A36)-7,Query!$A:$N,4,FALSE))</f>
        <v>name29 - 129</v>
      </c>
      <c r="C36" s="85"/>
      <c r="D36" s="9">
        <f ca="1">IF(ISNA(VLOOKUP(ROW($A36)-7,Query!$A:$N,5,FALSE))," ",VLOOKUP(ROW($A36)-7,Query!$A:$N,5,FALSE))</f>
        <v>321</v>
      </c>
      <c r="E36" s="11">
        <f t="shared" ca="1" si="4"/>
        <v>80.950155763239877</v>
      </c>
      <c r="F36" s="11">
        <f ca="1">IF(ISNA(VLOOKUP(ROW($A36)-7,Query!$A:$N,6,FALSE))," ",VLOOKUP(ROW($A36)-7,Query!$A:$N,6,FALSE))</f>
        <v>25985</v>
      </c>
      <c r="G36" s="10">
        <f t="shared" ca="1" si="1"/>
        <v>70.997267759562845</v>
      </c>
      <c r="H36" s="12">
        <f ca="1">IF(ISNA(VLOOKUP(ROW($A36)-7,Query!$A:$N,7,FALSE))," ",VLOOKUP(ROW($A36)-7,Query!$A:$N,7,FALSE)/F36)</f>
        <v>3.0786992495670579E-4</v>
      </c>
      <c r="I36" s="27">
        <f t="shared" ca="1" si="5"/>
        <v>2.185792349726776E-2</v>
      </c>
      <c r="J36" s="23">
        <f t="shared" ca="1" si="6"/>
        <v>1</v>
      </c>
    </row>
    <row r="37" spans="2:10" x14ac:dyDescent="0.25">
      <c r="B37" s="82" t="str">
        <f ca="1">IF(ISNA(VLOOKUP(ROW($A37)-7,Query!$A:$N,4,FALSE))," ",VLOOKUP(ROW($A37)-7,Query!$A:$N,4,FALSE))</f>
        <v>name30 - 130</v>
      </c>
      <c r="C37" s="83"/>
      <c r="D37" s="5">
        <f ca="1">IF(ISNA(VLOOKUP(ROW($A37)-7,Query!$A:$N,5,FALSE))," ",VLOOKUP(ROW($A37)-7,Query!$A:$N,5,FALSE))</f>
        <v>316</v>
      </c>
      <c r="E37" s="7">
        <f t="shared" ca="1" si="4"/>
        <v>67.212025316455694</v>
      </c>
      <c r="F37" s="7">
        <f ca="1">IF(ISNA(VLOOKUP(ROW($A37)-7,Query!$A:$N,6,FALSE))," ",VLOOKUP(ROW($A37)-7,Query!$A:$N,6,FALSE))</f>
        <v>21239</v>
      </c>
      <c r="G37" s="6">
        <f t="shared" ca="1" si="1"/>
        <v>58.030054644808743</v>
      </c>
      <c r="H37" s="8">
        <f ca="1">IF(ISNA(VLOOKUP(ROW($A37)-7,Query!$A:$N,7,FALSE))," ",VLOOKUP(ROW($A37)-7,Query!$A:$N,7,FALSE)/F37)</f>
        <v>1.162954941381421E-2</v>
      </c>
      <c r="I37" s="26">
        <f t="shared" ca="1" si="5"/>
        <v>0.67486338797814205</v>
      </c>
      <c r="J37" s="23">
        <f t="shared" ca="1" si="6"/>
        <v>1</v>
      </c>
    </row>
    <row r="38" spans="2:10" x14ac:dyDescent="0.25">
      <c r="B38" s="84" t="str">
        <f ca="1">IF(ISNA(VLOOKUP(ROW($A38)-7,Query!$A:$N,4,FALSE))," ",VLOOKUP(ROW($A38)-7,Query!$A:$N,4,FALSE))</f>
        <v>name31 - 131</v>
      </c>
      <c r="C38" s="85"/>
      <c r="D38" s="9">
        <f ca="1">IF(ISNA(VLOOKUP(ROW($A38)-7,Query!$A:$N,5,FALSE))," ",VLOOKUP(ROW($A38)-7,Query!$A:$N,5,FALSE))</f>
        <v>302</v>
      </c>
      <c r="E38" s="11">
        <f t="shared" ca="1" si="4"/>
        <v>85.24834437086092</v>
      </c>
      <c r="F38" s="11">
        <f ca="1">IF(ISNA(VLOOKUP(ROW($A38)-7,Query!$A:$N,6,FALSE))," ",VLOOKUP(ROW($A38)-7,Query!$A:$N,6,FALSE))</f>
        <v>25745</v>
      </c>
      <c r="G38" s="10">
        <f t="shared" ca="1" si="1"/>
        <v>70.341530054644807</v>
      </c>
      <c r="H38" s="12">
        <f ca="1">IF(ISNA(VLOOKUP(ROW($A38)-7,Query!$A:$N,7,FALSE))," ",VLOOKUP(ROW($A38)-7,Query!$A:$N,7,FALSE)/F38)</f>
        <v>3.7288793940570986E-3</v>
      </c>
      <c r="I38" s="27">
        <f t="shared" ca="1" si="5"/>
        <v>0.26229508196721313</v>
      </c>
      <c r="J38" s="23">
        <f t="shared" ca="1" si="6"/>
        <v>1</v>
      </c>
    </row>
    <row r="39" spans="2:10" x14ac:dyDescent="0.25">
      <c r="B39" s="82" t="str">
        <f ca="1">IF(ISNA(VLOOKUP(ROW($A39)-7,Query!$A:$N,4,FALSE))," ",VLOOKUP(ROW($A39)-7,Query!$A:$N,4,FALSE))</f>
        <v>name32 - 132</v>
      </c>
      <c r="C39" s="83"/>
      <c r="D39" s="5">
        <f ca="1">IF(ISNA(VLOOKUP(ROW($A39)-7,Query!$A:$N,5,FALSE))," ",VLOOKUP(ROW($A39)-7,Query!$A:$N,5,FALSE))</f>
        <v>289</v>
      </c>
      <c r="E39" s="7">
        <f t="shared" ca="1" si="4"/>
        <v>90.020761245674734</v>
      </c>
      <c r="F39" s="7">
        <f ca="1">IF(ISNA(VLOOKUP(ROW($A39)-7,Query!$A:$N,6,FALSE))," ",VLOOKUP(ROW($A39)-7,Query!$A:$N,6,FALSE))</f>
        <v>26016</v>
      </c>
      <c r="G39" s="6">
        <f t="shared" ca="1" si="1"/>
        <v>71.081967213114751</v>
      </c>
      <c r="H39" s="8">
        <f ca="1">IF(ISNA(VLOOKUP(ROW($A39)-7,Query!$A:$N,7,FALSE))," ",VLOOKUP(ROW($A39)-7,Query!$A:$N,7,FALSE)/F39)</f>
        <v>1.0877921279212792E-2</v>
      </c>
      <c r="I39" s="26">
        <f t="shared" ca="1" si="5"/>
        <v>0.77322404371584696</v>
      </c>
      <c r="J39" s="23">
        <f t="shared" ca="1" si="6"/>
        <v>1</v>
      </c>
    </row>
    <row r="40" spans="2:10" x14ac:dyDescent="0.25">
      <c r="B40" s="84" t="str">
        <f ca="1">IF(ISNA(VLOOKUP(ROW($A40)-7,Query!$A:$N,4,FALSE))," ",VLOOKUP(ROW($A40)-7,Query!$A:$N,4,FALSE))</f>
        <v>name33 - 133</v>
      </c>
      <c r="C40" s="85"/>
      <c r="D40" s="9">
        <f ca="1">IF(ISNA(VLOOKUP(ROW($A40)-7,Query!$A:$N,5,FALSE))," ",VLOOKUP(ROW($A40)-7,Query!$A:$N,5,FALSE))</f>
        <v>280</v>
      </c>
      <c r="E40" s="11">
        <f t="shared" ca="1" si="4"/>
        <v>65.203571428571422</v>
      </c>
      <c r="F40" s="11">
        <f ca="1">IF(ISNA(VLOOKUP(ROW($A40)-7,Query!$A:$N,6,FALSE))," ",VLOOKUP(ROW($A40)-7,Query!$A:$N,6,FALSE))</f>
        <v>18257</v>
      </c>
      <c r="G40" s="10">
        <f t="shared" ca="1" si="1"/>
        <v>49.882513661202189</v>
      </c>
      <c r="H40" s="12">
        <f ca="1">IF(ISNA(VLOOKUP(ROW($A40)-7,Query!$A:$N,7,FALSE))," ",VLOOKUP(ROW($A40)-7,Query!$A:$N,7,FALSE)/F40)</f>
        <v>9.9687790984280007E-3</v>
      </c>
      <c r="I40" s="27">
        <f t="shared" ca="1" si="5"/>
        <v>0.49726775956284158</v>
      </c>
      <c r="J40" s="23">
        <f t="shared" ca="1" si="6"/>
        <v>1</v>
      </c>
    </row>
    <row r="41" spans="2:10" x14ac:dyDescent="0.25">
      <c r="B41" s="82" t="str">
        <f ca="1">IF(ISNA(VLOOKUP(ROW($A41)-7,Query!$A:$N,4,FALSE))," ",VLOOKUP(ROW($A41)-7,Query!$A:$N,4,FALSE))</f>
        <v>name34 - 134</v>
      </c>
      <c r="C41" s="83"/>
      <c r="D41" s="5">
        <f ca="1">IF(ISNA(VLOOKUP(ROW($A41)-7,Query!$A:$N,5,FALSE))," ",VLOOKUP(ROW($A41)-7,Query!$A:$N,5,FALSE))</f>
        <v>263</v>
      </c>
      <c r="E41" s="7">
        <f t="shared" ca="1" si="4"/>
        <v>79.619771863117876</v>
      </c>
      <c r="F41" s="7">
        <f ca="1">IF(ISNA(VLOOKUP(ROW($A41)-7,Query!$A:$N,6,FALSE))," ",VLOOKUP(ROW($A41)-7,Query!$A:$N,6,FALSE))</f>
        <v>20940</v>
      </c>
      <c r="G41" s="6">
        <f t="shared" ca="1" si="1"/>
        <v>57.213114754098363</v>
      </c>
      <c r="H41" s="8">
        <f ca="1">IF(ISNA(VLOOKUP(ROW($A41)-7,Query!$A:$N,7,FALSE))," ",VLOOKUP(ROW($A41)-7,Query!$A:$N,7,FALSE)/F41)</f>
        <v>5.3963705826170008E-3</v>
      </c>
      <c r="I41" s="26">
        <f t="shared" ca="1" si="5"/>
        <v>0.30874316939890711</v>
      </c>
      <c r="J41" s="23">
        <f t="shared" ca="1" si="6"/>
        <v>1</v>
      </c>
    </row>
    <row r="42" spans="2:10" x14ac:dyDescent="0.25">
      <c r="B42" s="84" t="str">
        <f ca="1">IF(ISNA(VLOOKUP(ROW($A42)-7,Query!$A:$N,4,FALSE))," ",VLOOKUP(ROW($A42)-7,Query!$A:$N,4,FALSE))</f>
        <v>name35 - 135</v>
      </c>
      <c r="C42" s="85"/>
      <c r="D42" s="9">
        <f ca="1">IF(ISNA(VLOOKUP(ROW($A42)-7,Query!$A:$N,5,FALSE))," ",VLOOKUP(ROW($A42)-7,Query!$A:$N,5,FALSE))</f>
        <v>251</v>
      </c>
      <c r="E42" s="11">
        <f t="shared" ca="1" si="4"/>
        <v>89.521912350597603</v>
      </c>
      <c r="F42" s="11">
        <f ca="1">IF(ISNA(VLOOKUP(ROW($A42)-7,Query!$A:$N,6,FALSE))," ",VLOOKUP(ROW($A42)-7,Query!$A:$N,6,FALSE))</f>
        <v>22470</v>
      </c>
      <c r="G42" s="10">
        <f t="shared" ca="1" si="1"/>
        <v>61.393442622950822</v>
      </c>
      <c r="H42" s="12">
        <f ca="1">IF(ISNA(VLOOKUP(ROW($A42)-7,Query!$A:$N,7,FALSE))," ",VLOOKUP(ROW($A42)-7,Query!$A:$N,7,FALSE)/F42)</f>
        <v>2.3587004895416108E-3</v>
      </c>
      <c r="I42" s="27">
        <f t="shared" ca="1" si="5"/>
        <v>0.1448087431693989</v>
      </c>
      <c r="J42" s="23">
        <f t="shared" ca="1" si="6"/>
        <v>1</v>
      </c>
    </row>
    <row r="43" spans="2:10" x14ac:dyDescent="0.25">
      <c r="B43" s="82" t="str">
        <f ca="1">IF(ISNA(VLOOKUP(ROW($A43)-7,Query!$A:$N,4,FALSE))," ",VLOOKUP(ROW($A43)-7,Query!$A:$N,4,FALSE))</f>
        <v>name36 - 136</v>
      </c>
      <c r="C43" s="83"/>
      <c r="D43" s="5">
        <f ca="1">IF(ISNA(VLOOKUP(ROW($A43)-7,Query!$A:$N,5,FALSE))," ",VLOOKUP(ROW($A43)-7,Query!$A:$N,5,FALSE))</f>
        <v>250</v>
      </c>
      <c r="E43" s="7">
        <f t="shared" ca="1" si="4"/>
        <v>74.78</v>
      </c>
      <c r="F43" s="7">
        <f ca="1">IF(ISNA(VLOOKUP(ROW($A43)-7,Query!$A:$N,6,FALSE))," ",VLOOKUP(ROW($A43)-7,Query!$A:$N,6,FALSE))</f>
        <v>18695</v>
      </c>
      <c r="G43" s="6">
        <f t="shared" ca="1" si="1"/>
        <v>51.079234972677597</v>
      </c>
      <c r="H43" s="8">
        <f ca="1">IF(ISNA(VLOOKUP(ROW($A43)-7,Query!$A:$N,7,FALSE))," ",VLOOKUP(ROW($A43)-7,Query!$A:$N,7,FALSE)/F43)</f>
        <v>9.2538111794597481E-3</v>
      </c>
      <c r="I43" s="26">
        <f t="shared" ca="1" si="5"/>
        <v>0.47267759562841527</v>
      </c>
      <c r="J43" s="23">
        <f t="shared" ca="1" si="6"/>
        <v>1</v>
      </c>
    </row>
    <row r="44" spans="2:10" x14ac:dyDescent="0.25">
      <c r="B44" s="84" t="str">
        <f ca="1">IF(ISNA(VLOOKUP(ROW($A44)-7,Query!$A:$N,4,FALSE))," ",VLOOKUP(ROW($A44)-7,Query!$A:$N,4,FALSE))</f>
        <v>name37 - 137</v>
      </c>
      <c r="C44" s="85"/>
      <c r="D44" s="9">
        <f ca="1">IF(ISNA(VLOOKUP(ROW($A44)-7,Query!$A:$N,5,FALSE))," ",VLOOKUP(ROW($A44)-7,Query!$A:$N,5,FALSE))</f>
        <v>249</v>
      </c>
      <c r="E44" s="11">
        <f t="shared" ca="1" si="4"/>
        <v>104.44578313253012</v>
      </c>
      <c r="F44" s="11">
        <f ca="1">IF(ISNA(VLOOKUP(ROW($A44)-7,Query!$A:$N,6,FALSE))," ",VLOOKUP(ROW($A44)-7,Query!$A:$N,6,FALSE))</f>
        <v>26007</v>
      </c>
      <c r="G44" s="10">
        <f t="shared" ca="1" si="1"/>
        <v>71.057377049180332</v>
      </c>
      <c r="H44" s="12">
        <f ca="1">IF(ISNA(VLOOKUP(ROW($A44)-7,Query!$A:$N,7,FALSE))," ",VLOOKUP(ROW($A44)-7,Query!$A:$N,7,FALSE)/F44)</f>
        <v>8.8437728303918171E-4</v>
      </c>
      <c r="I44" s="27">
        <f t="shared" ca="1" si="5"/>
        <v>6.2841530054644809E-2</v>
      </c>
      <c r="J44" s="23">
        <f t="shared" ca="1" si="6"/>
        <v>1</v>
      </c>
    </row>
    <row r="45" spans="2:10" x14ac:dyDescent="0.25">
      <c r="B45" s="82" t="str">
        <f ca="1">IF(ISNA(VLOOKUP(ROW($A45)-7,Query!$A:$N,4,FALSE))," ",VLOOKUP(ROW($A45)-7,Query!$A:$N,4,FALSE))</f>
        <v>name38 - 138</v>
      </c>
      <c r="C45" s="83"/>
      <c r="D45" s="5">
        <f ca="1">IF(ISNA(VLOOKUP(ROW($A45)-7,Query!$A:$N,5,FALSE))," ",VLOOKUP(ROW($A45)-7,Query!$A:$N,5,FALSE))</f>
        <v>243</v>
      </c>
      <c r="E45" s="7">
        <f t="shared" ca="1" si="4"/>
        <v>93.193415637860085</v>
      </c>
      <c r="F45" s="7">
        <f ca="1">IF(ISNA(VLOOKUP(ROW($A45)-7,Query!$A:$N,6,FALSE))," ",VLOOKUP(ROW($A45)-7,Query!$A:$N,6,FALSE))</f>
        <v>22646</v>
      </c>
      <c r="G45" s="6">
        <f t="shared" ca="1" si="1"/>
        <v>61.874316939890711</v>
      </c>
      <c r="H45" s="8">
        <f ca="1">IF(ISNA(VLOOKUP(ROW($A45)-7,Query!$A:$N,7,FALSE))," ",VLOOKUP(ROW($A45)-7,Query!$A:$N,7,FALSE)/F45)</f>
        <v>3.2235273337454739E-3</v>
      </c>
      <c r="I45" s="26">
        <f t="shared" ca="1" si="5"/>
        <v>0.19945355191256831</v>
      </c>
      <c r="J45" s="23">
        <f t="shared" ca="1" si="6"/>
        <v>1</v>
      </c>
    </row>
    <row r="46" spans="2:10" x14ac:dyDescent="0.25">
      <c r="B46" s="84" t="str">
        <f ca="1">IF(ISNA(VLOOKUP(ROW($A46)-7,Query!$A:$N,4,FALSE))," ",VLOOKUP(ROW($A46)-7,Query!$A:$N,4,FALSE))</f>
        <v>name39 - 139</v>
      </c>
      <c r="C46" s="85"/>
      <c r="D46" s="9">
        <f ca="1">IF(ISNA(VLOOKUP(ROW($A46)-7,Query!$A:$N,5,FALSE))," ",VLOOKUP(ROW($A46)-7,Query!$A:$N,5,FALSE))</f>
        <v>242</v>
      </c>
      <c r="E46" s="11">
        <f t="shared" ca="1" si="4"/>
        <v>108.06611570247934</v>
      </c>
      <c r="F46" s="11">
        <f ca="1">IF(ISNA(VLOOKUP(ROW($A46)-7,Query!$A:$N,6,FALSE))," ",VLOOKUP(ROW($A46)-7,Query!$A:$N,6,FALSE))</f>
        <v>26152</v>
      </c>
      <c r="G46" s="10">
        <f t="shared" ca="1" si="1"/>
        <v>71.453551912568301</v>
      </c>
      <c r="H46" s="12">
        <f ca="1">IF(ISNA(VLOOKUP(ROW($A46)-7,Query!$A:$N,7,FALSE))," ",VLOOKUP(ROW($A46)-7,Query!$A:$N,7,FALSE)/F46)</f>
        <v>8.9859284184765978E-3</v>
      </c>
      <c r="I46" s="27">
        <f t="shared" ca="1" si="5"/>
        <v>0.64207650273224037</v>
      </c>
      <c r="J46" s="23">
        <f t="shared" ca="1" si="6"/>
        <v>1</v>
      </c>
    </row>
    <row r="47" spans="2:10" x14ac:dyDescent="0.25">
      <c r="B47" s="82" t="str">
        <f ca="1">IF(ISNA(VLOOKUP(ROW($A47)-7,Query!$A:$N,4,FALSE))," ",VLOOKUP(ROW($A47)-7,Query!$A:$N,4,FALSE))</f>
        <v>name40 - 140</v>
      </c>
      <c r="C47" s="83"/>
      <c r="D47" s="5">
        <f ca="1">IF(ISNA(VLOOKUP(ROW($A47)-7,Query!$A:$N,5,FALSE))," ",VLOOKUP(ROW($A47)-7,Query!$A:$N,5,FALSE))</f>
        <v>236</v>
      </c>
      <c r="E47" s="7">
        <f t="shared" ca="1" si="4"/>
        <v>67.580508474576277</v>
      </c>
      <c r="F47" s="7">
        <f ca="1">IF(ISNA(VLOOKUP(ROW($A47)-7,Query!$A:$N,6,FALSE))," ",VLOOKUP(ROW($A47)-7,Query!$A:$N,6,FALSE))</f>
        <v>15949</v>
      </c>
      <c r="G47" s="6">
        <f t="shared" ca="1" si="1"/>
        <v>43.576502732240435</v>
      </c>
      <c r="H47" s="8">
        <f ca="1">IF(ISNA(VLOOKUP(ROW($A47)-7,Query!$A:$N,7,FALSE))," ",VLOOKUP(ROW($A47)-7,Query!$A:$N,7,FALSE)/F47)</f>
        <v>1.0596275628566054E-2</v>
      </c>
      <c r="I47" s="26">
        <f t="shared" ca="1" si="5"/>
        <v>0.46174863387978138</v>
      </c>
      <c r="J47" s="23">
        <f t="shared" ca="1" si="6"/>
        <v>1</v>
      </c>
    </row>
    <row r="48" spans="2:10" x14ac:dyDescent="0.25">
      <c r="B48" s="84" t="str">
        <f ca="1">IF(ISNA(VLOOKUP(ROW($A48)-7,Query!$A:$N,4,FALSE))," ",VLOOKUP(ROW($A48)-7,Query!$A:$N,4,FALSE))</f>
        <v>name41 - 141</v>
      </c>
      <c r="C48" s="85"/>
      <c r="D48" s="9">
        <f ca="1">IF(ISNA(VLOOKUP(ROW($A48)-7,Query!$A:$N,5,FALSE))," ",VLOOKUP(ROW($A48)-7,Query!$A:$N,5,FALSE))</f>
        <v>231</v>
      </c>
      <c r="E48" s="11">
        <f t="shared" ca="1" si="4"/>
        <v>72.80952380952381</v>
      </c>
      <c r="F48" s="11">
        <f ca="1">IF(ISNA(VLOOKUP(ROW($A48)-7,Query!$A:$N,6,FALSE))," ",VLOOKUP(ROW($A48)-7,Query!$A:$N,6,FALSE))</f>
        <v>16819</v>
      </c>
      <c r="G48" s="10">
        <f t="shared" ca="1" si="1"/>
        <v>45.953551912568308</v>
      </c>
      <c r="H48" s="12">
        <f ca="1">IF(ISNA(VLOOKUP(ROW($A48)-7,Query!$A:$N,7,FALSE))," ",VLOOKUP(ROW($A48)-7,Query!$A:$N,7,FALSE)/F48)</f>
        <v>1.3675010404899221E-2</v>
      </c>
      <c r="I48" s="27">
        <f t="shared" ca="1" si="5"/>
        <v>0.62841530054644812</v>
      </c>
      <c r="J48" s="23">
        <f t="shared" ca="1" si="6"/>
        <v>1</v>
      </c>
    </row>
    <row r="49" spans="2:10" x14ac:dyDescent="0.25">
      <c r="B49" s="82" t="str">
        <f ca="1">IF(ISNA(VLOOKUP(ROW($A49)-7,Query!$A:$N,4,FALSE))," ",VLOOKUP(ROW($A49)-7,Query!$A:$N,4,FALSE))</f>
        <v>name42 - 142</v>
      </c>
      <c r="C49" s="83"/>
      <c r="D49" s="5">
        <f ca="1">IF(ISNA(VLOOKUP(ROW($A49)-7,Query!$A:$N,5,FALSE))," ",VLOOKUP(ROW($A49)-7,Query!$A:$N,5,FALSE))</f>
        <v>230</v>
      </c>
      <c r="E49" s="7">
        <f t="shared" ca="1" si="4"/>
        <v>65.995652173913044</v>
      </c>
      <c r="F49" s="7">
        <f ca="1">IF(ISNA(VLOOKUP(ROW($A49)-7,Query!$A:$N,6,FALSE))," ",VLOOKUP(ROW($A49)-7,Query!$A:$N,6,FALSE))</f>
        <v>15179</v>
      </c>
      <c r="G49" s="6">
        <f t="shared" ca="1" si="1"/>
        <v>41.472677595628419</v>
      </c>
      <c r="H49" s="8">
        <f ca="1">IF(ISNA(VLOOKUP(ROW($A49)-7,Query!$A:$N,7,FALSE))," ",VLOOKUP(ROW($A49)-7,Query!$A:$N,7,FALSE)/F49)</f>
        <v>1.5811318268660649E-3</v>
      </c>
      <c r="I49" s="26">
        <f t="shared" ca="1" si="5"/>
        <v>6.5573770491803282E-2</v>
      </c>
      <c r="J49" s="23">
        <f t="shared" ca="1" si="6"/>
        <v>1</v>
      </c>
    </row>
    <row r="50" spans="2:10" x14ac:dyDescent="0.25">
      <c r="B50" s="84" t="str">
        <f ca="1">IF(ISNA(VLOOKUP(ROW($A50)-7,Query!$A:$N,4,FALSE))," ",VLOOKUP(ROW($A50)-7,Query!$A:$N,4,FALSE))</f>
        <v>name43 - 143</v>
      </c>
      <c r="C50" s="85"/>
      <c r="D50" s="9">
        <f ca="1">IF(ISNA(VLOOKUP(ROW($A50)-7,Query!$A:$N,5,FALSE))," ",VLOOKUP(ROW($A50)-7,Query!$A:$N,5,FALSE))</f>
        <v>224</v>
      </c>
      <c r="E50" s="11">
        <f t="shared" ca="1" si="4"/>
        <v>119.27232142857143</v>
      </c>
      <c r="F50" s="11">
        <f ca="1">IF(ISNA(VLOOKUP(ROW($A50)-7,Query!$A:$N,6,FALSE))," ",VLOOKUP(ROW($A50)-7,Query!$A:$N,6,FALSE))</f>
        <v>26717</v>
      </c>
      <c r="G50" s="10">
        <f t="shared" ca="1" si="1"/>
        <v>72.997267759562845</v>
      </c>
      <c r="H50" s="12">
        <f ca="1">IF(ISNA(VLOOKUP(ROW($A50)-7,Query!$A:$N,7,FALSE))," ",VLOOKUP(ROW($A50)-7,Query!$A:$N,7,FALSE)/F50)</f>
        <v>2.1709024216790807E-3</v>
      </c>
      <c r="I50" s="27">
        <f t="shared" ca="1" si="5"/>
        <v>0.15846994535519127</v>
      </c>
      <c r="J50" s="23">
        <f t="shared" ca="1" si="6"/>
        <v>1</v>
      </c>
    </row>
    <row r="51" spans="2:10" x14ac:dyDescent="0.25">
      <c r="B51" s="82" t="str">
        <f ca="1">IF(ISNA(VLOOKUP(ROW($A51)-7,Query!$A:$N,4,FALSE))," ",VLOOKUP(ROW($A51)-7,Query!$A:$N,4,FALSE))</f>
        <v>name44 - 144</v>
      </c>
      <c r="C51" s="83"/>
      <c r="D51" s="5">
        <f ca="1">IF(ISNA(VLOOKUP(ROW($A51)-7,Query!$A:$N,5,FALSE))," ",VLOOKUP(ROW($A51)-7,Query!$A:$N,5,FALSE))</f>
        <v>223</v>
      </c>
      <c r="E51" s="7">
        <f t="shared" ca="1" si="4"/>
        <v>84.443946188340803</v>
      </c>
      <c r="F51" s="7">
        <f ca="1">IF(ISNA(VLOOKUP(ROW($A51)-7,Query!$A:$N,6,FALSE))," ",VLOOKUP(ROW($A51)-7,Query!$A:$N,6,FALSE))</f>
        <v>18831</v>
      </c>
      <c r="G51" s="6">
        <f t="shared" ca="1" si="1"/>
        <v>51.450819672131146</v>
      </c>
      <c r="H51" s="8">
        <f ca="1">IF(ISNA(VLOOKUP(ROW($A51)-7,Query!$A:$N,7,FALSE))," ",VLOOKUP(ROW($A51)-7,Query!$A:$N,7,FALSE)/F51)</f>
        <v>2.177260899580479E-3</v>
      </c>
      <c r="I51" s="26">
        <f t="shared" ca="1" si="5"/>
        <v>0.11202185792349727</v>
      </c>
      <c r="J51" s="23">
        <f t="shared" ca="1" si="6"/>
        <v>1</v>
      </c>
    </row>
    <row r="52" spans="2:10" x14ac:dyDescent="0.25">
      <c r="B52" s="84" t="str">
        <f ca="1">IF(ISNA(VLOOKUP(ROW($A52)-7,Query!$A:$N,4,FALSE))," ",VLOOKUP(ROW($A52)-7,Query!$A:$N,4,FALSE))</f>
        <v>name45 - 145</v>
      </c>
      <c r="C52" s="85"/>
      <c r="D52" s="9">
        <f ca="1">IF(ISNA(VLOOKUP(ROW($A52)-7,Query!$A:$N,5,FALSE))," ",VLOOKUP(ROW($A52)-7,Query!$A:$N,5,FALSE))</f>
        <v>220</v>
      </c>
      <c r="E52" s="11">
        <f t="shared" ca="1" si="4"/>
        <v>83.74545454545455</v>
      </c>
      <c r="F52" s="11">
        <f ca="1">IF(ISNA(VLOOKUP(ROW($A52)-7,Query!$A:$N,6,FALSE))," ",VLOOKUP(ROW($A52)-7,Query!$A:$N,6,FALSE))</f>
        <v>18424</v>
      </c>
      <c r="G52" s="10">
        <f t="shared" ca="1" si="1"/>
        <v>50.338797814207652</v>
      </c>
      <c r="H52" s="12">
        <f ca="1">IF(ISNA(VLOOKUP(ROW($A52)-7,Query!$A:$N,7,FALSE))," ",VLOOKUP(ROW($A52)-7,Query!$A:$N,7,FALSE)/F52)</f>
        <v>1.4112027789839341E-3</v>
      </c>
      <c r="I52" s="27">
        <f t="shared" ca="1" si="5"/>
        <v>7.1038251366120228E-2</v>
      </c>
      <c r="J52" s="23">
        <f t="shared" ca="1" si="6"/>
        <v>1</v>
      </c>
    </row>
    <row r="53" spans="2:10" x14ac:dyDescent="0.25">
      <c r="B53" s="82" t="str">
        <f ca="1">IF(ISNA(VLOOKUP(ROW($A53)-7,Query!$A:$N,4,FALSE))," ",VLOOKUP(ROW($A53)-7,Query!$A:$N,4,FALSE))</f>
        <v>name46 - 146</v>
      </c>
      <c r="C53" s="83"/>
      <c r="D53" s="5">
        <f ca="1">IF(ISNA(VLOOKUP(ROW($A53)-7,Query!$A:$N,5,FALSE))," ",VLOOKUP(ROW($A53)-7,Query!$A:$N,5,FALSE))</f>
        <v>214</v>
      </c>
      <c r="E53" s="7">
        <f t="shared" ca="1" si="4"/>
        <v>108.64485981308411</v>
      </c>
      <c r="F53" s="7">
        <f ca="1">IF(ISNA(VLOOKUP(ROW($A53)-7,Query!$A:$N,6,FALSE))," ",VLOOKUP(ROW($A53)-7,Query!$A:$N,6,FALSE))</f>
        <v>23250</v>
      </c>
      <c r="G53" s="6">
        <f t="shared" ca="1" si="1"/>
        <v>63.524590163934427</v>
      </c>
      <c r="H53" s="8">
        <f ca="1">IF(ISNA(VLOOKUP(ROW($A53)-7,Query!$A:$N,7,FALSE))," ",VLOOKUP(ROW($A53)-7,Query!$A:$N,7,FALSE)/F53)</f>
        <v>2.4172043010752688E-2</v>
      </c>
      <c r="I53" s="26">
        <f t="shared" ca="1" si="5"/>
        <v>1.53551912568306</v>
      </c>
      <c r="J53" s="23">
        <f t="shared" ca="1" si="6"/>
        <v>1</v>
      </c>
    </row>
    <row r="54" spans="2:10" x14ac:dyDescent="0.25">
      <c r="B54" s="84" t="str">
        <f ca="1">IF(ISNA(VLOOKUP(ROW($A54)-7,Query!$A:$N,4,FALSE))," ",VLOOKUP(ROW($A54)-7,Query!$A:$N,4,FALSE))</f>
        <v>name47 - 147</v>
      </c>
      <c r="C54" s="85"/>
      <c r="D54" s="9">
        <f ca="1">IF(ISNA(VLOOKUP(ROW($A54)-7,Query!$A:$N,5,FALSE))," ",VLOOKUP(ROW($A54)-7,Query!$A:$N,5,FALSE))</f>
        <v>211</v>
      </c>
      <c r="E54" s="11">
        <f t="shared" ca="1" si="4"/>
        <v>89.853080568720372</v>
      </c>
      <c r="F54" s="11">
        <f ca="1">IF(ISNA(VLOOKUP(ROW($A54)-7,Query!$A:$N,6,FALSE))," ",VLOOKUP(ROW($A54)-7,Query!$A:$N,6,FALSE))</f>
        <v>18959</v>
      </c>
      <c r="G54" s="10">
        <f t="shared" ca="1" si="1"/>
        <v>51.800546448087431</v>
      </c>
      <c r="H54" s="12">
        <f ca="1">IF(ISNA(VLOOKUP(ROW($A54)-7,Query!$A:$N,7,FALSE))," ",VLOOKUP(ROW($A54)-7,Query!$A:$N,7,FALSE)/F54)</f>
        <v>1.5823619389208291E-3</v>
      </c>
      <c r="I54" s="27">
        <f t="shared" ca="1" si="5"/>
        <v>8.1967213114754092E-2</v>
      </c>
      <c r="J54" s="23">
        <f t="shared" ca="1" si="6"/>
        <v>1</v>
      </c>
    </row>
    <row r="55" spans="2:10" x14ac:dyDescent="0.25">
      <c r="B55" s="82" t="str">
        <f ca="1">IF(ISNA(VLOOKUP(ROW($A55)-7,Query!$A:$N,4,FALSE))," ",VLOOKUP(ROW($A55)-7,Query!$A:$N,4,FALSE))</f>
        <v>name48 - 148</v>
      </c>
      <c r="C55" s="83"/>
      <c r="D55" s="5">
        <f ca="1">IF(ISNA(VLOOKUP(ROW($A55)-7,Query!$A:$N,5,FALSE))," ",VLOOKUP(ROW($A55)-7,Query!$A:$N,5,FALSE))</f>
        <v>210</v>
      </c>
      <c r="E55" s="7">
        <f t="shared" ca="1" si="4"/>
        <v>130.04285714285714</v>
      </c>
      <c r="F55" s="7">
        <f ca="1">IF(ISNA(VLOOKUP(ROW($A55)-7,Query!$A:$N,6,FALSE))," ",VLOOKUP(ROW($A55)-7,Query!$A:$N,6,FALSE))</f>
        <v>27309</v>
      </c>
      <c r="G55" s="6">
        <f t="shared" ca="1" si="1"/>
        <v>74.614754098360649</v>
      </c>
      <c r="H55" s="8">
        <f ca="1">IF(ISNA(VLOOKUP(ROW($A55)-7,Query!$A:$N,7,FALSE))," ",VLOOKUP(ROW($A55)-7,Query!$A:$N,7,FALSE)/F55)</f>
        <v>2.2336958511845911E-3</v>
      </c>
      <c r="I55" s="26">
        <f t="shared" ca="1" si="5"/>
        <v>0.16666666666666666</v>
      </c>
      <c r="J55" s="23">
        <f t="shared" ca="1" si="6"/>
        <v>1</v>
      </c>
    </row>
    <row r="56" spans="2:10" x14ac:dyDescent="0.25">
      <c r="B56" s="84" t="str">
        <f ca="1">IF(ISNA(VLOOKUP(ROW($A56)-7,Query!$A:$N,4,FALSE))," ",VLOOKUP(ROW($A56)-7,Query!$A:$N,4,FALSE))</f>
        <v>name49 - 149</v>
      </c>
      <c r="C56" s="85"/>
      <c r="D56" s="9">
        <f ca="1">IF(ISNA(VLOOKUP(ROW($A56)-7,Query!$A:$N,5,FALSE))," ",VLOOKUP(ROW($A56)-7,Query!$A:$N,5,FALSE))</f>
        <v>210</v>
      </c>
      <c r="E56" s="11">
        <f t="shared" ca="1" si="4"/>
        <v>82.371428571428567</v>
      </c>
      <c r="F56" s="11">
        <f ca="1">IF(ISNA(VLOOKUP(ROW($A56)-7,Query!$A:$N,6,FALSE))," ",VLOOKUP(ROW($A56)-7,Query!$A:$N,6,FALSE))</f>
        <v>17298</v>
      </c>
      <c r="G56" s="10">
        <f t="shared" ca="1" si="1"/>
        <v>47.26229508196721</v>
      </c>
      <c r="H56" s="12">
        <f ca="1">IF(ISNA(VLOOKUP(ROW($A56)-7,Query!$A:$N,7,FALSE))," ",VLOOKUP(ROW($A56)-7,Query!$A:$N,7,FALSE)/F56)</f>
        <v>6.9372181755116198E-4</v>
      </c>
      <c r="I56" s="27">
        <f t="shared" ca="1" si="5"/>
        <v>3.2786885245901634E-2</v>
      </c>
      <c r="J56" s="23">
        <f t="shared" ca="1" si="6"/>
        <v>1</v>
      </c>
    </row>
    <row r="57" spans="2:10" x14ac:dyDescent="0.25">
      <c r="B57" s="82" t="str">
        <f ca="1">IF(ISNA(VLOOKUP(ROW($A57)-7,Query!$A:$N,4,FALSE))," ",VLOOKUP(ROW($A57)-7,Query!$A:$N,4,FALSE))</f>
        <v>name50 - 150</v>
      </c>
      <c r="C57" s="83"/>
      <c r="D57" s="5">
        <f ca="1">IF(ISNA(VLOOKUP(ROW($A57)-7,Query!$A:$N,5,FALSE))," ",VLOOKUP(ROW($A57)-7,Query!$A:$N,5,FALSE))</f>
        <v>202</v>
      </c>
      <c r="E57" s="7">
        <f t="shared" ca="1" si="4"/>
        <v>95.925742574257427</v>
      </c>
      <c r="F57" s="7">
        <f ca="1">IF(ISNA(VLOOKUP(ROW($A57)-7,Query!$A:$N,6,FALSE))," ",VLOOKUP(ROW($A57)-7,Query!$A:$N,6,FALSE))</f>
        <v>19377</v>
      </c>
      <c r="G57" s="6">
        <f t="shared" ca="1" si="1"/>
        <v>52.942622950819676</v>
      </c>
      <c r="H57" s="8">
        <f ca="1">IF(ISNA(VLOOKUP(ROW($A57)-7,Query!$A:$N,7,FALSE))," ",VLOOKUP(ROW($A57)-7,Query!$A:$N,7,FALSE)/F57)</f>
        <v>1.0837590958352687E-3</v>
      </c>
      <c r="I57" s="26">
        <f t="shared" ca="1" si="5"/>
        <v>5.7377049180327877E-2</v>
      </c>
      <c r="J57" s="23">
        <f t="shared" ca="1" si="6"/>
        <v>1</v>
      </c>
    </row>
    <row r="58" spans="2:10" x14ac:dyDescent="0.25">
      <c r="B58" s="84" t="str">
        <f ca="1">IF(ISNA(VLOOKUP(ROW($A58)-7,Query!$A:$N,4,FALSE))," ",VLOOKUP(ROW($A58)-7,Query!$A:$N,4,FALSE))</f>
        <v>name51 - 151</v>
      </c>
      <c r="C58" s="85"/>
      <c r="D58" s="9">
        <f ca="1">IF(ISNA(VLOOKUP(ROW($A58)-7,Query!$A:$N,5,FALSE))," ",VLOOKUP(ROW($A58)-7,Query!$A:$N,5,FALSE))</f>
        <v>202</v>
      </c>
      <c r="E58" s="11">
        <f t="shared" ca="1" si="4"/>
        <v>81.920792079207928</v>
      </c>
      <c r="F58" s="11">
        <f ca="1">IF(ISNA(VLOOKUP(ROW($A58)-7,Query!$A:$N,6,FALSE))," ",VLOOKUP(ROW($A58)-7,Query!$A:$N,6,FALSE))</f>
        <v>16548</v>
      </c>
      <c r="G58" s="10">
        <f t="shared" ca="1" si="1"/>
        <v>45.213114754098363</v>
      </c>
      <c r="H58" s="12">
        <f ca="1">IF(ISNA(VLOOKUP(ROW($A58)-7,Query!$A:$N,7,FALSE))," ",VLOOKUP(ROW($A58)-7,Query!$A:$N,7,FALSE)/F58)</f>
        <v>8.2789460962049803E-3</v>
      </c>
      <c r="I58" s="27">
        <f t="shared" ca="1" si="5"/>
        <v>0.37431693989071047</v>
      </c>
      <c r="J58" s="23">
        <f t="shared" ca="1" si="6"/>
        <v>1</v>
      </c>
    </row>
    <row r="59" spans="2:10" x14ac:dyDescent="0.25">
      <c r="B59" s="82" t="str">
        <f ca="1">IF(ISNA(VLOOKUP(ROW($A59)-7,Query!$A:$N,4,FALSE))," ",VLOOKUP(ROW($A59)-7,Query!$A:$N,4,FALSE))</f>
        <v>name52 - 152</v>
      </c>
      <c r="C59" s="83"/>
      <c r="D59" s="5">
        <f ca="1">IF(ISNA(VLOOKUP(ROW($A59)-7,Query!$A:$N,5,FALSE))," ",VLOOKUP(ROW($A59)-7,Query!$A:$N,5,FALSE))</f>
        <v>197</v>
      </c>
      <c r="E59" s="7">
        <f t="shared" ca="1" si="4"/>
        <v>80.873096446700501</v>
      </c>
      <c r="F59" s="7">
        <f ca="1">IF(ISNA(VLOOKUP(ROW($A59)-7,Query!$A:$N,6,FALSE))," ",VLOOKUP(ROW($A59)-7,Query!$A:$N,6,FALSE))</f>
        <v>15932</v>
      </c>
      <c r="G59" s="6">
        <f t="shared" ca="1" si="1"/>
        <v>43.530054644808743</v>
      </c>
      <c r="H59" s="8">
        <f ca="1">IF(ISNA(VLOOKUP(ROW($A59)-7,Query!$A:$N,7,FALSE))," ",VLOOKUP(ROW($A59)-7,Query!$A:$N,7,FALSE)/F59)</f>
        <v>5.3351744915892544E-3</v>
      </c>
      <c r="I59" s="26">
        <f t="shared" ca="1" si="5"/>
        <v>0.23224043715846995</v>
      </c>
      <c r="J59" s="23">
        <f t="shared" ca="1" si="6"/>
        <v>1</v>
      </c>
    </row>
    <row r="60" spans="2:10" x14ac:dyDescent="0.25">
      <c r="B60" s="84" t="str">
        <f ca="1">IF(ISNA(VLOOKUP(ROW($A60)-7,Query!$A:$N,4,FALSE))," ",VLOOKUP(ROW($A60)-7,Query!$A:$N,4,FALSE))</f>
        <v>name53 - 153</v>
      </c>
      <c r="C60" s="85"/>
      <c r="D60" s="9">
        <f ca="1">IF(ISNA(VLOOKUP(ROW($A60)-7,Query!$A:$N,5,FALSE))," ",VLOOKUP(ROW($A60)-7,Query!$A:$N,5,FALSE))</f>
        <v>193</v>
      </c>
      <c r="E60" s="11">
        <f t="shared" ca="1" si="4"/>
        <v>78.891191709844563</v>
      </c>
      <c r="F60" s="11">
        <f ca="1">IF(ISNA(VLOOKUP(ROW($A60)-7,Query!$A:$N,6,FALSE))," ",VLOOKUP(ROW($A60)-7,Query!$A:$N,6,FALSE))</f>
        <v>15226</v>
      </c>
      <c r="G60" s="10">
        <f t="shared" ca="1" si="1"/>
        <v>41.601092896174862</v>
      </c>
      <c r="H60" s="12">
        <f ca="1">IF(ISNA(VLOOKUP(ROW($A60)-7,Query!$A:$N,7,FALSE))," ",VLOOKUP(ROW($A60)-7,Query!$A:$N,7,FALSE)/F60)</f>
        <v>0</v>
      </c>
      <c r="I60" s="27">
        <f t="shared" ca="1" si="5"/>
        <v>0</v>
      </c>
      <c r="J60" s="23">
        <f t="shared" ca="1" si="6"/>
        <v>1</v>
      </c>
    </row>
    <row r="61" spans="2:10" x14ac:dyDescent="0.25">
      <c r="B61" s="82" t="str">
        <f ca="1">IF(ISNA(VLOOKUP(ROW($A61)-7,Query!$A:$N,4,FALSE))," ",VLOOKUP(ROW($A61)-7,Query!$A:$N,4,FALSE))</f>
        <v>name54 - 154</v>
      </c>
      <c r="C61" s="83"/>
      <c r="D61" s="5">
        <f ca="1">IF(ISNA(VLOOKUP(ROW($A61)-7,Query!$A:$N,5,FALSE))," ",VLOOKUP(ROW($A61)-7,Query!$A:$N,5,FALSE))</f>
        <v>192</v>
      </c>
      <c r="E61" s="7">
        <f t="shared" ca="1" si="4"/>
        <v>128.94270833333334</v>
      </c>
      <c r="F61" s="7">
        <f ca="1">IF(ISNA(VLOOKUP(ROW($A61)-7,Query!$A:$N,6,FALSE))," ",VLOOKUP(ROW($A61)-7,Query!$A:$N,6,FALSE))</f>
        <v>24757</v>
      </c>
      <c r="G61" s="6">
        <f t="shared" ca="1" si="1"/>
        <v>67.642076502732237</v>
      </c>
      <c r="H61" s="8">
        <f ca="1">IF(ISNA(VLOOKUP(ROW($A61)-7,Query!$A:$N,7,FALSE))," ",VLOOKUP(ROW($A61)-7,Query!$A:$N,7,FALSE)/F61)</f>
        <v>8.0785232459506403E-5</v>
      </c>
      <c r="I61" s="26">
        <f t="shared" ca="1" si="5"/>
        <v>5.4644808743169399E-3</v>
      </c>
      <c r="J61" s="23">
        <f t="shared" ca="1" si="6"/>
        <v>1</v>
      </c>
    </row>
    <row r="62" spans="2:10" x14ac:dyDescent="0.25">
      <c r="B62" s="84" t="str">
        <f ca="1">IF(ISNA(VLOOKUP(ROW($A62)-7,Query!$A:$N,4,FALSE))," ",VLOOKUP(ROW($A62)-7,Query!$A:$N,4,FALSE))</f>
        <v>name55 - 155</v>
      </c>
      <c r="C62" s="85"/>
      <c r="D62" s="9">
        <f ca="1">IF(ISNA(VLOOKUP(ROW($A62)-7,Query!$A:$N,5,FALSE))," ",VLOOKUP(ROW($A62)-7,Query!$A:$N,5,FALSE))</f>
        <v>186</v>
      </c>
      <c r="E62" s="11">
        <f t="shared" ca="1" si="4"/>
        <v>81.064516129032256</v>
      </c>
      <c r="F62" s="11">
        <f ca="1">IF(ISNA(VLOOKUP(ROW($A62)-7,Query!$A:$N,6,FALSE))," ",VLOOKUP(ROW($A62)-7,Query!$A:$N,6,FALSE))</f>
        <v>15078</v>
      </c>
      <c r="G62" s="10">
        <f t="shared" ca="1" si="1"/>
        <v>41.196721311475407</v>
      </c>
      <c r="H62" s="12">
        <f ca="1">IF(ISNA(VLOOKUP(ROW($A62)-7,Query!$A:$N,7,FALSE))," ",VLOOKUP(ROW($A62)-7,Query!$A:$N,7,FALSE)/F62)</f>
        <v>3.0508024936994295E-3</v>
      </c>
      <c r="I62" s="27">
        <f t="shared" ca="1" si="5"/>
        <v>0.12568306010928959</v>
      </c>
      <c r="J62" s="23">
        <f t="shared" ca="1" si="6"/>
        <v>1</v>
      </c>
    </row>
    <row r="63" spans="2:10" x14ac:dyDescent="0.25">
      <c r="B63" s="82" t="str">
        <f ca="1">IF(ISNA(VLOOKUP(ROW($A63)-7,Query!$A:$N,4,FALSE))," ",VLOOKUP(ROW($A63)-7,Query!$A:$N,4,FALSE))</f>
        <v>name56 - 156</v>
      </c>
      <c r="C63" s="83"/>
      <c r="D63" s="5">
        <f ca="1">IF(ISNA(VLOOKUP(ROW($A63)-7,Query!$A:$N,5,FALSE))," ",VLOOKUP(ROW($A63)-7,Query!$A:$N,5,FALSE))</f>
        <v>176</v>
      </c>
      <c r="E63" s="7">
        <f t="shared" ca="1" si="4"/>
        <v>81.522727272727266</v>
      </c>
      <c r="F63" s="7">
        <f ca="1">IF(ISNA(VLOOKUP(ROW($A63)-7,Query!$A:$N,6,FALSE))," ",VLOOKUP(ROW($A63)-7,Query!$A:$N,6,FALSE))</f>
        <v>14348</v>
      </c>
      <c r="G63" s="6">
        <f t="shared" ca="1" si="1"/>
        <v>39.202185792349724</v>
      </c>
      <c r="H63" s="8">
        <f ca="1">IF(ISNA(VLOOKUP(ROW($A63)-7,Query!$A:$N,7,FALSE))," ",VLOOKUP(ROW($A63)-7,Query!$A:$N,7,FALSE)/F63)</f>
        <v>7.666573738500139E-4</v>
      </c>
      <c r="I63" s="26">
        <f t="shared" ca="1" si="5"/>
        <v>3.0054644808743165E-2</v>
      </c>
      <c r="J63" s="23">
        <f t="shared" ca="1" si="6"/>
        <v>1</v>
      </c>
    </row>
    <row r="64" spans="2:10" x14ac:dyDescent="0.25">
      <c r="B64" s="84" t="str">
        <f ca="1">IF(ISNA(VLOOKUP(ROW($A64)-7,Query!$A:$N,4,FALSE))," ",VLOOKUP(ROW($A64)-7,Query!$A:$N,4,FALSE))</f>
        <v>name57 - 157</v>
      </c>
      <c r="C64" s="85"/>
      <c r="D64" s="9">
        <f ca="1">IF(ISNA(VLOOKUP(ROW($A64)-7,Query!$A:$N,5,FALSE))," ",VLOOKUP(ROW($A64)-7,Query!$A:$N,5,FALSE))</f>
        <v>172</v>
      </c>
      <c r="E64" s="11">
        <f t="shared" ca="1" si="4"/>
        <v>53.947674418604649</v>
      </c>
      <c r="F64" s="11">
        <f ca="1">IF(ISNA(VLOOKUP(ROW($A64)-7,Query!$A:$N,6,FALSE))," ",VLOOKUP(ROW($A64)-7,Query!$A:$N,6,FALSE))</f>
        <v>9279</v>
      </c>
      <c r="G64" s="10">
        <f t="shared" ca="1" si="1"/>
        <v>25.352459016393443</v>
      </c>
      <c r="H64" s="12">
        <f ca="1">IF(ISNA(VLOOKUP(ROW($A64)-7,Query!$A:$N,7,FALSE))," ",VLOOKUP(ROW($A64)-7,Query!$A:$N,7,FALSE)/F64)</f>
        <v>1.1315874555447785E-2</v>
      </c>
      <c r="I64" s="27">
        <f t="shared" ca="1" si="5"/>
        <v>0.28688524590163933</v>
      </c>
      <c r="J64" s="23">
        <f t="shared" ca="1" si="6"/>
        <v>1</v>
      </c>
    </row>
    <row r="65" spans="2:10" x14ac:dyDescent="0.25">
      <c r="B65" s="82" t="str">
        <f ca="1">IF(ISNA(VLOOKUP(ROW($A65)-7,Query!$A:$N,4,FALSE))," ",VLOOKUP(ROW($A65)-7,Query!$A:$N,4,FALSE))</f>
        <v>name58 - 158</v>
      </c>
      <c r="C65" s="83"/>
      <c r="D65" s="5">
        <f ca="1">IF(ISNA(VLOOKUP(ROW($A65)-7,Query!$A:$N,5,FALSE))," ",VLOOKUP(ROW($A65)-7,Query!$A:$N,5,FALSE))</f>
        <v>170</v>
      </c>
      <c r="E65" s="7">
        <f t="shared" ca="1" si="4"/>
        <v>104.09411764705882</v>
      </c>
      <c r="F65" s="7">
        <f ca="1">IF(ISNA(VLOOKUP(ROW($A65)-7,Query!$A:$N,6,FALSE))," ",VLOOKUP(ROW($A65)-7,Query!$A:$N,6,FALSE))</f>
        <v>17696</v>
      </c>
      <c r="G65" s="6">
        <f t="shared" ca="1" si="1"/>
        <v>48.349726775956285</v>
      </c>
      <c r="H65" s="8">
        <f ca="1">IF(ISNA(VLOOKUP(ROW($A65)-7,Query!$A:$N,7,FALSE))," ",VLOOKUP(ROW($A65)-7,Query!$A:$N,7,FALSE)/F65)</f>
        <v>1.0171790235081375E-3</v>
      </c>
      <c r="I65" s="26">
        <f t="shared" ca="1" si="5"/>
        <v>4.9180327868852465E-2</v>
      </c>
      <c r="J65" s="23">
        <f t="shared" ca="1" si="6"/>
        <v>1</v>
      </c>
    </row>
    <row r="66" spans="2:10" x14ac:dyDescent="0.25">
      <c r="B66" s="84" t="str">
        <f ca="1">IF(ISNA(VLOOKUP(ROW($A66)-7,Query!$A:$N,4,FALSE))," ",VLOOKUP(ROW($A66)-7,Query!$A:$N,4,FALSE))</f>
        <v>name59 - 159</v>
      </c>
      <c r="C66" s="85"/>
      <c r="D66" s="9">
        <f ca="1">IF(ISNA(VLOOKUP(ROW($A66)-7,Query!$A:$N,5,FALSE))," ",VLOOKUP(ROW($A66)-7,Query!$A:$N,5,FALSE))</f>
        <v>164</v>
      </c>
      <c r="E66" s="11">
        <f t="shared" ca="1" si="4"/>
        <v>85.024390243902445</v>
      </c>
      <c r="F66" s="11">
        <f ca="1">IF(ISNA(VLOOKUP(ROW($A66)-7,Query!$A:$N,6,FALSE))," ",VLOOKUP(ROW($A66)-7,Query!$A:$N,6,FALSE))</f>
        <v>13944</v>
      </c>
      <c r="G66" s="10">
        <f t="shared" ca="1" si="1"/>
        <v>38.098360655737707</v>
      </c>
      <c r="H66" s="12">
        <f ca="1">IF(ISNA(VLOOKUP(ROW($A66)-7,Query!$A:$N,7,FALSE))," ",VLOOKUP(ROW($A66)-7,Query!$A:$N,7,FALSE)/F66)</f>
        <v>6.3109581181870341E-3</v>
      </c>
      <c r="I66" s="27">
        <f t="shared" ca="1" si="5"/>
        <v>0.24043715846994537</v>
      </c>
      <c r="J66" s="23">
        <f t="shared" ca="1" si="6"/>
        <v>1</v>
      </c>
    </row>
    <row r="67" spans="2:10" x14ac:dyDescent="0.25">
      <c r="B67" s="82" t="str">
        <f ca="1">IF(ISNA(VLOOKUP(ROW($A67)-7,Query!$A:$N,4,FALSE))," ",VLOOKUP(ROW($A67)-7,Query!$A:$N,4,FALSE))</f>
        <v>name60 - 160</v>
      </c>
      <c r="C67" s="83"/>
      <c r="D67" s="5">
        <f ca="1">IF(ISNA(VLOOKUP(ROW($A67)-7,Query!$A:$N,5,FALSE))," ",VLOOKUP(ROW($A67)-7,Query!$A:$N,5,FALSE))</f>
        <v>163</v>
      </c>
      <c r="E67" s="7">
        <f t="shared" ca="1" si="4"/>
        <v>68.766871165644176</v>
      </c>
      <c r="F67" s="7">
        <f ca="1">IF(ISNA(VLOOKUP(ROW($A67)-7,Query!$A:$N,6,FALSE))," ",VLOOKUP(ROW($A67)-7,Query!$A:$N,6,FALSE))</f>
        <v>11209</v>
      </c>
      <c r="G67" s="6">
        <f t="shared" ca="1" si="1"/>
        <v>30.625683060109289</v>
      </c>
      <c r="H67" s="8">
        <f ca="1">IF(ISNA(VLOOKUP(ROW($A67)-7,Query!$A:$N,7,FALSE))," ",VLOOKUP(ROW($A67)-7,Query!$A:$N,7,FALSE)/F67)</f>
        <v>9.3674725666874833E-3</v>
      </c>
      <c r="I67" s="26">
        <f t="shared" ca="1" si="5"/>
        <v>0.28688524590163933</v>
      </c>
      <c r="J67" s="23">
        <f t="shared" ca="1" si="6"/>
        <v>1</v>
      </c>
    </row>
    <row r="68" spans="2:10" x14ac:dyDescent="0.25">
      <c r="B68" s="84" t="str">
        <f ca="1">IF(ISNA(VLOOKUP(ROW($A68)-7,Query!$A:$N,4,FALSE))," ",VLOOKUP(ROW($A68)-7,Query!$A:$N,4,FALSE))</f>
        <v>name61 - 161</v>
      </c>
      <c r="C68" s="85"/>
      <c r="D68" s="9">
        <f ca="1">IF(ISNA(VLOOKUP(ROW($A68)-7,Query!$A:$N,5,FALSE))," ",VLOOKUP(ROW($A68)-7,Query!$A:$N,5,FALSE))</f>
        <v>159</v>
      </c>
      <c r="E68" s="11">
        <f t="shared" ca="1" si="4"/>
        <v>112.76100628930817</v>
      </c>
      <c r="F68" s="11">
        <f ca="1">IF(ISNA(VLOOKUP(ROW($A68)-7,Query!$A:$N,6,FALSE))," ",VLOOKUP(ROW($A68)-7,Query!$A:$N,6,FALSE))</f>
        <v>17929</v>
      </c>
      <c r="G68" s="10">
        <f t="shared" ca="1" si="1"/>
        <v>48.986338797814206</v>
      </c>
      <c r="H68" s="12">
        <f ca="1">IF(ISNA(VLOOKUP(ROW($A68)-7,Query!$A:$N,7,FALSE))," ",VLOOKUP(ROW($A68)-7,Query!$A:$N,7,FALSE)/F68)</f>
        <v>7.8085782809972674E-4</v>
      </c>
      <c r="I68" s="27">
        <f t="shared" ca="1" si="5"/>
        <v>3.825136612021858E-2</v>
      </c>
      <c r="J68" s="23">
        <f t="shared" ca="1" si="6"/>
        <v>1</v>
      </c>
    </row>
    <row r="69" spans="2:10" x14ac:dyDescent="0.25">
      <c r="B69" s="82" t="str">
        <f ca="1">IF(ISNA(VLOOKUP(ROW($A69)-7,Query!$A:$N,4,FALSE))," ",VLOOKUP(ROW($A69)-7,Query!$A:$N,4,FALSE))</f>
        <v>name62 - 162</v>
      </c>
      <c r="C69" s="83"/>
      <c r="D69" s="5">
        <f ca="1">IF(ISNA(VLOOKUP(ROW($A69)-7,Query!$A:$N,5,FALSE))," ",VLOOKUP(ROW($A69)-7,Query!$A:$N,5,FALSE))</f>
        <v>157</v>
      </c>
      <c r="E69" s="7">
        <f t="shared" ca="1" si="4"/>
        <v>61.133757961783438</v>
      </c>
      <c r="F69" s="7">
        <f ca="1">IF(ISNA(VLOOKUP(ROW($A69)-7,Query!$A:$N,6,FALSE))," ",VLOOKUP(ROW($A69)-7,Query!$A:$N,6,FALSE))</f>
        <v>9598</v>
      </c>
      <c r="G69" s="6">
        <f t="shared" ca="1" si="1"/>
        <v>26.224043715846996</v>
      </c>
      <c r="H69" s="8">
        <f ca="1">IF(ISNA(VLOOKUP(ROW($A69)-7,Query!$A:$N,7,FALSE))," ",VLOOKUP(ROW($A69)-7,Query!$A:$N,7,FALSE)/F69)</f>
        <v>3.2298395499062303E-3</v>
      </c>
      <c r="I69" s="26">
        <f t="shared" ca="1" si="5"/>
        <v>8.4699453551912565E-2</v>
      </c>
      <c r="J69" s="23">
        <f t="shared" ca="1" si="6"/>
        <v>1</v>
      </c>
    </row>
    <row r="70" spans="2:10" x14ac:dyDescent="0.25">
      <c r="B70" s="84" t="str">
        <f ca="1">IF(ISNA(VLOOKUP(ROW($A70)-7,Query!$A:$N,4,FALSE))," ",VLOOKUP(ROW($A70)-7,Query!$A:$N,4,FALSE))</f>
        <v>name63 - 163</v>
      </c>
      <c r="C70" s="85"/>
      <c r="D70" s="9">
        <f ca="1">IF(ISNA(VLOOKUP(ROW($A70)-7,Query!$A:$N,5,FALSE))," ",VLOOKUP(ROW($A70)-7,Query!$A:$N,5,FALSE))</f>
        <v>155</v>
      </c>
      <c r="E70" s="11">
        <f t="shared" ca="1" si="4"/>
        <v>134.76129032258063</v>
      </c>
      <c r="F70" s="11">
        <f ca="1">IF(ISNA(VLOOKUP(ROW($A70)-7,Query!$A:$N,6,FALSE))," ",VLOOKUP(ROW($A70)-7,Query!$A:$N,6,FALSE))</f>
        <v>20888</v>
      </c>
      <c r="G70" s="10">
        <f t="shared" ca="1" si="1"/>
        <v>57.071038251366119</v>
      </c>
      <c r="H70" s="12">
        <f ca="1">IF(ISNA(VLOOKUP(ROW($A70)-7,Query!$A:$N,7,FALSE))," ",VLOOKUP(ROW($A70)-7,Query!$A:$N,7,FALSE)/F70)</f>
        <v>0</v>
      </c>
      <c r="I70" s="27">
        <f t="shared" ca="1" si="5"/>
        <v>0</v>
      </c>
      <c r="J70" s="23">
        <f t="shared" ca="1" si="6"/>
        <v>1</v>
      </c>
    </row>
    <row r="71" spans="2:10" x14ac:dyDescent="0.25">
      <c r="B71" s="82" t="str">
        <f ca="1">IF(ISNA(VLOOKUP(ROW($A71)-7,Query!$A:$N,4,FALSE))," ",VLOOKUP(ROW($A71)-7,Query!$A:$N,4,FALSE))</f>
        <v>name64 - 164</v>
      </c>
      <c r="C71" s="83"/>
      <c r="D71" s="5">
        <f ca="1">IF(ISNA(VLOOKUP(ROW($A71)-7,Query!$A:$N,5,FALSE))," ",VLOOKUP(ROW($A71)-7,Query!$A:$N,5,FALSE))</f>
        <v>151</v>
      </c>
      <c r="E71" s="7">
        <f t="shared" ca="1" si="4"/>
        <v>110.09271523178808</v>
      </c>
      <c r="F71" s="7">
        <f ca="1">IF(ISNA(VLOOKUP(ROW($A71)-7,Query!$A:$N,6,FALSE))," ",VLOOKUP(ROW($A71)-7,Query!$A:$N,6,FALSE))</f>
        <v>16624</v>
      </c>
      <c r="G71" s="6">
        <f t="shared" ca="1" si="1"/>
        <v>45.420765027322403</v>
      </c>
      <c r="H71" s="8">
        <f ca="1">IF(ISNA(VLOOKUP(ROW($A71)-7,Query!$A:$N,7,FALSE))," ",VLOOKUP(ROW($A71)-7,Query!$A:$N,7,FALSE)/F71)</f>
        <v>3.3686236766121268E-3</v>
      </c>
      <c r="I71" s="26">
        <f t="shared" ca="1" si="5"/>
        <v>0.15300546448087429</v>
      </c>
      <c r="J71" s="23">
        <f t="shared" ca="1" si="6"/>
        <v>1</v>
      </c>
    </row>
    <row r="72" spans="2:10" x14ac:dyDescent="0.25">
      <c r="B72" s="84" t="str">
        <f ca="1">IF(ISNA(VLOOKUP(ROW($A72)-7,Query!$A:$N,4,FALSE))," ",VLOOKUP(ROW($A72)-7,Query!$A:$N,4,FALSE))</f>
        <v>name65 - 165</v>
      </c>
      <c r="C72" s="85"/>
      <c r="D72" s="9">
        <f ca="1">IF(ISNA(VLOOKUP(ROW($A72)-7,Query!$A:$N,5,FALSE))," ",VLOOKUP(ROW($A72)-7,Query!$A:$N,5,FALSE))</f>
        <v>147</v>
      </c>
      <c r="E72" s="11">
        <f t="shared" ca="1" si="4"/>
        <v>70.047619047619051</v>
      </c>
      <c r="F72" s="11">
        <f ca="1">IF(ISNA(VLOOKUP(ROW($A72)-7,Query!$A:$N,6,FALSE))," ",VLOOKUP(ROW($A72)-7,Query!$A:$N,6,FALSE))</f>
        <v>10297</v>
      </c>
      <c r="G72" s="10">
        <f t="shared" ca="1" si="1"/>
        <v>28.133879781420767</v>
      </c>
      <c r="H72" s="12">
        <f ca="1">IF(ISNA(VLOOKUP(ROW($A72)-7,Query!$A:$N,7,FALSE))," ",VLOOKUP(ROW($A72)-7,Query!$A:$N,7,FALSE)/F72)</f>
        <v>9.7115664756725257E-4</v>
      </c>
      <c r="I72" s="27">
        <f t="shared" ca="1" si="5"/>
        <v>2.7322404371584699E-2</v>
      </c>
      <c r="J72" s="23">
        <f t="shared" ca="1" si="6"/>
        <v>1</v>
      </c>
    </row>
    <row r="73" spans="2:10" x14ac:dyDescent="0.25">
      <c r="B73" s="82" t="str">
        <f ca="1">IF(ISNA(VLOOKUP(ROW($A73)-7,Query!$A:$N,4,FALSE))," ",VLOOKUP(ROW($A73)-7,Query!$A:$N,4,FALSE))</f>
        <v>name66 - 166</v>
      </c>
      <c r="C73" s="83"/>
      <c r="D73" s="5">
        <f ca="1">IF(ISNA(VLOOKUP(ROW($A73)-7,Query!$A:$N,5,FALSE))," ",VLOOKUP(ROW($A73)-7,Query!$A:$N,5,FALSE))</f>
        <v>146</v>
      </c>
      <c r="E73" s="7">
        <f t="shared" ca="1" si="4"/>
        <v>113.93150684931507</v>
      </c>
      <c r="F73" s="7">
        <f ca="1">IF(ISNA(VLOOKUP(ROW($A73)-7,Query!$A:$N,6,FALSE))," ",VLOOKUP(ROW($A73)-7,Query!$A:$N,6,FALSE))</f>
        <v>16634</v>
      </c>
      <c r="G73" s="6">
        <f t="shared" ca="1" si="1"/>
        <v>45.448087431693992</v>
      </c>
      <c r="H73" s="8">
        <f ca="1">IF(ISNA(VLOOKUP(ROW($A73)-7,Query!$A:$N,7,FALSE))," ",VLOOKUP(ROW($A73)-7,Query!$A:$N,7,FALSE)/F73)</f>
        <v>6.1320187567632557E-3</v>
      </c>
      <c r="I73" s="26">
        <f t="shared" ca="1" si="5"/>
        <v>0.27868852459016397</v>
      </c>
      <c r="J73" s="23">
        <f t="shared" ca="1" si="6"/>
        <v>1</v>
      </c>
    </row>
    <row r="74" spans="2:10" x14ac:dyDescent="0.25">
      <c r="B74" s="84" t="str">
        <f ca="1">IF(ISNA(VLOOKUP(ROW($A74)-7,Query!$A:$N,4,FALSE))," ",VLOOKUP(ROW($A74)-7,Query!$A:$N,4,FALSE))</f>
        <v>name67 - 167</v>
      </c>
      <c r="C74" s="85"/>
      <c r="D74" s="9">
        <f ca="1">IF(ISNA(VLOOKUP(ROW($A74)-7,Query!$A:$N,5,FALSE))," ",VLOOKUP(ROW($A74)-7,Query!$A:$N,5,FALSE))</f>
        <v>144</v>
      </c>
      <c r="E74" s="11">
        <f t="shared" ca="1" si="4"/>
        <v>79.159722222222229</v>
      </c>
      <c r="F74" s="11">
        <f ca="1">IF(ISNA(VLOOKUP(ROW($A74)-7,Query!$A:$N,6,FALSE))," ",VLOOKUP(ROW($A74)-7,Query!$A:$N,6,FALSE))</f>
        <v>11399</v>
      </c>
      <c r="G74" s="10">
        <f t="shared" ca="1" si="1"/>
        <v>31.144808743169399</v>
      </c>
      <c r="H74" s="12">
        <f ca="1">IF(ISNA(VLOOKUP(ROW($A74)-7,Query!$A:$N,7,FALSE))," ",VLOOKUP(ROW($A74)-7,Query!$A:$N,7,FALSE)/F74)</f>
        <v>2.4563558206860251E-3</v>
      </c>
      <c r="I74" s="27">
        <f t="shared" ca="1" si="5"/>
        <v>7.650273224043716E-2</v>
      </c>
      <c r="J74" s="23">
        <f t="shared" ca="1" si="6"/>
        <v>1</v>
      </c>
    </row>
    <row r="75" spans="2:10" x14ac:dyDescent="0.25">
      <c r="B75" s="82" t="str">
        <f ca="1">IF(ISNA(VLOOKUP(ROW($A75)-7,Query!$A:$N,4,FALSE))," ",VLOOKUP(ROW($A75)-7,Query!$A:$N,4,FALSE))</f>
        <v>name68 - 168</v>
      </c>
      <c r="C75" s="83"/>
      <c r="D75" s="5">
        <f ca="1">IF(ISNA(VLOOKUP(ROW($A75)-7,Query!$A:$N,5,FALSE))," ",VLOOKUP(ROW($A75)-7,Query!$A:$N,5,FALSE))</f>
        <v>140</v>
      </c>
      <c r="E75" s="7">
        <f t="shared" ca="1" si="4"/>
        <v>110.24285714285715</v>
      </c>
      <c r="F75" s="7">
        <f ca="1">IF(ISNA(VLOOKUP(ROW($A75)-7,Query!$A:$N,6,FALSE))," ",VLOOKUP(ROW($A75)-7,Query!$A:$N,6,FALSE))</f>
        <v>15434</v>
      </c>
      <c r="G75" s="6">
        <f t="shared" ca="1" si="1"/>
        <v>42.169398907103826</v>
      </c>
      <c r="H75" s="8">
        <f ca="1">IF(ISNA(VLOOKUP(ROW($A75)-7,Query!$A:$N,7,FALSE))," ",VLOOKUP(ROW($A75)-7,Query!$A:$N,7,FALSE)/F75)</f>
        <v>8.4229622910457437E-4</v>
      </c>
      <c r="I75" s="26">
        <f t="shared" ca="1" si="5"/>
        <v>3.5519125683060114E-2</v>
      </c>
      <c r="J75" s="23">
        <f t="shared" ca="1" si="6"/>
        <v>1</v>
      </c>
    </row>
    <row r="76" spans="2:10" x14ac:dyDescent="0.25">
      <c r="B76" s="84" t="str">
        <f ca="1">IF(ISNA(VLOOKUP(ROW($A76)-7,Query!$A:$N,4,FALSE))," ",VLOOKUP(ROW($A76)-7,Query!$A:$N,4,FALSE))</f>
        <v>name69 - 169</v>
      </c>
      <c r="C76" s="85"/>
      <c r="D76" s="9">
        <f ca="1">IF(ISNA(VLOOKUP(ROW($A76)-7,Query!$A:$N,5,FALSE))," ",VLOOKUP(ROW($A76)-7,Query!$A:$N,5,FALSE))</f>
        <v>136</v>
      </c>
      <c r="E76" s="11">
        <f t="shared" ref="E76:E139" ca="1" si="7">IF(D76=" "," ",F76/D76)</f>
        <v>75.588235294117652</v>
      </c>
      <c r="F76" s="11">
        <f ca="1">IF(ISNA(VLOOKUP(ROW($A76)-7,Query!$A:$N,6,FALSE))," ",VLOOKUP(ROW($A76)-7,Query!$A:$N,6,FALSE))</f>
        <v>10280</v>
      </c>
      <c r="G76" s="10">
        <f t="shared" ca="1" si="1"/>
        <v>28.087431693989071</v>
      </c>
      <c r="H76" s="12">
        <f ca="1">IF(ISNA(VLOOKUP(ROW($A76)-7,Query!$A:$N,7,FALSE))," ",VLOOKUP(ROW($A76)-7,Query!$A:$N,7,FALSE)/F76)</f>
        <v>2.6264591439688718E-3</v>
      </c>
      <c r="I76" s="27">
        <f t="shared" ref="I76:I139" ca="1" si="8">IF(H76=" "," ",H76*G76)</f>
        <v>7.3770491803278701E-2</v>
      </c>
      <c r="J76" s="23">
        <f t="shared" ref="J76:J139" ca="1" si="9">IF(B76=" ",0,1)</f>
        <v>1</v>
      </c>
    </row>
    <row r="77" spans="2:10" x14ac:dyDescent="0.25">
      <c r="B77" s="82" t="str">
        <f ca="1">IF(ISNA(VLOOKUP(ROW($A77)-7,Query!$A:$N,4,FALSE))," ",VLOOKUP(ROW($A77)-7,Query!$A:$N,4,FALSE))</f>
        <v>name70 - 170</v>
      </c>
      <c r="C77" s="83"/>
      <c r="D77" s="5">
        <f ca="1">IF(ISNA(VLOOKUP(ROW($A77)-7,Query!$A:$N,5,FALSE))," ",VLOOKUP(ROW($A77)-7,Query!$A:$N,5,FALSE))</f>
        <v>136</v>
      </c>
      <c r="E77" s="7">
        <f t="shared" ca="1" si="7"/>
        <v>79.477941176470594</v>
      </c>
      <c r="F77" s="7">
        <f ca="1">IF(ISNA(VLOOKUP(ROW($A77)-7,Query!$A:$N,6,FALSE))," ",VLOOKUP(ROW($A77)-7,Query!$A:$N,6,FALSE))</f>
        <v>10809</v>
      </c>
      <c r="G77" s="6">
        <f t="shared" ca="1" si="1"/>
        <v>29.532786885245901</v>
      </c>
      <c r="H77" s="8">
        <f ca="1">IF(ISNA(VLOOKUP(ROW($A77)-7,Query!$A:$N,7,FALSE))," ",VLOOKUP(ROW($A77)-7,Query!$A:$N,7,FALSE)/F77)</f>
        <v>2.775464890369137E-3</v>
      </c>
      <c r="I77" s="26">
        <f t="shared" ca="1" si="8"/>
        <v>8.1967213114754106E-2</v>
      </c>
      <c r="J77" s="23">
        <f t="shared" ca="1" si="9"/>
        <v>1</v>
      </c>
    </row>
    <row r="78" spans="2:10" x14ac:dyDescent="0.25">
      <c r="B78" s="84" t="str">
        <f ca="1">IF(ISNA(VLOOKUP(ROW($A78)-7,Query!$A:$N,4,FALSE))," ",VLOOKUP(ROW($A78)-7,Query!$A:$N,4,FALSE))</f>
        <v>name71 - 171</v>
      </c>
      <c r="C78" s="85"/>
      <c r="D78" s="9">
        <f ca="1">IF(ISNA(VLOOKUP(ROW($A78)-7,Query!$A:$N,5,FALSE))," ",VLOOKUP(ROW($A78)-7,Query!$A:$N,5,FALSE))</f>
        <v>133</v>
      </c>
      <c r="E78" s="11">
        <f t="shared" ca="1" si="7"/>
        <v>80.684210526315795</v>
      </c>
      <c r="F78" s="11">
        <f ca="1">IF(ISNA(VLOOKUP(ROW($A78)-7,Query!$A:$N,6,FALSE))," ",VLOOKUP(ROW($A78)-7,Query!$A:$N,6,FALSE))</f>
        <v>10731</v>
      </c>
      <c r="G78" s="10">
        <f t="shared" ca="1" si="1"/>
        <v>29.319672131147541</v>
      </c>
      <c r="H78" s="12">
        <f ca="1">IF(ISNA(VLOOKUP(ROW($A78)-7,Query!$A:$N,7,FALSE))," ",VLOOKUP(ROW($A78)-7,Query!$A:$N,7,FALSE)/F78)</f>
        <v>8.3869164103997763E-4</v>
      </c>
      <c r="I78" s="27">
        <f t="shared" ca="1" si="8"/>
        <v>2.4590163934426229E-2</v>
      </c>
      <c r="J78" s="23">
        <f t="shared" ca="1" si="9"/>
        <v>1</v>
      </c>
    </row>
    <row r="79" spans="2:10" x14ac:dyDescent="0.25">
      <c r="B79" s="82" t="str">
        <f ca="1">IF(ISNA(VLOOKUP(ROW($A79)-7,Query!$A:$N,4,FALSE))," ",VLOOKUP(ROW($A79)-7,Query!$A:$N,4,FALSE))</f>
        <v>name72 - 172</v>
      </c>
      <c r="C79" s="83"/>
      <c r="D79" s="5">
        <f ca="1">IF(ISNA(VLOOKUP(ROW($A79)-7,Query!$A:$N,5,FALSE))," ",VLOOKUP(ROW($A79)-7,Query!$A:$N,5,FALSE))</f>
        <v>132</v>
      </c>
      <c r="E79" s="7">
        <f t="shared" ca="1" si="7"/>
        <v>104.21969696969697</v>
      </c>
      <c r="F79" s="7">
        <f ca="1">IF(ISNA(VLOOKUP(ROW($A79)-7,Query!$A:$N,6,FALSE))," ",VLOOKUP(ROW($A79)-7,Query!$A:$N,6,FALSE))</f>
        <v>13757</v>
      </c>
      <c r="G79" s="6">
        <f t="shared" ca="1" si="1"/>
        <v>37.587431693989068</v>
      </c>
      <c r="H79" s="8">
        <f ca="1">IF(ISNA(VLOOKUP(ROW($A79)-7,Query!$A:$N,7,FALSE))," ",VLOOKUP(ROW($A79)-7,Query!$A:$N,7,FALSE)/F79)</f>
        <v>7.2690266773279056E-5</v>
      </c>
      <c r="I79" s="26">
        <f t="shared" ca="1" si="8"/>
        <v>2.7322404371584695E-3</v>
      </c>
      <c r="J79" s="23">
        <f t="shared" ca="1" si="9"/>
        <v>1</v>
      </c>
    </row>
    <row r="80" spans="2:10" x14ac:dyDescent="0.25">
      <c r="B80" s="84" t="str">
        <f ca="1">IF(ISNA(VLOOKUP(ROW($A80)-7,Query!$A:$N,4,FALSE))," ",VLOOKUP(ROW($A80)-7,Query!$A:$N,4,FALSE))</f>
        <v>name73 - 173</v>
      </c>
      <c r="C80" s="85"/>
      <c r="D80" s="9">
        <f ca="1">IF(ISNA(VLOOKUP(ROW($A80)-7,Query!$A:$N,5,FALSE))," ",VLOOKUP(ROW($A80)-7,Query!$A:$N,5,FALSE))</f>
        <v>128</v>
      </c>
      <c r="E80" s="11">
        <f t="shared" ca="1" si="7"/>
        <v>103.921875</v>
      </c>
      <c r="F80" s="11">
        <f ca="1">IF(ISNA(VLOOKUP(ROW($A80)-7,Query!$A:$N,6,FALSE))," ",VLOOKUP(ROW($A80)-7,Query!$A:$N,6,FALSE))</f>
        <v>13302</v>
      </c>
      <c r="G80" s="10">
        <f t="shared" ca="1" si="1"/>
        <v>36.344262295081968</v>
      </c>
      <c r="H80" s="12">
        <f ca="1">IF(ISNA(VLOOKUP(ROW($A80)-7,Query!$A:$N,7,FALSE))," ",VLOOKUP(ROW($A80)-7,Query!$A:$N,7,FALSE)/F80)</f>
        <v>8.26943316794467E-3</v>
      </c>
      <c r="I80" s="27">
        <f t="shared" ca="1" si="8"/>
        <v>0.30054644808743169</v>
      </c>
      <c r="J80" s="23">
        <f t="shared" ca="1" si="9"/>
        <v>1</v>
      </c>
    </row>
    <row r="81" spans="2:10" x14ac:dyDescent="0.25">
      <c r="B81" s="82" t="str">
        <f ca="1">IF(ISNA(VLOOKUP(ROW($A81)-7,Query!$A:$N,4,FALSE))," ",VLOOKUP(ROW($A81)-7,Query!$A:$N,4,FALSE))</f>
        <v>name74 - 174</v>
      </c>
      <c r="C81" s="83"/>
      <c r="D81" s="5">
        <f ca="1">IF(ISNA(VLOOKUP(ROW($A81)-7,Query!$A:$N,5,FALSE))," ",VLOOKUP(ROW($A81)-7,Query!$A:$N,5,FALSE))</f>
        <v>128</v>
      </c>
      <c r="E81" s="7">
        <f t="shared" ca="1" si="7"/>
        <v>62.9609375</v>
      </c>
      <c r="F81" s="7">
        <f ca="1">IF(ISNA(VLOOKUP(ROW($A81)-7,Query!$A:$N,6,FALSE))," ",VLOOKUP(ROW($A81)-7,Query!$A:$N,6,FALSE))</f>
        <v>8059</v>
      </c>
      <c r="G81" s="6">
        <f t="shared" ca="1" si="1"/>
        <v>22.019125683060111</v>
      </c>
      <c r="H81" s="8">
        <f ca="1">IF(ISNA(VLOOKUP(ROW($A81)-7,Query!$A:$N,7,FALSE))," ",VLOOKUP(ROW($A81)-7,Query!$A:$N,7,FALSE)/F81)</f>
        <v>1.8612731108077925E-3</v>
      </c>
      <c r="I81" s="26">
        <f t="shared" ca="1" si="8"/>
        <v>4.0983606557377053E-2</v>
      </c>
      <c r="J81" s="23">
        <f t="shared" ca="1" si="9"/>
        <v>1</v>
      </c>
    </row>
    <row r="82" spans="2:10" x14ac:dyDescent="0.25">
      <c r="B82" s="84" t="str">
        <f ca="1">IF(ISNA(VLOOKUP(ROW($A82)-7,Query!$A:$N,4,FALSE))," ",VLOOKUP(ROW($A82)-7,Query!$A:$N,4,FALSE))</f>
        <v>name75 - 175</v>
      </c>
      <c r="C82" s="85"/>
      <c r="D82" s="9">
        <f ca="1">IF(ISNA(VLOOKUP(ROW($A82)-7,Query!$A:$N,5,FALSE))," ",VLOOKUP(ROW($A82)-7,Query!$A:$N,5,FALSE))</f>
        <v>127</v>
      </c>
      <c r="E82" s="11">
        <f t="shared" ca="1" si="7"/>
        <v>102.79527559055119</v>
      </c>
      <c r="F82" s="11">
        <f ca="1">IF(ISNA(VLOOKUP(ROW($A82)-7,Query!$A:$N,6,FALSE))," ",VLOOKUP(ROW($A82)-7,Query!$A:$N,6,FALSE))</f>
        <v>13055</v>
      </c>
      <c r="G82" s="10">
        <f t="shared" ca="1" si="1"/>
        <v>35.669398907103826</v>
      </c>
      <c r="H82" s="12">
        <f ca="1">IF(ISNA(VLOOKUP(ROW($A82)-7,Query!$A:$N,7,FALSE))," ",VLOOKUP(ROW($A82)-7,Query!$A:$N,7,FALSE)/F82)</f>
        <v>2.3745691306013023E-3</v>
      </c>
      <c r="I82" s="27">
        <f t="shared" ca="1" si="8"/>
        <v>8.4699453551912579E-2</v>
      </c>
      <c r="J82" s="23">
        <f t="shared" ca="1" si="9"/>
        <v>1</v>
      </c>
    </row>
    <row r="83" spans="2:10" x14ac:dyDescent="0.25">
      <c r="B83" s="82" t="str">
        <f ca="1">IF(ISNA(VLOOKUP(ROW($A83)-7,Query!$A:$N,4,FALSE))," ",VLOOKUP(ROW($A83)-7,Query!$A:$N,4,FALSE))</f>
        <v>name76 - 176</v>
      </c>
      <c r="C83" s="83"/>
      <c r="D83" s="5">
        <f ca="1">IF(ISNA(VLOOKUP(ROW($A83)-7,Query!$A:$N,5,FALSE))," ",VLOOKUP(ROW($A83)-7,Query!$A:$N,5,FALSE))</f>
        <v>125</v>
      </c>
      <c r="E83" s="7">
        <f t="shared" ca="1" si="7"/>
        <v>88.912000000000006</v>
      </c>
      <c r="F83" s="7">
        <f ca="1">IF(ISNA(VLOOKUP(ROW($A83)-7,Query!$A:$N,6,FALSE))," ",VLOOKUP(ROW($A83)-7,Query!$A:$N,6,FALSE))</f>
        <v>11114</v>
      </c>
      <c r="G83" s="6">
        <f t="shared" ca="1" si="1"/>
        <v>30.366120218579233</v>
      </c>
      <c r="H83" s="8">
        <f ca="1">IF(ISNA(VLOOKUP(ROW($A83)-7,Query!$A:$N,7,FALSE))," ",VLOOKUP(ROW($A83)-7,Query!$A:$N,7,FALSE)/F83)</f>
        <v>3.5990642432967427E-4</v>
      </c>
      <c r="I83" s="26">
        <f t="shared" ca="1" si="8"/>
        <v>1.0928961748633878E-2</v>
      </c>
      <c r="J83" s="23">
        <f t="shared" ca="1" si="9"/>
        <v>1</v>
      </c>
    </row>
    <row r="84" spans="2:10" x14ac:dyDescent="0.25">
      <c r="B84" s="84" t="str">
        <f ca="1">IF(ISNA(VLOOKUP(ROW($A84)-7,Query!$A:$N,4,FALSE))," ",VLOOKUP(ROW($A84)-7,Query!$A:$N,4,FALSE))</f>
        <v>name77 - 177</v>
      </c>
      <c r="C84" s="85"/>
      <c r="D84" s="9">
        <f ca="1">IF(ISNA(VLOOKUP(ROW($A84)-7,Query!$A:$N,5,FALSE))," ",VLOOKUP(ROW($A84)-7,Query!$A:$N,5,FALSE))</f>
        <v>124</v>
      </c>
      <c r="E84" s="11">
        <f t="shared" ca="1" si="7"/>
        <v>53.79032258064516</v>
      </c>
      <c r="F84" s="11">
        <f ca="1">IF(ISNA(VLOOKUP(ROW($A84)-7,Query!$A:$N,6,FALSE))," ",VLOOKUP(ROW($A84)-7,Query!$A:$N,6,FALSE))</f>
        <v>6670</v>
      </c>
      <c r="G84" s="10">
        <f t="shared" ca="1" si="1"/>
        <v>18.224043715846996</v>
      </c>
      <c r="H84" s="12">
        <f ca="1">IF(ISNA(VLOOKUP(ROW($A84)-7,Query!$A:$N,7,FALSE))," ",VLOOKUP(ROW($A84)-7,Query!$A:$N,7,FALSE)/F84)</f>
        <v>0</v>
      </c>
      <c r="I84" s="27">
        <f t="shared" ca="1" si="8"/>
        <v>0</v>
      </c>
      <c r="J84" s="23">
        <f t="shared" ca="1" si="9"/>
        <v>1</v>
      </c>
    </row>
    <row r="85" spans="2:10" x14ac:dyDescent="0.25">
      <c r="B85" s="82" t="str">
        <f ca="1">IF(ISNA(VLOOKUP(ROW($A85)-7,Query!$A:$N,4,FALSE))," ",VLOOKUP(ROW($A85)-7,Query!$A:$N,4,FALSE))</f>
        <v>name78 - 178</v>
      </c>
      <c r="C85" s="83"/>
      <c r="D85" s="5">
        <f ca="1">IF(ISNA(VLOOKUP(ROW($A85)-7,Query!$A:$N,5,FALSE))," ",VLOOKUP(ROW($A85)-7,Query!$A:$N,5,FALSE))</f>
        <v>123</v>
      </c>
      <c r="E85" s="7">
        <f t="shared" ca="1" si="7"/>
        <v>82.983739837398375</v>
      </c>
      <c r="F85" s="7">
        <f ca="1">IF(ISNA(VLOOKUP(ROW($A85)-7,Query!$A:$N,6,FALSE))," ",VLOOKUP(ROW($A85)-7,Query!$A:$N,6,FALSE))</f>
        <v>10207</v>
      </c>
      <c r="G85" s="6">
        <f t="shared" ca="1" si="1"/>
        <v>27.887978142076502</v>
      </c>
      <c r="H85" s="8">
        <f ca="1">IF(ISNA(VLOOKUP(ROW($A85)-7,Query!$A:$N,7,FALSE))," ",VLOOKUP(ROW($A85)-7,Query!$A:$N,7,FALSE)/F85)</f>
        <v>7.6418144410698536E-3</v>
      </c>
      <c r="I85" s="26">
        <f t="shared" ca="1" si="8"/>
        <v>0.21311475409836064</v>
      </c>
      <c r="J85" s="23">
        <f t="shared" ca="1" si="9"/>
        <v>1</v>
      </c>
    </row>
    <row r="86" spans="2:10" x14ac:dyDescent="0.25">
      <c r="B86" s="84" t="str">
        <f ca="1">IF(ISNA(VLOOKUP(ROW($A86)-7,Query!$A:$N,4,FALSE))," ",VLOOKUP(ROW($A86)-7,Query!$A:$N,4,FALSE))</f>
        <v>name79 - 179</v>
      </c>
      <c r="C86" s="85"/>
      <c r="D86" s="9">
        <f ca="1">IF(ISNA(VLOOKUP(ROW($A86)-7,Query!$A:$N,5,FALSE))," ",VLOOKUP(ROW($A86)-7,Query!$A:$N,5,FALSE))</f>
        <v>121</v>
      </c>
      <c r="E86" s="11">
        <f t="shared" ca="1" si="7"/>
        <v>65.239669421487605</v>
      </c>
      <c r="F86" s="11">
        <f ca="1">IF(ISNA(VLOOKUP(ROW($A86)-7,Query!$A:$N,6,FALSE))," ",VLOOKUP(ROW($A86)-7,Query!$A:$N,6,FALSE))</f>
        <v>7894</v>
      </c>
      <c r="G86" s="10">
        <f t="shared" ca="1" si="1"/>
        <v>21.568306010928961</v>
      </c>
      <c r="H86" s="12">
        <f ca="1">IF(ISNA(VLOOKUP(ROW($A86)-7,Query!$A:$N,7,FALSE))," ",VLOOKUP(ROW($A86)-7,Query!$A:$N,7,FALSE)/F86)</f>
        <v>0</v>
      </c>
      <c r="I86" s="27">
        <f t="shared" ca="1" si="8"/>
        <v>0</v>
      </c>
      <c r="J86" s="23">
        <f t="shared" ca="1" si="9"/>
        <v>1</v>
      </c>
    </row>
    <row r="87" spans="2:10" x14ac:dyDescent="0.25">
      <c r="B87" s="82" t="str">
        <f ca="1">IF(ISNA(VLOOKUP(ROW($A87)-7,Query!$A:$N,4,FALSE))," ",VLOOKUP(ROW($A87)-7,Query!$A:$N,4,FALSE))</f>
        <v>name80 - 180</v>
      </c>
      <c r="C87" s="83"/>
      <c r="D87" s="5">
        <f ca="1">IF(ISNA(VLOOKUP(ROW($A87)-7,Query!$A:$N,5,FALSE))," ",VLOOKUP(ROW($A87)-7,Query!$A:$N,5,FALSE))</f>
        <v>113</v>
      </c>
      <c r="E87" s="7">
        <f t="shared" ca="1" si="7"/>
        <v>81.522123893805315</v>
      </c>
      <c r="F87" s="7">
        <f ca="1">IF(ISNA(VLOOKUP(ROW($A87)-7,Query!$A:$N,6,FALSE))," ",VLOOKUP(ROW($A87)-7,Query!$A:$N,6,FALSE))</f>
        <v>9212</v>
      </c>
      <c r="G87" s="6">
        <f t="shared" ca="1" si="1"/>
        <v>25.169398907103826</v>
      </c>
      <c r="H87" s="8">
        <f ca="1">IF(ISNA(VLOOKUP(ROW($A87)-7,Query!$A:$N,7,FALSE))," ",VLOOKUP(ROW($A87)-7,Query!$A:$N,7,FALSE)/F87)</f>
        <v>7.0560138949196704E-3</v>
      </c>
      <c r="I87" s="26">
        <f t="shared" ca="1" si="8"/>
        <v>0.17759562841530055</v>
      </c>
      <c r="J87" s="23">
        <f t="shared" ca="1" si="9"/>
        <v>1</v>
      </c>
    </row>
    <row r="88" spans="2:10" x14ac:dyDescent="0.25">
      <c r="B88" s="84" t="str">
        <f ca="1">IF(ISNA(VLOOKUP(ROW($A88)-7,Query!$A:$N,4,FALSE))," ",VLOOKUP(ROW($A88)-7,Query!$A:$N,4,FALSE))</f>
        <v>name81 - 181</v>
      </c>
      <c r="C88" s="85"/>
      <c r="D88" s="9">
        <f ca="1">IF(ISNA(VLOOKUP(ROW($A88)-7,Query!$A:$N,5,FALSE))," ",VLOOKUP(ROW($A88)-7,Query!$A:$N,5,FALSE))</f>
        <v>110</v>
      </c>
      <c r="E88" s="11">
        <f t="shared" ca="1" si="7"/>
        <v>63.1</v>
      </c>
      <c r="F88" s="11">
        <f ca="1">IF(ISNA(VLOOKUP(ROW($A88)-7,Query!$A:$N,6,FALSE))," ",VLOOKUP(ROW($A88)-7,Query!$A:$N,6,FALSE))</f>
        <v>6941</v>
      </c>
      <c r="G88" s="10">
        <f t="shared" ca="1" si="1"/>
        <v>18.964480874316941</v>
      </c>
      <c r="H88" s="12">
        <f ca="1">IF(ISNA(VLOOKUP(ROW($A88)-7,Query!$A:$N,7,FALSE))," ",VLOOKUP(ROW($A88)-7,Query!$A:$N,7,FALSE)/F88)</f>
        <v>2.1610718916582625E-3</v>
      </c>
      <c r="I88" s="27">
        <f t="shared" ca="1" si="8"/>
        <v>4.0983606557377053E-2</v>
      </c>
      <c r="J88" s="23">
        <f t="shared" ca="1" si="9"/>
        <v>1</v>
      </c>
    </row>
    <row r="89" spans="2:10" x14ac:dyDescent="0.25">
      <c r="B89" s="82" t="str">
        <f ca="1">IF(ISNA(VLOOKUP(ROW($A89)-7,Query!$A:$N,4,FALSE))," ",VLOOKUP(ROW($A89)-7,Query!$A:$N,4,FALSE))</f>
        <v>name82 - 182</v>
      </c>
      <c r="C89" s="83"/>
      <c r="D89" s="5">
        <f ca="1">IF(ISNA(VLOOKUP(ROW($A89)-7,Query!$A:$N,5,FALSE))," ",VLOOKUP(ROW($A89)-7,Query!$A:$N,5,FALSE))</f>
        <v>110</v>
      </c>
      <c r="E89" s="7">
        <f t="shared" ca="1" si="7"/>
        <v>96.781818181818181</v>
      </c>
      <c r="F89" s="7">
        <f ca="1">IF(ISNA(VLOOKUP(ROW($A89)-7,Query!$A:$N,6,FALSE))," ",VLOOKUP(ROW($A89)-7,Query!$A:$N,6,FALSE))</f>
        <v>10646</v>
      </c>
      <c r="G89" s="6">
        <f t="shared" ca="1" si="1"/>
        <v>29.087431693989071</v>
      </c>
      <c r="H89" s="8">
        <f ca="1">IF(ISNA(VLOOKUP(ROW($A89)-7,Query!$A:$N,7,FALSE))," ",VLOOKUP(ROW($A89)-7,Query!$A:$N,7,FALSE)/F89)</f>
        <v>1.9725718579748264E-3</v>
      </c>
      <c r="I89" s="26">
        <f t="shared" ca="1" si="8"/>
        <v>5.7377049180327877E-2</v>
      </c>
      <c r="J89" s="23">
        <f t="shared" ca="1" si="9"/>
        <v>1</v>
      </c>
    </row>
    <row r="90" spans="2:10" x14ac:dyDescent="0.25">
      <c r="B90" s="84" t="str">
        <f ca="1">IF(ISNA(VLOOKUP(ROW($A90)-7,Query!$A:$N,4,FALSE))," ",VLOOKUP(ROW($A90)-7,Query!$A:$N,4,FALSE))</f>
        <v>name83 - 183</v>
      </c>
      <c r="C90" s="85"/>
      <c r="D90" s="9">
        <f ca="1">IF(ISNA(VLOOKUP(ROW($A90)-7,Query!$A:$N,5,FALSE))," ",VLOOKUP(ROW($A90)-7,Query!$A:$N,5,FALSE))</f>
        <v>107</v>
      </c>
      <c r="E90" s="11">
        <f t="shared" ca="1" si="7"/>
        <v>78.168224299065415</v>
      </c>
      <c r="F90" s="11">
        <f ca="1">IF(ISNA(VLOOKUP(ROW($A90)-7,Query!$A:$N,6,FALSE))," ",VLOOKUP(ROW($A90)-7,Query!$A:$N,6,FALSE))</f>
        <v>8364</v>
      </c>
      <c r="G90" s="10">
        <f t="shared" ca="1" si="1"/>
        <v>22.852459016393443</v>
      </c>
      <c r="H90" s="12">
        <f ca="1">IF(ISNA(VLOOKUP(ROW($A90)-7,Query!$A:$N,7,FALSE))," ",VLOOKUP(ROW($A90)-7,Query!$A:$N,7,FALSE)/F90)</f>
        <v>3.586800573888092E-4</v>
      </c>
      <c r="I90" s="27">
        <f t="shared" ca="1" si="8"/>
        <v>8.1967213114754103E-3</v>
      </c>
      <c r="J90" s="23">
        <f t="shared" ca="1" si="9"/>
        <v>1</v>
      </c>
    </row>
    <row r="91" spans="2:10" x14ac:dyDescent="0.25">
      <c r="B91" s="82" t="str">
        <f ca="1">IF(ISNA(VLOOKUP(ROW($A91)-7,Query!$A:$N,4,FALSE))," ",VLOOKUP(ROW($A91)-7,Query!$A:$N,4,FALSE))</f>
        <v>name84 - 184</v>
      </c>
      <c r="C91" s="83"/>
      <c r="D91" s="5">
        <f ca="1">IF(ISNA(VLOOKUP(ROW($A91)-7,Query!$A:$N,5,FALSE))," ",VLOOKUP(ROW($A91)-7,Query!$A:$N,5,FALSE))</f>
        <v>105</v>
      </c>
      <c r="E91" s="7">
        <f t="shared" ca="1" si="7"/>
        <v>104.31428571428572</v>
      </c>
      <c r="F91" s="7">
        <f ca="1">IF(ISNA(VLOOKUP(ROW($A91)-7,Query!$A:$N,6,FALSE))," ",VLOOKUP(ROW($A91)-7,Query!$A:$N,6,FALSE))</f>
        <v>10953</v>
      </c>
      <c r="G91" s="6">
        <f t="shared" ca="1" si="1"/>
        <v>29.92622950819672</v>
      </c>
      <c r="H91" s="8">
        <f ca="1">IF(ISNA(VLOOKUP(ROW($A91)-7,Query!$A:$N,7,FALSE))," ",VLOOKUP(ROW($A91)-7,Query!$A:$N,7,FALSE)/F91)</f>
        <v>0</v>
      </c>
      <c r="I91" s="26">
        <f t="shared" ca="1" si="8"/>
        <v>0</v>
      </c>
      <c r="J91" s="23">
        <f t="shared" ca="1" si="9"/>
        <v>1</v>
      </c>
    </row>
    <row r="92" spans="2:10" x14ac:dyDescent="0.25">
      <c r="B92" s="84" t="str">
        <f ca="1">IF(ISNA(VLOOKUP(ROW($A92)-7,Query!$A:$N,4,FALSE))," ",VLOOKUP(ROW($A92)-7,Query!$A:$N,4,FALSE))</f>
        <v>name85 - 185</v>
      </c>
      <c r="C92" s="85"/>
      <c r="D92" s="9">
        <f ca="1">IF(ISNA(VLOOKUP(ROW($A92)-7,Query!$A:$N,5,FALSE))," ",VLOOKUP(ROW($A92)-7,Query!$A:$N,5,FALSE))</f>
        <v>105</v>
      </c>
      <c r="E92" s="11">
        <f t="shared" ca="1" si="7"/>
        <v>94.257142857142853</v>
      </c>
      <c r="F92" s="11">
        <f ca="1">IF(ISNA(VLOOKUP(ROW($A92)-7,Query!$A:$N,6,FALSE))," ",VLOOKUP(ROW($A92)-7,Query!$A:$N,6,FALSE))</f>
        <v>9897</v>
      </c>
      <c r="G92" s="10">
        <f t="shared" ca="1" si="1"/>
        <v>27.040983606557376</v>
      </c>
      <c r="H92" s="12">
        <f ca="1">IF(ISNA(VLOOKUP(ROW($A92)-7,Query!$A:$N,7,FALSE))," ",VLOOKUP(ROW($A92)-7,Query!$A:$N,7,FALSE)/F92)</f>
        <v>1.2124886329190664E-3</v>
      </c>
      <c r="I92" s="27">
        <f t="shared" ca="1" si="8"/>
        <v>3.2786885245901641E-2</v>
      </c>
      <c r="J92" s="23">
        <f t="shared" ca="1" si="9"/>
        <v>1</v>
      </c>
    </row>
    <row r="93" spans="2:10" x14ac:dyDescent="0.25">
      <c r="B93" s="82" t="str">
        <f ca="1">IF(ISNA(VLOOKUP(ROW($A93)-7,Query!$A:$N,4,FALSE))," ",VLOOKUP(ROW($A93)-7,Query!$A:$N,4,FALSE))</f>
        <v>name86 - 186</v>
      </c>
      <c r="C93" s="83"/>
      <c r="D93" s="5">
        <f ca="1">IF(ISNA(VLOOKUP(ROW($A93)-7,Query!$A:$N,5,FALSE))," ",VLOOKUP(ROW($A93)-7,Query!$A:$N,5,FALSE))</f>
        <v>102</v>
      </c>
      <c r="E93" s="7">
        <f t="shared" ca="1" si="7"/>
        <v>93.186274509803923</v>
      </c>
      <c r="F93" s="7">
        <f ca="1">IF(ISNA(VLOOKUP(ROW($A93)-7,Query!$A:$N,6,FALSE))," ",VLOOKUP(ROW($A93)-7,Query!$A:$N,6,FALSE))</f>
        <v>9505</v>
      </c>
      <c r="G93" s="6">
        <f t="shared" ca="1" si="1"/>
        <v>25.969945355191257</v>
      </c>
      <c r="H93" s="8">
        <f ca="1">IF(ISNA(VLOOKUP(ROW($A93)-7,Query!$A:$N,7,FALSE))," ",VLOOKUP(ROW($A93)-7,Query!$A:$N,7,FALSE)/F93)</f>
        <v>3.9978958442924775E-3</v>
      </c>
      <c r="I93" s="26">
        <f t="shared" ca="1" si="8"/>
        <v>0.10382513661202185</v>
      </c>
      <c r="J93" s="23">
        <f t="shared" ca="1" si="9"/>
        <v>1</v>
      </c>
    </row>
    <row r="94" spans="2:10" x14ac:dyDescent="0.25">
      <c r="B94" s="84" t="str">
        <f ca="1">IF(ISNA(VLOOKUP(ROW($A94)-7,Query!$A:$N,4,FALSE))," ",VLOOKUP(ROW($A94)-7,Query!$A:$N,4,FALSE))</f>
        <v>name87 - 187</v>
      </c>
      <c r="C94" s="85"/>
      <c r="D94" s="9">
        <f ca="1">IF(ISNA(VLOOKUP(ROW($A94)-7,Query!$A:$N,5,FALSE))," ",VLOOKUP(ROW($A94)-7,Query!$A:$N,5,FALSE))</f>
        <v>101</v>
      </c>
      <c r="E94" s="11">
        <f t="shared" ca="1" si="7"/>
        <v>101.54455445544555</v>
      </c>
      <c r="F94" s="11">
        <f ca="1">IF(ISNA(VLOOKUP(ROW($A94)-7,Query!$A:$N,6,FALSE))," ",VLOOKUP(ROW($A94)-7,Query!$A:$N,6,FALSE))</f>
        <v>10256</v>
      </c>
      <c r="G94" s="10">
        <f t="shared" ca="1" si="1"/>
        <v>28.021857923497269</v>
      </c>
      <c r="H94" s="12">
        <f ca="1">IF(ISNA(VLOOKUP(ROW($A94)-7,Query!$A:$N,7,FALSE))," ",VLOOKUP(ROW($A94)-7,Query!$A:$N,7,FALSE)/F94)</f>
        <v>3.1201248049921998E-3</v>
      </c>
      <c r="I94" s="27">
        <f t="shared" ca="1" si="8"/>
        <v>8.7431693989071038E-2</v>
      </c>
      <c r="J94" s="23">
        <f t="shared" ca="1" si="9"/>
        <v>1</v>
      </c>
    </row>
    <row r="95" spans="2:10" x14ac:dyDescent="0.25">
      <c r="B95" s="82" t="str">
        <f ca="1">IF(ISNA(VLOOKUP(ROW($A95)-7,Query!$A:$N,4,FALSE))," ",VLOOKUP(ROW($A95)-7,Query!$A:$N,4,FALSE))</f>
        <v>name88 - 188</v>
      </c>
      <c r="C95" s="83"/>
      <c r="D95" s="5">
        <f ca="1">IF(ISNA(VLOOKUP(ROW($A95)-7,Query!$A:$N,5,FALSE))," ",VLOOKUP(ROW($A95)-7,Query!$A:$N,5,FALSE))</f>
        <v>101</v>
      </c>
      <c r="E95" s="7">
        <f t="shared" ca="1" si="7"/>
        <v>71.089108910891085</v>
      </c>
      <c r="F95" s="7">
        <f ca="1">IF(ISNA(VLOOKUP(ROW($A95)-7,Query!$A:$N,6,FALSE))," ",VLOOKUP(ROW($A95)-7,Query!$A:$N,6,FALSE))</f>
        <v>7180</v>
      </c>
      <c r="G95" s="6">
        <f t="shared" ca="1" si="1"/>
        <v>19.617486338797814</v>
      </c>
      <c r="H95" s="8">
        <f ca="1">IF(ISNA(VLOOKUP(ROW($A95)-7,Query!$A:$N,7,FALSE))," ",VLOOKUP(ROW($A95)-7,Query!$A:$N,7,FALSE)/F95)</f>
        <v>4.4568245125348191E-3</v>
      </c>
      <c r="I95" s="26">
        <f t="shared" ca="1" si="8"/>
        <v>8.7431693989071038E-2</v>
      </c>
      <c r="J95" s="23">
        <f t="shared" ca="1" si="9"/>
        <v>1</v>
      </c>
    </row>
    <row r="96" spans="2:10" x14ac:dyDescent="0.25">
      <c r="B96" s="84" t="str">
        <f ca="1">IF(ISNA(VLOOKUP(ROW($A96)-7,Query!$A:$N,4,FALSE))," ",VLOOKUP(ROW($A96)-7,Query!$A:$N,4,FALSE))</f>
        <v>name89 - 189</v>
      </c>
      <c r="C96" s="85"/>
      <c r="D96" s="9">
        <f ca="1">IF(ISNA(VLOOKUP(ROW($A96)-7,Query!$A:$N,5,FALSE))," ",VLOOKUP(ROW($A96)-7,Query!$A:$N,5,FALSE))</f>
        <v>101</v>
      </c>
      <c r="E96" s="11">
        <f t="shared" ca="1" si="7"/>
        <v>99.316831683168317</v>
      </c>
      <c r="F96" s="11">
        <f ca="1">IF(ISNA(VLOOKUP(ROW($A96)-7,Query!$A:$N,6,FALSE))," ",VLOOKUP(ROW($A96)-7,Query!$A:$N,6,FALSE))</f>
        <v>10031</v>
      </c>
      <c r="G96" s="10">
        <f t="shared" ca="1" si="1"/>
        <v>27.407103825136613</v>
      </c>
      <c r="H96" s="12">
        <f ca="1">IF(ISNA(VLOOKUP(ROW($A96)-7,Query!$A:$N,7,FALSE))," ",VLOOKUP(ROW($A96)-7,Query!$A:$N,7,FALSE)/F96)</f>
        <v>0</v>
      </c>
      <c r="I96" s="27">
        <f t="shared" ca="1" si="8"/>
        <v>0</v>
      </c>
      <c r="J96" s="23">
        <f t="shared" ca="1" si="9"/>
        <v>1</v>
      </c>
    </row>
    <row r="97" spans="2:10" x14ac:dyDescent="0.25">
      <c r="B97" s="82" t="str">
        <f ca="1">IF(ISNA(VLOOKUP(ROW($A97)-7,Query!$A:$N,4,FALSE))," ",VLOOKUP(ROW($A97)-7,Query!$A:$N,4,FALSE))</f>
        <v>name90 - 190</v>
      </c>
      <c r="C97" s="83"/>
      <c r="D97" s="5">
        <f ca="1">IF(ISNA(VLOOKUP(ROW($A97)-7,Query!$A:$N,5,FALSE))," ",VLOOKUP(ROW($A97)-7,Query!$A:$N,5,FALSE))</f>
        <v>96</v>
      </c>
      <c r="E97" s="7">
        <f t="shared" ca="1" si="7"/>
        <v>110.60416666666667</v>
      </c>
      <c r="F97" s="7">
        <f ca="1">IF(ISNA(VLOOKUP(ROW($A97)-7,Query!$A:$N,6,FALSE))," ",VLOOKUP(ROW($A97)-7,Query!$A:$N,6,FALSE))</f>
        <v>10618</v>
      </c>
      <c r="G97" s="6">
        <f t="shared" ca="1" si="1"/>
        <v>29.010928961748633</v>
      </c>
      <c r="H97" s="8">
        <f ca="1">IF(ISNA(VLOOKUP(ROW($A97)-7,Query!$A:$N,7,FALSE))," ",VLOOKUP(ROW($A97)-7,Query!$A:$N,7,FALSE)/F97)</f>
        <v>0</v>
      </c>
      <c r="I97" s="26">
        <f t="shared" ca="1" si="8"/>
        <v>0</v>
      </c>
      <c r="J97" s="23">
        <f t="shared" ca="1" si="9"/>
        <v>1</v>
      </c>
    </row>
    <row r="98" spans="2:10" ht="15" customHeight="1" x14ac:dyDescent="0.25">
      <c r="B98" s="84" t="str">
        <f ca="1">IF(ISNA(VLOOKUP(ROW($A98)-7,Query!$A:$N,4,FALSE))," ",VLOOKUP(ROW($A98)-7,Query!$A:$N,4,FALSE))</f>
        <v>name91 - 191</v>
      </c>
      <c r="C98" s="85"/>
      <c r="D98" s="9">
        <f ca="1">IF(ISNA(VLOOKUP(ROW($A98)-7,Query!$A:$N,5,FALSE))," ",VLOOKUP(ROW($A98)-7,Query!$A:$N,5,FALSE))</f>
        <v>96</v>
      </c>
      <c r="E98" s="11">
        <f t="shared" ca="1" si="7"/>
        <v>71.479166666666671</v>
      </c>
      <c r="F98" s="11">
        <f ca="1">IF(ISNA(VLOOKUP(ROW($A98)-7,Query!$A:$N,6,FALSE))," ",VLOOKUP(ROW($A98)-7,Query!$A:$N,6,FALSE))</f>
        <v>6862</v>
      </c>
      <c r="G98" s="10">
        <f t="shared" ca="1" si="1"/>
        <v>18.748633879781419</v>
      </c>
      <c r="H98" s="12">
        <f ca="1">IF(ISNA(VLOOKUP(ROW($A98)-7,Query!$A:$N,7,FALSE))," ",VLOOKUP(ROW($A98)-7,Query!$A:$N,7,FALSE)/F98)</f>
        <v>1.0201107548819587E-3</v>
      </c>
      <c r="I98" s="27">
        <f t="shared" ca="1" si="8"/>
        <v>1.912568306010929E-2</v>
      </c>
      <c r="J98" s="23">
        <f t="shared" ca="1" si="9"/>
        <v>1</v>
      </c>
    </row>
    <row r="99" spans="2:10" ht="15" customHeight="1" x14ac:dyDescent="0.25">
      <c r="B99" s="82" t="str">
        <f ca="1">IF(ISNA(VLOOKUP(ROW($A99)-7,Query!$A:$N,4,FALSE))," ",VLOOKUP(ROW($A99)-7,Query!$A:$N,4,FALSE))</f>
        <v>name92 - 192</v>
      </c>
      <c r="C99" s="83"/>
      <c r="D99" s="5">
        <f ca="1">IF(ISNA(VLOOKUP(ROW($A99)-7,Query!$A:$N,5,FALSE))," ",VLOOKUP(ROW($A99)-7,Query!$A:$N,5,FALSE))</f>
        <v>96</v>
      </c>
      <c r="E99" s="7">
        <f t="shared" ca="1" si="7"/>
        <v>79.791666666666671</v>
      </c>
      <c r="F99" s="7">
        <f ca="1">IF(ISNA(VLOOKUP(ROW($A99)-7,Query!$A:$N,6,FALSE))," ",VLOOKUP(ROW($A99)-7,Query!$A:$N,6,FALSE))</f>
        <v>7660</v>
      </c>
      <c r="G99" s="6">
        <f t="shared" ca="1" si="1"/>
        <v>20.928961748633881</v>
      </c>
      <c r="H99" s="8">
        <f ca="1">IF(ISNA(VLOOKUP(ROW($A99)-7,Query!$A:$N,7,FALSE))," ",VLOOKUP(ROW($A99)-7,Query!$A:$N,7,FALSE)/F99)</f>
        <v>9.2689295039164489E-3</v>
      </c>
      <c r="I99" s="26">
        <f t="shared" ca="1" si="8"/>
        <v>0.19398907103825139</v>
      </c>
      <c r="J99" s="23">
        <f t="shared" ca="1" si="9"/>
        <v>1</v>
      </c>
    </row>
    <row r="100" spans="2:10" ht="15" customHeight="1" x14ac:dyDescent="0.25">
      <c r="B100" s="84" t="str">
        <f ca="1">IF(ISNA(VLOOKUP(ROW($A100)-7,Query!$A:$N,4,FALSE))," ",VLOOKUP(ROW($A100)-7,Query!$A:$N,4,FALSE))</f>
        <v>name93 - 193</v>
      </c>
      <c r="C100" s="85"/>
      <c r="D100" s="9">
        <f ca="1">IF(ISNA(VLOOKUP(ROW($A100)-7,Query!$A:$N,5,FALSE))," ",VLOOKUP(ROW($A100)-7,Query!$A:$N,5,FALSE))</f>
        <v>94</v>
      </c>
      <c r="E100" s="11">
        <f t="shared" ca="1" si="7"/>
        <v>126.56382978723404</v>
      </c>
      <c r="F100" s="11">
        <f ca="1">IF(ISNA(VLOOKUP(ROW($A100)-7,Query!$A:$N,6,FALSE))," ",VLOOKUP(ROW($A100)-7,Query!$A:$N,6,FALSE))</f>
        <v>11897</v>
      </c>
      <c r="G100" s="10">
        <f t="shared" ca="1" si="1"/>
        <v>32.505464480874316</v>
      </c>
      <c r="H100" s="12">
        <f ca="1">IF(ISNA(VLOOKUP(ROW($A100)-7,Query!$A:$N,7,FALSE))," ",VLOOKUP(ROW($A100)-7,Query!$A:$N,7,FALSE)/F100)</f>
        <v>5.7157266537782633E-3</v>
      </c>
      <c r="I100" s="27">
        <f t="shared" ca="1" si="8"/>
        <v>0.18579234972677594</v>
      </c>
      <c r="J100" s="23">
        <f t="shared" ca="1" si="9"/>
        <v>1</v>
      </c>
    </row>
    <row r="101" spans="2:10" ht="15" customHeight="1" x14ac:dyDescent="0.25">
      <c r="B101" s="82" t="str">
        <f ca="1">IF(ISNA(VLOOKUP(ROW($A101)-7,Query!$A:$N,4,FALSE))," ",VLOOKUP(ROW($A101)-7,Query!$A:$N,4,FALSE))</f>
        <v>name94 - 194</v>
      </c>
      <c r="C101" s="83"/>
      <c r="D101" s="5">
        <f ca="1">IF(ISNA(VLOOKUP(ROW($A101)-7,Query!$A:$N,5,FALSE))," ",VLOOKUP(ROW($A101)-7,Query!$A:$N,5,FALSE))</f>
        <v>93</v>
      </c>
      <c r="E101" s="7">
        <f t="shared" ca="1" si="7"/>
        <v>59.376344086021504</v>
      </c>
      <c r="F101" s="7">
        <f ca="1">IF(ISNA(VLOOKUP(ROW($A101)-7,Query!$A:$N,6,FALSE))," ",VLOOKUP(ROW($A101)-7,Query!$A:$N,6,FALSE))</f>
        <v>5522</v>
      </c>
      <c r="G101" s="6">
        <f t="shared" ca="1" si="1"/>
        <v>15.087431693989071</v>
      </c>
      <c r="H101" s="8">
        <f ca="1">IF(ISNA(VLOOKUP(ROW($A101)-7,Query!$A:$N,7,FALSE))," ",VLOOKUP(ROW($A101)-7,Query!$A:$N,7,FALSE)/F101)</f>
        <v>0</v>
      </c>
      <c r="I101" s="26">
        <f t="shared" ca="1" si="8"/>
        <v>0</v>
      </c>
      <c r="J101" s="23">
        <f t="shared" ca="1" si="9"/>
        <v>1</v>
      </c>
    </row>
    <row r="102" spans="2:10" x14ac:dyDescent="0.25">
      <c r="B102" s="84" t="str">
        <f ca="1">IF(ISNA(VLOOKUP(ROW($A102)-7,Query!$A:$N,4,FALSE))," ",VLOOKUP(ROW($A102)-7,Query!$A:$N,4,FALSE))</f>
        <v>name95 - 195</v>
      </c>
      <c r="C102" s="85"/>
      <c r="D102" s="9">
        <f ca="1">IF(ISNA(VLOOKUP(ROW($A102)-7,Query!$A:$N,5,FALSE))," ",VLOOKUP(ROW($A102)-7,Query!$A:$N,5,FALSE))</f>
        <v>93</v>
      </c>
      <c r="E102" s="11">
        <f t="shared" ca="1" si="7"/>
        <v>67.451612903225808</v>
      </c>
      <c r="F102" s="11">
        <f ca="1">IF(ISNA(VLOOKUP(ROW($A102)-7,Query!$A:$N,6,FALSE))," ",VLOOKUP(ROW($A102)-7,Query!$A:$N,6,FALSE))</f>
        <v>6273</v>
      </c>
      <c r="G102" s="10">
        <f t="shared" ca="1" si="1"/>
        <v>17.139344262295083</v>
      </c>
      <c r="H102" s="12">
        <f ca="1">IF(ISNA(VLOOKUP(ROW($A102)-7,Query!$A:$N,7,FALSE))," ",VLOOKUP(ROW($A102)-7,Query!$A:$N,7,FALSE)/F102)</f>
        <v>6.2171209947393591E-3</v>
      </c>
      <c r="I102" s="27">
        <f t="shared" ca="1" si="8"/>
        <v>0.10655737704918034</v>
      </c>
      <c r="J102" s="23">
        <f t="shared" ca="1" si="9"/>
        <v>1</v>
      </c>
    </row>
    <row r="103" spans="2:10" x14ac:dyDescent="0.25">
      <c r="B103" s="82" t="str">
        <f ca="1">IF(ISNA(VLOOKUP(ROW($A103)-7,Query!$A:$N,4,FALSE))," ",VLOOKUP(ROW($A103)-7,Query!$A:$N,4,FALSE))</f>
        <v>name96 - 196</v>
      </c>
      <c r="C103" s="83"/>
      <c r="D103" s="5">
        <f ca="1">IF(ISNA(VLOOKUP(ROW($A103)-7,Query!$A:$N,5,FALSE))," ",VLOOKUP(ROW($A103)-7,Query!$A:$N,5,FALSE))</f>
        <v>90</v>
      </c>
      <c r="E103" s="7">
        <f t="shared" ca="1" si="7"/>
        <v>110.17777777777778</v>
      </c>
      <c r="F103" s="7">
        <f ca="1">IF(ISNA(VLOOKUP(ROW($A103)-7,Query!$A:$N,6,FALSE))," ",VLOOKUP(ROW($A103)-7,Query!$A:$N,6,FALSE))</f>
        <v>9916</v>
      </c>
      <c r="G103" s="6">
        <f t="shared" ca="1" si="1"/>
        <v>27.092896174863387</v>
      </c>
      <c r="H103" s="8">
        <f ca="1">IF(ISNA(VLOOKUP(ROW($A103)-7,Query!$A:$N,7,FALSE))," ",VLOOKUP(ROW($A103)-7,Query!$A:$N,7,FALSE)/F103)</f>
        <v>1.5127067365873336E-3</v>
      </c>
      <c r="I103" s="26">
        <f t="shared" ca="1" si="8"/>
        <v>4.0983606557377046E-2</v>
      </c>
      <c r="J103" s="23">
        <f t="shared" ca="1" si="9"/>
        <v>1</v>
      </c>
    </row>
    <row r="104" spans="2:10" x14ac:dyDescent="0.25">
      <c r="B104" s="84" t="str">
        <f ca="1">IF(ISNA(VLOOKUP(ROW($A104)-7,Query!$A:$N,4,FALSE))," ",VLOOKUP(ROW($A104)-7,Query!$A:$N,4,FALSE))</f>
        <v>name97 - 197</v>
      </c>
      <c r="C104" s="85"/>
      <c r="D104" s="9">
        <f ca="1">IF(ISNA(VLOOKUP(ROW($A104)-7,Query!$A:$N,5,FALSE))," ",VLOOKUP(ROW($A104)-7,Query!$A:$N,5,FALSE))</f>
        <v>88</v>
      </c>
      <c r="E104" s="11">
        <f t="shared" ca="1" si="7"/>
        <v>43.56818181818182</v>
      </c>
      <c r="F104" s="11">
        <f ca="1">IF(ISNA(VLOOKUP(ROW($A104)-7,Query!$A:$N,6,FALSE))," ",VLOOKUP(ROW($A104)-7,Query!$A:$N,6,FALSE))</f>
        <v>3834</v>
      </c>
      <c r="G104" s="10">
        <f t="shared" ca="1" si="1"/>
        <v>10.475409836065573</v>
      </c>
      <c r="H104" s="12">
        <f ca="1">IF(ISNA(VLOOKUP(ROW($A104)-7,Query!$A:$N,7,FALSE))," ",VLOOKUP(ROW($A104)-7,Query!$A:$N,7,FALSE)/F104)</f>
        <v>0</v>
      </c>
      <c r="I104" s="27">
        <f t="shared" ca="1" si="8"/>
        <v>0</v>
      </c>
      <c r="J104" s="23">
        <f t="shared" ca="1" si="9"/>
        <v>1</v>
      </c>
    </row>
    <row r="105" spans="2:10" x14ac:dyDescent="0.25">
      <c r="B105" s="82" t="str">
        <f ca="1">IF(ISNA(VLOOKUP(ROW($A105)-7,Query!$A:$N,4,FALSE))," ",VLOOKUP(ROW($A105)-7,Query!$A:$N,4,FALSE))</f>
        <v>name98 - 198</v>
      </c>
      <c r="C105" s="83"/>
      <c r="D105" s="5">
        <f ca="1">IF(ISNA(VLOOKUP(ROW($A105)-7,Query!$A:$N,5,FALSE))," ",VLOOKUP(ROW($A105)-7,Query!$A:$N,5,FALSE))</f>
        <v>82</v>
      </c>
      <c r="E105" s="7">
        <f t="shared" ca="1" si="7"/>
        <v>100.32926829268293</v>
      </c>
      <c r="F105" s="7">
        <f ca="1">IF(ISNA(VLOOKUP(ROW($A105)-7,Query!$A:$N,6,FALSE))," ",VLOOKUP(ROW($A105)-7,Query!$A:$N,6,FALSE))</f>
        <v>8227</v>
      </c>
      <c r="G105" s="6">
        <f t="shared" ca="1" si="1"/>
        <v>22.478142076502731</v>
      </c>
      <c r="H105" s="8">
        <f ca="1">IF(ISNA(VLOOKUP(ROW($A105)-7,Query!$A:$N,7,FALSE))," ",VLOOKUP(ROW($A105)-7,Query!$A:$N,7,FALSE)/F105)</f>
        <v>3.6465297192172117E-3</v>
      </c>
      <c r="I105" s="26">
        <f t="shared" ca="1" si="8"/>
        <v>8.1967213114754092E-2</v>
      </c>
      <c r="J105" s="23">
        <f t="shared" ca="1" si="9"/>
        <v>1</v>
      </c>
    </row>
    <row r="106" spans="2:10" x14ac:dyDescent="0.25">
      <c r="B106" s="84" t="str">
        <f ca="1">IF(ISNA(VLOOKUP(ROW($A106)-7,Query!$A:$N,4,FALSE))," ",VLOOKUP(ROW($A106)-7,Query!$A:$N,4,FALSE))</f>
        <v>name99 - 199</v>
      </c>
      <c r="C106" s="85"/>
      <c r="D106" s="9">
        <f ca="1">IF(ISNA(VLOOKUP(ROW($A106)-7,Query!$A:$N,5,FALSE))," ",VLOOKUP(ROW($A106)-7,Query!$A:$N,5,FALSE))</f>
        <v>81</v>
      </c>
      <c r="E106" s="11">
        <f t="shared" ca="1" si="7"/>
        <v>111.4074074074074</v>
      </c>
      <c r="F106" s="11">
        <f ca="1">IF(ISNA(VLOOKUP(ROW($A106)-7,Query!$A:$N,6,FALSE))," ",VLOOKUP(ROW($A106)-7,Query!$A:$N,6,FALSE))</f>
        <v>9024</v>
      </c>
      <c r="G106" s="10">
        <f t="shared" ca="1" si="1"/>
        <v>24.655737704918032</v>
      </c>
      <c r="H106" s="12">
        <f ca="1">IF(ISNA(VLOOKUP(ROW($A106)-7,Query!$A:$N,7,FALSE))," ",VLOOKUP(ROW($A106)-7,Query!$A:$N,7,FALSE)/F106)</f>
        <v>6.4273049645390068E-3</v>
      </c>
      <c r="I106" s="27">
        <f t="shared" ca="1" si="8"/>
        <v>0.15846994535519124</v>
      </c>
      <c r="J106" s="23">
        <f t="shared" ca="1" si="9"/>
        <v>1</v>
      </c>
    </row>
    <row r="107" spans="2:10" x14ac:dyDescent="0.25">
      <c r="B107" s="82" t="str">
        <f ca="1">IF(ISNA(VLOOKUP(ROW($A107)-7,Query!$A:$N,4,FALSE))," ",VLOOKUP(ROW($A107)-7,Query!$A:$N,4,FALSE))</f>
        <v>name100 - 200</v>
      </c>
      <c r="C107" s="83"/>
      <c r="D107" s="5">
        <f ca="1">IF(ISNA(VLOOKUP(ROW($A107)-7,Query!$A:$N,5,FALSE))," ",VLOOKUP(ROW($A107)-7,Query!$A:$N,5,FALSE))</f>
        <v>77</v>
      </c>
      <c r="E107" s="7">
        <f t="shared" ca="1" si="7"/>
        <v>90.558441558441558</v>
      </c>
      <c r="F107" s="7">
        <f ca="1">IF(ISNA(VLOOKUP(ROW($A107)-7,Query!$A:$N,6,FALSE))," ",VLOOKUP(ROW($A107)-7,Query!$A:$N,6,FALSE))</f>
        <v>6973</v>
      </c>
      <c r="G107" s="6">
        <f t="shared" ca="1" si="1"/>
        <v>19.051912568306012</v>
      </c>
      <c r="H107" s="8">
        <f ca="1">IF(ISNA(VLOOKUP(ROW($A107)-7,Query!$A:$N,7,FALSE))," ",VLOOKUP(ROW($A107)-7,Query!$A:$N,7,FALSE)/F107)</f>
        <v>7.1705148429657248E-4</v>
      </c>
      <c r="I107" s="26">
        <f t="shared" ca="1" si="8"/>
        <v>1.3661202185792349E-2</v>
      </c>
      <c r="J107" s="23">
        <f t="shared" ca="1" si="9"/>
        <v>1</v>
      </c>
    </row>
    <row r="108" spans="2:10" x14ac:dyDescent="0.25">
      <c r="B108" s="84" t="str">
        <f ca="1">IF(ISNA(VLOOKUP(ROW($A108)-7,Query!$A:$N,4,FALSE))," ",VLOOKUP(ROW($A108)-7,Query!$A:$N,4,FALSE))</f>
        <v>name101 - 201</v>
      </c>
      <c r="C108" s="85"/>
      <c r="D108" s="9">
        <f ca="1">IF(ISNA(VLOOKUP(ROW($A108)-7,Query!$A:$N,5,FALSE))," ",VLOOKUP(ROW($A108)-7,Query!$A:$N,5,FALSE))</f>
        <v>75</v>
      </c>
      <c r="E108" s="11">
        <f t="shared" ca="1" si="7"/>
        <v>74.56</v>
      </c>
      <c r="F108" s="11">
        <f ca="1">IF(ISNA(VLOOKUP(ROW($A108)-7,Query!$A:$N,6,FALSE))," ",VLOOKUP(ROW($A108)-7,Query!$A:$N,6,FALSE))</f>
        <v>5592</v>
      </c>
      <c r="G108" s="10">
        <f t="shared" ca="1" si="1"/>
        <v>15.278688524590164</v>
      </c>
      <c r="H108" s="12">
        <f ca="1">IF(ISNA(VLOOKUP(ROW($A108)-7,Query!$A:$N,7,FALSE))," ",VLOOKUP(ROW($A108)-7,Query!$A:$N,7,FALSE)/F108)</f>
        <v>0</v>
      </c>
      <c r="I108" s="27">
        <f t="shared" ca="1" si="8"/>
        <v>0</v>
      </c>
      <c r="J108" s="23">
        <f t="shared" ca="1" si="9"/>
        <v>1</v>
      </c>
    </row>
    <row r="109" spans="2:10" x14ac:dyDescent="0.25">
      <c r="B109" s="82" t="str">
        <f ca="1">IF(ISNA(VLOOKUP(ROW($A109)-7,Query!$A:$N,4,FALSE))," ",VLOOKUP(ROW($A109)-7,Query!$A:$N,4,FALSE))</f>
        <v>name102 - 202</v>
      </c>
      <c r="C109" s="83"/>
      <c r="D109" s="5">
        <f ca="1">IF(ISNA(VLOOKUP(ROW($A109)-7,Query!$A:$N,5,FALSE))," ",VLOOKUP(ROW($A109)-7,Query!$A:$N,5,FALSE))</f>
        <v>73</v>
      </c>
      <c r="E109" s="7">
        <f t="shared" ca="1" si="7"/>
        <v>53.315068493150683</v>
      </c>
      <c r="F109" s="7">
        <f ca="1">IF(ISNA(VLOOKUP(ROW($A109)-7,Query!$A:$N,6,FALSE))," ",VLOOKUP(ROW($A109)-7,Query!$A:$N,6,FALSE))</f>
        <v>3892</v>
      </c>
      <c r="G109" s="6">
        <f t="shared" ref="G109:G172" ca="1" si="10">IF(F109=" "," ",F109/366)</f>
        <v>10.633879781420765</v>
      </c>
      <c r="H109" s="8">
        <f ca="1">IF(ISNA(VLOOKUP(ROW($A109)-7,Query!$A:$N,7,FALSE))," ",VLOOKUP(ROW($A109)-7,Query!$A:$N,7,FALSE)/F109)</f>
        <v>2.5179856115107913E-2</v>
      </c>
      <c r="I109" s="26">
        <f t="shared" ca="1" si="8"/>
        <v>0.26775956284153002</v>
      </c>
      <c r="J109" s="23">
        <f t="shared" ca="1" si="9"/>
        <v>1</v>
      </c>
    </row>
    <row r="110" spans="2:10" x14ac:dyDescent="0.25">
      <c r="B110" s="84" t="str">
        <f ca="1">IF(ISNA(VLOOKUP(ROW($A110)-7,Query!$A:$N,4,FALSE))," ",VLOOKUP(ROW($A110)-7,Query!$A:$N,4,FALSE))</f>
        <v>name103 - 203</v>
      </c>
      <c r="C110" s="85"/>
      <c r="D110" s="9">
        <f ca="1">IF(ISNA(VLOOKUP(ROW($A110)-7,Query!$A:$N,5,FALSE))," ",VLOOKUP(ROW($A110)-7,Query!$A:$N,5,FALSE))</f>
        <v>71</v>
      </c>
      <c r="E110" s="11">
        <f t="shared" ca="1" si="7"/>
        <v>52.29577464788732</v>
      </c>
      <c r="F110" s="11">
        <f ca="1">IF(ISNA(VLOOKUP(ROW($A110)-7,Query!$A:$N,6,FALSE))," ",VLOOKUP(ROW($A110)-7,Query!$A:$N,6,FALSE))</f>
        <v>3713</v>
      </c>
      <c r="G110" s="10">
        <f t="shared" ca="1" si="10"/>
        <v>10.144808743169399</v>
      </c>
      <c r="H110" s="12">
        <f ca="1">IF(ISNA(VLOOKUP(ROW($A110)-7,Query!$A:$N,7,FALSE))," ",VLOOKUP(ROW($A110)-7,Query!$A:$N,7,FALSE)/F110)</f>
        <v>2.396983571236197E-2</v>
      </c>
      <c r="I110" s="27">
        <f t="shared" ca="1" si="8"/>
        <v>0.24316939890710382</v>
      </c>
      <c r="J110" s="23">
        <f t="shared" ca="1" si="9"/>
        <v>1</v>
      </c>
    </row>
    <row r="111" spans="2:10" x14ac:dyDescent="0.25">
      <c r="B111" s="82" t="str">
        <f ca="1">IF(ISNA(VLOOKUP(ROW($A111)-7,Query!$A:$N,4,FALSE))," ",VLOOKUP(ROW($A111)-7,Query!$A:$N,4,FALSE))</f>
        <v>name104 - 204</v>
      </c>
      <c r="C111" s="83"/>
      <c r="D111" s="5">
        <f ca="1">IF(ISNA(VLOOKUP(ROW($A111)-7,Query!$A:$N,5,FALSE))," ",VLOOKUP(ROW($A111)-7,Query!$A:$N,5,FALSE))</f>
        <v>70</v>
      </c>
      <c r="E111" s="7">
        <f t="shared" ca="1" si="7"/>
        <v>116.31428571428572</v>
      </c>
      <c r="F111" s="7">
        <f ca="1">IF(ISNA(VLOOKUP(ROW($A111)-7,Query!$A:$N,6,FALSE))," ",VLOOKUP(ROW($A111)-7,Query!$A:$N,6,FALSE))</f>
        <v>8142</v>
      </c>
      <c r="G111" s="6">
        <f t="shared" ca="1" si="10"/>
        <v>22.245901639344261</v>
      </c>
      <c r="H111" s="8">
        <f ca="1">IF(ISNA(VLOOKUP(ROW($A111)-7,Query!$A:$N,7,FALSE))," ",VLOOKUP(ROW($A111)-7,Query!$A:$N,7,FALSE)/F111)</f>
        <v>1.5966592974699092E-3</v>
      </c>
      <c r="I111" s="26">
        <f t="shared" ca="1" si="8"/>
        <v>3.5519125683060107E-2</v>
      </c>
      <c r="J111" s="23">
        <f t="shared" ca="1" si="9"/>
        <v>1</v>
      </c>
    </row>
    <row r="112" spans="2:10" x14ac:dyDescent="0.25">
      <c r="B112" s="84" t="str">
        <f ca="1">IF(ISNA(VLOOKUP(ROW($A112)-7,Query!$A:$N,4,FALSE))," ",VLOOKUP(ROW($A112)-7,Query!$A:$N,4,FALSE))</f>
        <v>name105 - 205</v>
      </c>
      <c r="C112" s="85"/>
      <c r="D112" s="9">
        <f ca="1">IF(ISNA(VLOOKUP(ROW($A112)-7,Query!$A:$N,5,FALSE))," ",VLOOKUP(ROW($A112)-7,Query!$A:$N,5,FALSE))</f>
        <v>67</v>
      </c>
      <c r="E112" s="11">
        <f t="shared" ca="1" si="7"/>
        <v>96.895522388059703</v>
      </c>
      <c r="F112" s="11">
        <f ca="1">IF(ISNA(VLOOKUP(ROW($A112)-7,Query!$A:$N,6,FALSE))," ",VLOOKUP(ROW($A112)-7,Query!$A:$N,6,FALSE))</f>
        <v>6492</v>
      </c>
      <c r="G112" s="10">
        <f t="shared" ca="1" si="10"/>
        <v>17.737704918032787</v>
      </c>
      <c r="H112" s="12">
        <f ca="1">IF(ISNA(VLOOKUP(ROW($A112)-7,Query!$A:$N,7,FALSE))," ",VLOOKUP(ROW($A112)-7,Query!$A:$N,7,FALSE)/F112)</f>
        <v>2.1565003080714724E-3</v>
      </c>
      <c r="I112" s="27">
        <f t="shared" ca="1" si="8"/>
        <v>3.8251366120218573E-2</v>
      </c>
      <c r="J112" s="23">
        <f t="shared" ca="1" si="9"/>
        <v>1</v>
      </c>
    </row>
    <row r="113" spans="2:10" x14ac:dyDescent="0.25">
      <c r="B113" s="82" t="str">
        <f ca="1">IF(ISNA(VLOOKUP(ROW($A113)-7,Query!$A:$N,4,FALSE))," ",VLOOKUP(ROW($A113)-7,Query!$A:$N,4,FALSE))</f>
        <v>name106 - 206</v>
      </c>
      <c r="C113" s="83"/>
      <c r="D113" s="5">
        <f ca="1">IF(ISNA(VLOOKUP(ROW($A113)-7,Query!$A:$N,5,FALSE))," ",VLOOKUP(ROW($A113)-7,Query!$A:$N,5,FALSE))</f>
        <v>57</v>
      </c>
      <c r="E113" s="7">
        <f t="shared" ca="1" si="7"/>
        <v>206.94736842105263</v>
      </c>
      <c r="F113" s="7">
        <f ca="1">IF(ISNA(VLOOKUP(ROW($A113)-7,Query!$A:$N,6,FALSE))," ",VLOOKUP(ROW($A113)-7,Query!$A:$N,6,FALSE))</f>
        <v>11796</v>
      </c>
      <c r="G113" s="6">
        <f t="shared" ca="1" si="10"/>
        <v>32.229508196721312</v>
      </c>
      <c r="H113" s="8">
        <f ca="1">IF(ISNA(VLOOKUP(ROW($A113)-7,Query!$A:$N,7,FALSE))," ",VLOOKUP(ROW($A113)-7,Query!$A:$N,7,FALSE)/F113)</f>
        <v>0</v>
      </c>
      <c r="I113" s="26">
        <f t="shared" ca="1" si="8"/>
        <v>0</v>
      </c>
      <c r="J113" s="23">
        <f t="shared" ca="1" si="9"/>
        <v>1</v>
      </c>
    </row>
    <row r="114" spans="2:10" x14ac:dyDescent="0.25">
      <c r="B114" s="84" t="str">
        <f ca="1">IF(ISNA(VLOOKUP(ROW($A114)-7,Query!$A:$N,4,FALSE))," ",VLOOKUP(ROW($A114)-7,Query!$A:$N,4,FALSE))</f>
        <v>name107 - 207</v>
      </c>
      <c r="C114" s="85"/>
      <c r="D114" s="9">
        <f ca="1">IF(ISNA(VLOOKUP(ROW($A114)-7,Query!$A:$N,5,FALSE))," ",VLOOKUP(ROW($A114)-7,Query!$A:$N,5,FALSE))</f>
        <v>46</v>
      </c>
      <c r="E114" s="11">
        <f t="shared" ca="1" si="7"/>
        <v>82.369565217391298</v>
      </c>
      <c r="F114" s="11">
        <f ca="1">IF(ISNA(VLOOKUP(ROW($A114)-7,Query!$A:$N,6,FALSE))," ",VLOOKUP(ROW($A114)-7,Query!$A:$N,6,FALSE))</f>
        <v>3789</v>
      </c>
      <c r="G114" s="10">
        <f t="shared" ca="1" si="10"/>
        <v>10.352459016393443</v>
      </c>
      <c r="H114" s="12">
        <f ca="1">IF(ISNA(VLOOKUP(ROW($A114)-7,Query!$A:$N,7,FALSE))," ",VLOOKUP(ROW($A114)-7,Query!$A:$N,7,FALSE)/F114)</f>
        <v>1.5835312747426761E-3</v>
      </c>
      <c r="I114" s="27">
        <f t="shared" ca="1" si="8"/>
        <v>1.6393442622950821E-2</v>
      </c>
      <c r="J114" s="23">
        <f t="shared" ca="1" si="9"/>
        <v>1</v>
      </c>
    </row>
    <row r="115" spans="2:10" x14ac:dyDescent="0.25">
      <c r="B115" s="82" t="str">
        <f ca="1">IF(ISNA(VLOOKUP(ROW($A115)-7,Query!$A:$N,4,FALSE))," ",VLOOKUP(ROW($A115)-7,Query!$A:$N,4,FALSE))</f>
        <v>name108 - 208</v>
      </c>
      <c r="C115" s="83"/>
      <c r="D115" s="5">
        <f ca="1">IF(ISNA(VLOOKUP(ROW($A115)-7,Query!$A:$N,5,FALSE))," ",VLOOKUP(ROW($A115)-7,Query!$A:$N,5,FALSE))</f>
        <v>45</v>
      </c>
      <c r="E115" s="7">
        <f t="shared" ca="1" si="7"/>
        <v>47.822222222222223</v>
      </c>
      <c r="F115" s="7">
        <f ca="1">IF(ISNA(VLOOKUP(ROW($A115)-7,Query!$A:$N,6,FALSE))," ",VLOOKUP(ROW($A115)-7,Query!$A:$N,6,FALSE))</f>
        <v>2152</v>
      </c>
      <c r="G115" s="6">
        <f t="shared" ca="1" si="10"/>
        <v>5.8797814207650276</v>
      </c>
      <c r="H115" s="8">
        <f ca="1">IF(ISNA(VLOOKUP(ROW($A115)-7,Query!$A:$N,7,FALSE))," ",VLOOKUP(ROW($A115)-7,Query!$A:$N,7,FALSE)/F115)</f>
        <v>0</v>
      </c>
      <c r="I115" s="26">
        <f t="shared" ca="1" si="8"/>
        <v>0</v>
      </c>
      <c r="J115" s="23">
        <f t="shared" ca="1" si="9"/>
        <v>1</v>
      </c>
    </row>
    <row r="116" spans="2:10" x14ac:dyDescent="0.25">
      <c r="B116" s="84" t="str">
        <f ca="1">IF(ISNA(VLOOKUP(ROW($A116)-7,Query!$A:$N,4,FALSE))," ",VLOOKUP(ROW($A116)-7,Query!$A:$N,4,FALSE))</f>
        <v>name109 - 209</v>
      </c>
      <c r="C116" s="85"/>
      <c r="D116" s="9">
        <f ca="1">IF(ISNA(VLOOKUP(ROW($A116)-7,Query!$A:$N,5,FALSE))," ",VLOOKUP(ROW($A116)-7,Query!$A:$N,5,FALSE))</f>
        <v>45</v>
      </c>
      <c r="E116" s="11">
        <f t="shared" ca="1" si="7"/>
        <v>114.68888888888888</v>
      </c>
      <c r="F116" s="11">
        <f ca="1">IF(ISNA(VLOOKUP(ROW($A116)-7,Query!$A:$N,6,FALSE))," ",VLOOKUP(ROW($A116)-7,Query!$A:$N,6,FALSE))</f>
        <v>5161</v>
      </c>
      <c r="G116" s="10">
        <f t="shared" ca="1" si="10"/>
        <v>14.101092896174864</v>
      </c>
      <c r="H116" s="12">
        <f ca="1">IF(ISNA(VLOOKUP(ROW($A116)-7,Query!$A:$N,7,FALSE))," ",VLOOKUP(ROW($A116)-7,Query!$A:$N,7,FALSE)/F116)</f>
        <v>0</v>
      </c>
      <c r="I116" s="27">
        <f t="shared" ca="1" si="8"/>
        <v>0</v>
      </c>
      <c r="J116" s="23">
        <f t="shared" ca="1" si="9"/>
        <v>1</v>
      </c>
    </row>
    <row r="117" spans="2:10" x14ac:dyDescent="0.25">
      <c r="B117" s="82" t="str">
        <f ca="1">IF(ISNA(VLOOKUP(ROW($A117)-7,Query!$A:$N,4,FALSE))," ",VLOOKUP(ROW($A117)-7,Query!$A:$N,4,FALSE))</f>
        <v>name110 - 210</v>
      </c>
      <c r="C117" s="83"/>
      <c r="D117" s="5">
        <f ca="1">IF(ISNA(VLOOKUP(ROW($A117)-7,Query!$A:$N,5,FALSE))," ",VLOOKUP(ROW($A117)-7,Query!$A:$N,5,FALSE))</f>
        <v>44</v>
      </c>
      <c r="E117" s="7">
        <f t="shared" ca="1" si="7"/>
        <v>74.36363636363636</v>
      </c>
      <c r="F117" s="7">
        <f ca="1">IF(ISNA(VLOOKUP(ROW($A117)-7,Query!$A:$N,6,FALSE))," ",VLOOKUP(ROW($A117)-7,Query!$A:$N,6,FALSE))</f>
        <v>3272</v>
      </c>
      <c r="G117" s="6">
        <f t="shared" ca="1" si="10"/>
        <v>8.9398907103825138</v>
      </c>
      <c r="H117" s="8">
        <f ca="1">IF(ISNA(VLOOKUP(ROW($A117)-7,Query!$A:$N,7,FALSE))," ",VLOOKUP(ROW($A117)-7,Query!$A:$N,7,FALSE)/F117)</f>
        <v>0</v>
      </c>
      <c r="I117" s="26">
        <f t="shared" ca="1" si="8"/>
        <v>0</v>
      </c>
      <c r="J117" s="23">
        <f t="shared" ca="1" si="9"/>
        <v>1</v>
      </c>
    </row>
    <row r="118" spans="2:10" x14ac:dyDescent="0.25">
      <c r="B118" s="84" t="str">
        <f ca="1">IF(ISNA(VLOOKUP(ROW($A118)-7,Query!$A:$N,4,FALSE))," ",VLOOKUP(ROW($A118)-7,Query!$A:$N,4,FALSE))</f>
        <v>name111 - 211</v>
      </c>
      <c r="C118" s="85"/>
      <c r="D118" s="9">
        <f ca="1">IF(ISNA(VLOOKUP(ROW($A118)-7,Query!$A:$N,5,FALSE))," ",VLOOKUP(ROW($A118)-7,Query!$A:$N,5,FALSE))</f>
        <v>29</v>
      </c>
      <c r="E118" s="11">
        <f t="shared" ca="1" si="7"/>
        <v>138.37931034482759</v>
      </c>
      <c r="F118" s="11">
        <f ca="1">IF(ISNA(VLOOKUP(ROW($A118)-7,Query!$A:$N,6,FALSE))," ",VLOOKUP(ROW($A118)-7,Query!$A:$N,6,FALSE))</f>
        <v>4013</v>
      </c>
      <c r="G118" s="10">
        <f t="shared" ca="1" si="10"/>
        <v>10.964480874316941</v>
      </c>
      <c r="H118" s="12">
        <f ca="1">IF(ISNA(VLOOKUP(ROW($A118)-7,Query!$A:$N,7,FALSE))," ",VLOOKUP(ROW($A118)-7,Query!$A:$N,7,FALSE)/F118)</f>
        <v>7.4757039621230995E-4</v>
      </c>
      <c r="I118" s="27">
        <f t="shared" ca="1" si="8"/>
        <v>8.1967213114754103E-3</v>
      </c>
      <c r="J118" s="23">
        <f t="shared" ca="1" si="9"/>
        <v>1</v>
      </c>
    </row>
    <row r="119" spans="2:10" x14ac:dyDescent="0.25">
      <c r="B119" s="82" t="str">
        <f ca="1">IF(ISNA(VLOOKUP(ROW($A119)-7,Query!$A:$N,4,FALSE))," ",VLOOKUP(ROW($A119)-7,Query!$A:$N,4,FALSE))</f>
        <v>name112 - 212</v>
      </c>
      <c r="C119" s="83"/>
      <c r="D119" s="5">
        <f ca="1">IF(ISNA(VLOOKUP(ROW($A119)-7,Query!$A:$N,5,FALSE))," ",VLOOKUP(ROW($A119)-7,Query!$A:$N,5,FALSE))</f>
        <v>28</v>
      </c>
      <c r="E119" s="7">
        <f t="shared" ca="1" si="7"/>
        <v>100</v>
      </c>
      <c r="F119" s="7">
        <f ca="1">IF(ISNA(VLOOKUP(ROW($A119)-7,Query!$A:$N,6,FALSE))," ",VLOOKUP(ROW($A119)-7,Query!$A:$N,6,FALSE))</f>
        <v>2800</v>
      </c>
      <c r="G119" s="6">
        <f t="shared" ca="1" si="10"/>
        <v>7.6502732240437155</v>
      </c>
      <c r="H119" s="8">
        <f ca="1">IF(ISNA(VLOOKUP(ROW($A119)-7,Query!$A:$N,7,FALSE))," ",VLOOKUP(ROW($A119)-7,Query!$A:$N,7,FALSE)/F119)</f>
        <v>3.9285714285714288E-3</v>
      </c>
      <c r="I119" s="26">
        <f t="shared" ca="1" si="8"/>
        <v>3.0054644808743172E-2</v>
      </c>
      <c r="J119" s="23">
        <f t="shared" ca="1" si="9"/>
        <v>1</v>
      </c>
    </row>
    <row r="120" spans="2:10" x14ac:dyDescent="0.25">
      <c r="B120" s="84" t="str">
        <f ca="1">IF(ISNA(VLOOKUP(ROW($A120)-7,Query!$A:$N,4,FALSE))," ",VLOOKUP(ROW($A120)-7,Query!$A:$N,4,FALSE))</f>
        <v>name113 - 213</v>
      </c>
      <c r="C120" s="85"/>
      <c r="D120" s="9">
        <f ca="1">IF(ISNA(VLOOKUP(ROW($A120)-7,Query!$A:$N,5,FALSE))," ",VLOOKUP(ROW($A120)-7,Query!$A:$N,5,FALSE))</f>
        <v>13</v>
      </c>
      <c r="E120" s="11">
        <f t="shared" ca="1" si="7"/>
        <v>42.92307692307692</v>
      </c>
      <c r="F120" s="11">
        <f ca="1">IF(ISNA(VLOOKUP(ROW($A120)-7,Query!$A:$N,6,FALSE))," ",VLOOKUP(ROW($A120)-7,Query!$A:$N,6,FALSE))</f>
        <v>558</v>
      </c>
      <c r="G120" s="10">
        <f t="shared" ca="1" si="10"/>
        <v>1.5245901639344261</v>
      </c>
      <c r="H120" s="12">
        <f ca="1">IF(ISNA(VLOOKUP(ROW($A120)-7,Query!$A:$N,7,FALSE))," ",VLOOKUP(ROW($A120)-7,Query!$A:$N,7,FALSE)/F120)</f>
        <v>0</v>
      </c>
      <c r="I120" s="27">
        <f t="shared" ca="1" si="8"/>
        <v>0</v>
      </c>
      <c r="J120" s="23">
        <f t="shared" ca="1" si="9"/>
        <v>1</v>
      </c>
    </row>
    <row r="121" spans="2:10" x14ac:dyDescent="0.25">
      <c r="B121" s="82" t="str">
        <f ca="1">IF(ISNA(VLOOKUP(ROW($A121)-7,Query!$A:$N,4,FALSE))," ",VLOOKUP(ROW($A121)-7,Query!$A:$N,4,FALSE))</f>
        <v>name114 - 214</v>
      </c>
      <c r="C121" s="83"/>
      <c r="D121" s="5">
        <f ca="1">IF(ISNA(VLOOKUP(ROW($A121)-7,Query!$A:$N,5,FALSE))," ",VLOOKUP(ROW($A121)-7,Query!$A:$N,5,FALSE))</f>
        <v>13</v>
      </c>
      <c r="E121" s="7">
        <f t="shared" ca="1" si="7"/>
        <v>111.38461538461539</v>
      </c>
      <c r="F121" s="7">
        <f ca="1">IF(ISNA(VLOOKUP(ROW($A121)-7,Query!$A:$N,6,FALSE))," ",VLOOKUP(ROW($A121)-7,Query!$A:$N,6,FALSE))</f>
        <v>1448</v>
      </c>
      <c r="G121" s="6">
        <f t="shared" ca="1" si="10"/>
        <v>3.9562841530054644</v>
      </c>
      <c r="H121" s="8">
        <f ca="1">IF(ISNA(VLOOKUP(ROW($A121)-7,Query!$A:$N,7,FALSE))," ",VLOOKUP(ROW($A121)-7,Query!$A:$N,7,FALSE)/F121)</f>
        <v>0</v>
      </c>
      <c r="I121" s="26">
        <f t="shared" ca="1" si="8"/>
        <v>0</v>
      </c>
      <c r="J121" s="23">
        <f t="shared" ca="1" si="9"/>
        <v>1</v>
      </c>
    </row>
    <row r="122" spans="2:10" x14ac:dyDescent="0.25">
      <c r="B122" s="84" t="str">
        <f ca="1">IF(ISNA(VLOOKUP(ROW($A122)-7,Query!$A:$N,4,FALSE))," ",VLOOKUP(ROW($A122)-7,Query!$A:$N,4,FALSE))</f>
        <v xml:space="preserve"> </v>
      </c>
      <c r="C122" s="85"/>
      <c r="D122" s="9" t="str">
        <f ca="1">IF(ISNA(VLOOKUP(ROW($A122)-7,Query!$A:$N,5,FALSE))," ",VLOOKUP(ROW($A122)-7,Query!$A:$N,5,FALSE))</f>
        <v xml:space="preserve"> </v>
      </c>
      <c r="E122" s="11" t="str">
        <f t="shared" ca="1" si="7"/>
        <v xml:space="preserve"> </v>
      </c>
      <c r="F122" s="11" t="str">
        <f ca="1">IF(ISNA(VLOOKUP(ROW($A122)-7,Query!$A:$N,6,FALSE))," ",VLOOKUP(ROW($A122)-7,Query!$A:$N,6,FALSE))</f>
        <v xml:space="preserve"> </v>
      </c>
      <c r="G122" s="10" t="str">
        <f t="shared" ca="1" si="10"/>
        <v xml:space="preserve"> </v>
      </c>
      <c r="H122" s="12" t="str">
        <f ca="1">IF(ISNA(VLOOKUP(ROW($A122)-7,Query!$A:$N,7,FALSE))," ",VLOOKUP(ROW($A122)-7,Query!$A:$N,7,FALSE)/F122)</f>
        <v xml:space="preserve"> </v>
      </c>
      <c r="I122" s="27" t="str">
        <f t="shared" ca="1" si="8"/>
        <v xml:space="preserve"> </v>
      </c>
      <c r="J122" s="23">
        <f t="shared" ca="1" si="9"/>
        <v>0</v>
      </c>
    </row>
    <row r="123" spans="2:10" x14ac:dyDescent="0.25">
      <c r="B123" s="82" t="str">
        <f ca="1">IF(ISNA(VLOOKUP(ROW($A123)-7,Query!$A:$N,4,FALSE))," ",VLOOKUP(ROW($A123)-7,Query!$A:$N,4,FALSE))</f>
        <v xml:space="preserve"> </v>
      </c>
      <c r="C123" s="83"/>
      <c r="D123" s="5" t="str">
        <f ca="1">IF(ISNA(VLOOKUP(ROW($A123)-7,Query!$A:$N,5,FALSE))," ",VLOOKUP(ROW($A123)-7,Query!$A:$N,5,FALSE))</f>
        <v xml:space="preserve"> </v>
      </c>
      <c r="E123" s="7" t="str">
        <f t="shared" ca="1" si="7"/>
        <v xml:space="preserve"> </v>
      </c>
      <c r="F123" s="7" t="str">
        <f ca="1">IF(ISNA(VLOOKUP(ROW($A123)-7,Query!$A:$N,6,FALSE))," ",VLOOKUP(ROW($A123)-7,Query!$A:$N,6,FALSE))</f>
        <v xml:space="preserve"> </v>
      </c>
      <c r="G123" s="6" t="str">
        <f t="shared" ca="1" si="10"/>
        <v xml:space="preserve"> </v>
      </c>
      <c r="H123" s="8" t="str">
        <f ca="1">IF(ISNA(VLOOKUP(ROW($A123)-7,Query!$A:$N,7,FALSE))," ",VLOOKUP(ROW($A123)-7,Query!$A:$N,7,FALSE)/F123)</f>
        <v xml:space="preserve"> </v>
      </c>
      <c r="I123" s="26" t="str">
        <f t="shared" ca="1" si="8"/>
        <v xml:space="preserve"> </v>
      </c>
      <c r="J123" s="23">
        <f t="shared" ca="1" si="9"/>
        <v>0</v>
      </c>
    </row>
    <row r="124" spans="2:10" x14ac:dyDescent="0.25">
      <c r="B124" s="84" t="str">
        <f ca="1">IF(ISNA(VLOOKUP(ROW($A124)-7,Query!$A:$N,4,FALSE))," ",VLOOKUP(ROW($A124)-7,Query!$A:$N,4,FALSE))</f>
        <v xml:space="preserve"> </v>
      </c>
      <c r="C124" s="85"/>
      <c r="D124" s="9" t="str">
        <f ca="1">IF(ISNA(VLOOKUP(ROW($A124)-7,Query!$A:$N,5,FALSE))," ",VLOOKUP(ROW($A124)-7,Query!$A:$N,5,FALSE))</f>
        <v xml:space="preserve"> </v>
      </c>
      <c r="E124" s="11" t="str">
        <f t="shared" ca="1" si="7"/>
        <v xml:space="preserve"> </v>
      </c>
      <c r="F124" s="11" t="str">
        <f ca="1">IF(ISNA(VLOOKUP(ROW($A124)-7,Query!$A:$N,6,FALSE))," ",VLOOKUP(ROW($A124)-7,Query!$A:$N,6,FALSE))</f>
        <v xml:space="preserve"> </v>
      </c>
      <c r="G124" s="10" t="str">
        <f t="shared" ca="1" si="10"/>
        <v xml:space="preserve"> </v>
      </c>
      <c r="H124" s="12" t="str">
        <f ca="1">IF(ISNA(VLOOKUP(ROW($A124)-7,Query!$A:$N,7,FALSE))," ",VLOOKUP(ROW($A124)-7,Query!$A:$N,7,FALSE)/F124)</f>
        <v xml:space="preserve"> </v>
      </c>
      <c r="I124" s="27" t="str">
        <f t="shared" ca="1" si="8"/>
        <v xml:space="preserve"> </v>
      </c>
      <c r="J124" s="23">
        <f t="shared" ca="1" si="9"/>
        <v>0</v>
      </c>
    </row>
    <row r="125" spans="2:10" x14ac:dyDescent="0.25">
      <c r="B125" s="82" t="str">
        <f ca="1">IF(ISNA(VLOOKUP(ROW($A125)-7,Query!$A:$N,4,FALSE))," ",VLOOKUP(ROW($A125)-7,Query!$A:$N,4,FALSE))</f>
        <v xml:space="preserve"> </v>
      </c>
      <c r="C125" s="83"/>
      <c r="D125" s="5" t="str">
        <f ca="1">IF(ISNA(VLOOKUP(ROW($A125)-7,Query!$A:$N,5,FALSE))," ",VLOOKUP(ROW($A125)-7,Query!$A:$N,5,FALSE))</f>
        <v xml:space="preserve"> </v>
      </c>
      <c r="E125" s="7" t="str">
        <f t="shared" ca="1" si="7"/>
        <v xml:space="preserve"> </v>
      </c>
      <c r="F125" s="7" t="str">
        <f ca="1">IF(ISNA(VLOOKUP(ROW($A125)-7,Query!$A:$N,6,FALSE))," ",VLOOKUP(ROW($A125)-7,Query!$A:$N,6,FALSE))</f>
        <v xml:space="preserve"> </v>
      </c>
      <c r="G125" s="6" t="str">
        <f t="shared" ca="1" si="10"/>
        <v xml:space="preserve"> </v>
      </c>
      <c r="H125" s="8" t="str">
        <f ca="1">IF(ISNA(VLOOKUP(ROW($A125)-7,Query!$A:$N,7,FALSE))," ",VLOOKUP(ROW($A125)-7,Query!$A:$N,7,FALSE)/F125)</f>
        <v xml:space="preserve"> </v>
      </c>
      <c r="I125" s="26" t="str">
        <f t="shared" ca="1" si="8"/>
        <v xml:space="preserve"> </v>
      </c>
      <c r="J125" s="23">
        <f t="shared" ca="1" si="9"/>
        <v>0</v>
      </c>
    </row>
    <row r="126" spans="2:10" x14ac:dyDescent="0.25">
      <c r="B126" s="84" t="str">
        <f ca="1">IF(ISNA(VLOOKUP(ROW($A126)-7,Query!$A:$N,4,FALSE))," ",VLOOKUP(ROW($A126)-7,Query!$A:$N,4,FALSE))</f>
        <v xml:space="preserve"> </v>
      </c>
      <c r="C126" s="85"/>
      <c r="D126" s="9" t="str">
        <f ca="1">IF(ISNA(VLOOKUP(ROW($A126)-7,Query!$A:$N,5,FALSE))," ",VLOOKUP(ROW($A126)-7,Query!$A:$N,5,FALSE))</f>
        <v xml:space="preserve"> </v>
      </c>
      <c r="E126" s="11" t="str">
        <f t="shared" ca="1" si="7"/>
        <v xml:space="preserve"> </v>
      </c>
      <c r="F126" s="11" t="str">
        <f ca="1">IF(ISNA(VLOOKUP(ROW($A126)-7,Query!$A:$N,6,FALSE))," ",VLOOKUP(ROW($A126)-7,Query!$A:$N,6,FALSE))</f>
        <v xml:space="preserve"> </v>
      </c>
      <c r="G126" s="10" t="str">
        <f t="shared" ca="1" si="10"/>
        <v xml:space="preserve"> </v>
      </c>
      <c r="H126" s="12" t="str">
        <f ca="1">IF(ISNA(VLOOKUP(ROW($A126)-7,Query!$A:$N,7,FALSE))," ",VLOOKUP(ROW($A126)-7,Query!$A:$N,7,FALSE)/F126)</f>
        <v xml:space="preserve"> </v>
      </c>
      <c r="I126" s="27" t="str">
        <f t="shared" ca="1" si="8"/>
        <v xml:space="preserve"> </v>
      </c>
      <c r="J126" s="23">
        <f t="shared" ca="1" si="9"/>
        <v>0</v>
      </c>
    </row>
    <row r="127" spans="2:10" x14ac:dyDescent="0.25">
      <c r="B127" s="82" t="str">
        <f ca="1">IF(ISNA(VLOOKUP(ROW($A127)-7,Query!$A:$N,4,FALSE))," ",VLOOKUP(ROW($A127)-7,Query!$A:$N,4,FALSE))</f>
        <v xml:space="preserve"> </v>
      </c>
      <c r="C127" s="83"/>
      <c r="D127" s="5" t="str">
        <f ca="1">IF(ISNA(VLOOKUP(ROW($A127)-7,Query!$A:$N,5,FALSE))," ",VLOOKUP(ROW($A127)-7,Query!$A:$N,5,FALSE))</f>
        <v xml:space="preserve"> </v>
      </c>
      <c r="E127" s="7" t="str">
        <f t="shared" ca="1" si="7"/>
        <v xml:space="preserve"> </v>
      </c>
      <c r="F127" s="7" t="str">
        <f ca="1">IF(ISNA(VLOOKUP(ROW($A127)-7,Query!$A:$N,6,FALSE))," ",VLOOKUP(ROW($A127)-7,Query!$A:$N,6,FALSE))</f>
        <v xml:space="preserve"> </v>
      </c>
      <c r="G127" s="6" t="str">
        <f t="shared" ca="1" si="10"/>
        <v xml:space="preserve"> </v>
      </c>
      <c r="H127" s="8" t="str">
        <f ca="1">IF(ISNA(VLOOKUP(ROW($A127)-7,Query!$A:$N,7,FALSE))," ",VLOOKUP(ROW($A127)-7,Query!$A:$N,7,FALSE)/F127)</f>
        <v xml:space="preserve"> </v>
      </c>
      <c r="I127" s="26" t="str">
        <f t="shared" ca="1" si="8"/>
        <v xml:space="preserve"> </v>
      </c>
      <c r="J127" s="23">
        <f t="shared" ca="1" si="9"/>
        <v>0</v>
      </c>
    </row>
    <row r="128" spans="2:10" x14ac:dyDescent="0.25">
      <c r="B128" s="84" t="str">
        <f ca="1">IF(ISNA(VLOOKUP(ROW($A128)-7,Query!$A:$N,4,FALSE))," ",VLOOKUP(ROW($A128)-7,Query!$A:$N,4,FALSE))</f>
        <v xml:space="preserve"> </v>
      </c>
      <c r="C128" s="85"/>
      <c r="D128" s="9" t="str">
        <f ca="1">IF(ISNA(VLOOKUP(ROW($A128)-7,Query!$A:$N,5,FALSE))," ",VLOOKUP(ROW($A128)-7,Query!$A:$N,5,FALSE))</f>
        <v xml:space="preserve"> </v>
      </c>
      <c r="E128" s="11" t="str">
        <f t="shared" ca="1" si="7"/>
        <v xml:space="preserve"> </v>
      </c>
      <c r="F128" s="11" t="str">
        <f ca="1">IF(ISNA(VLOOKUP(ROW($A128)-7,Query!$A:$N,6,FALSE))," ",VLOOKUP(ROW($A128)-7,Query!$A:$N,6,FALSE))</f>
        <v xml:space="preserve"> </v>
      </c>
      <c r="G128" s="10" t="str">
        <f t="shared" ca="1" si="10"/>
        <v xml:space="preserve"> </v>
      </c>
      <c r="H128" s="12" t="str">
        <f ca="1">IF(ISNA(VLOOKUP(ROW($A128)-7,Query!$A:$N,7,FALSE))," ",VLOOKUP(ROW($A128)-7,Query!$A:$N,7,FALSE)/F128)</f>
        <v xml:space="preserve"> </v>
      </c>
      <c r="I128" s="27" t="str">
        <f t="shared" ca="1" si="8"/>
        <v xml:space="preserve"> </v>
      </c>
      <c r="J128" s="23">
        <f t="shared" ca="1" si="9"/>
        <v>0</v>
      </c>
    </row>
    <row r="129" spans="2:10" x14ac:dyDescent="0.25">
      <c r="B129" s="82" t="str">
        <f ca="1">IF(ISNA(VLOOKUP(ROW($A129)-7,Query!$A:$N,4,FALSE))," ",VLOOKUP(ROW($A129)-7,Query!$A:$N,4,FALSE))</f>
        <v xml:space="preserve"> </v>
      </c>
      <c r="C129" s="83"/>
      <c r="D129" s="5" t="str">
        <f ca="1">IF(ISNA(VLOOKUP(ROW($A129)-7,Query!$A:$N,5,FALSE))," ",VLOOKUP(ROW($A129)-7,Query!$A:$N,5,FALSE))</f>
        <v xml:space="preserve"> </v>
      </c>
      <c r="E129" s="7" t="str">
        <f t="shared" ca="1" si="7"/>
        <v xml:space="preserve"> </v>
      </c>
      <c r="F129" s="7" t="str">
        <f ca="1">IF(ISNA(VLOOKUP(ROW($A129)-7,Query!$A:$N,6,FALSE))," ",VLOOKUP(ROW($A129)-7,Query!$A:$N,6,FALSE))</f>
        <v xml:space="preserve"> </v>
      </c>
      <c r="G129" s="6" t="str">
        <f t="shared" ca="1" si="10"/>
        <v xml:space="preserve"> </v>
      </c>
      <c r="H129" s="8" t="str">
        <f ca="1">IF(ISNA(VLOOKUP(ROW($A129)-7,Query!$A:$N,7,FALSE))," ",VLOOKUP(ROW($A129)-7,Query!$A:$N,7,FALSE)/F129)</f>
        <v xml:space="preserve"> </v>
      </c>
      <c r="I129" s="26" t="str">
        <f t="shared" ca="1" si="8"/>
        <v xml:space="preserve"> </v>
      </c>
      <c r="J129" s="23">
        <f t="shared" ca="1" si="9"/>
        <v>0</v>
      </c>
    </row>
    <row r="130" spans="2:10" x14ac:dyDescent="0.25">
      <c r="B130" s="84" t="str">
        <f ca="1">IF(ISNA(VLOOKUP(ROW($A130)-7,Query!$A:$N,4,FALSE))," ",VLOOKUP(ROW($A130)-7,Query!$A:$N,4,FALSE))</f>
        <v xml:space="preserve"> </v>
      </c>
      <c r="C130" s="85"/>
      <c r="D130" s="9" t="str">
        <f ca="1">IF(ISNA(VLOOKUP(ROW($A130)-7,Query!$A:$N,5,FALSE))," ",VLOOKUP(ROW($A130)-7,Query!$A:$N,5,FALSE))</f>
        <v xml:space="preserve"> </v>
      </c>
      <c r="E130" s="11" t="str">
        <f t="shared" ca="1" si="7"/>
        <v xml:space="preserve"> </v>
      </c>
      <c r="F130" s="11" t="str">
        <f ca="1">IF(ISNA(VLOOKUP(ROW($A130)-7,Query!$A:$N,6,FALSE))," ",VLOOKUP(ROW($A130)-7,Query!$A:$N,6,FALSE))</f>
        <v xml:space="preserve"> </v>
      </c>
      <c r="G130" s="10" t="str">
        <f t="shared" ca="1" si="10"/>
        <v xml:space="preserve"> </v>
      </c>
      <c r="H130" s="12" t="str">
        <f ca="1">IF(ISNA(VLOOKUP(ROW($A130)-7,Query!$A:$N,7,FALSE))," ",VLOOKUP(ROW($A130)-7,Query!$A:$N,7,FALSE)/F130)</f>
        <v xml:space="preserve"> </v>
      </c>
      <c r="I130" s="27" t="str">
        <f t="shared" ca="1" si="8"/>
        <v xml:space="preserve"> </v>
      </c>
      <c r="J130" s="23">
        <f t="shared" ca="1" si="9"/>
        <v>0</v>
      </c>
    </row>
    <row r="131" spans="2:10" x14ac:dyDescent="0.25">
      <c r="B131" s="82" t="str">
        <f ca="1">IF(ISNA(VLOOKUP(ROW($A131)-7,Query!$A:$N,4,FALSE))," ",VLOOKUP(ROW($A131)-7,Query!$A:$N,4,FALSE))</f>
        <v xml:space="preserve"> </v>
      </c>
      <c r="C131" s="83"/>
      <c r="D131" s="5" t="str">
        <f ca="1">IF(ISNA(VLOOKUP(ROW($A131)-7,Query!$A:$N,5,FALSE))," ",VLOOKUP(ROW($A131)-7,Query!$A:$N,5,FALSE))</f>
        <v xml:space="preserve"> </v>
      </c>
      <c r="E131" s="7" t="str">
        <f t="shared" ca="1" si="7"/>
        <v xml:space="preserve"> </v>
      </c>
      <c r="F131" s="7" t="str">
        <f ca="1">IF(ISNA(VLOOKUP(ROW($A131)-7,Query!$A:$N,6,FALSE))," ",VLOOKUP(ROW($A131)-7,Query!$A:$N,6,FALSE))</f>
        <v xml:space="preserve"> </v>
      </c>
      <c r="G131" s="6" t="str">
        <f t="shared" ca="1" si="10"/>
        <v xml:space="preserve"> </v>
      </c>
      <c r="H131" s="8" t="str">
        <f ca="1">IF(ISNA(VLOOKUP(ROW($A131)-7,Query!$A:$N,7,FALSE))," ",VLOOKUP(ROW($A131)-7,Query!$A:$N,7,FALSE)/F131)</f>
        <v xml:space="preserve"> </v>
      </c>
      <c r="I131" s="26" t="str">
        <f t="shared" ca="1" si="8"/>
        <v xml:space="preserve"> </v>
      </c>
      <c r="J131" s="23">
        <f t="shared" ca="1" si="9"/>
        <v>0</v>
      </c>
    </row>
    <row r="132" spans="2:10" x14ac:dyDescent="0.25">
      <c r="B132" s="84" t="str">
        <f ca="1">IF(ISNA(VLOOKUP(ROW($A132)-7,Query!$A:$N,4,FALSE))," ",VLOOKUP(ROW($A132)-7,Query!$A:$N,4,FALSE))</f>
        <v xml:space="preserve"> </v>
      </c>
      <c r="C132" s="85"/>
      <c r="D132" s="9" t="str">
        <f ca="1">IF(ISNA(VLOOKUP(ROW($A132)-7,Query!$A:$N,5,FALSE))," ",VLOOKUP(ROW($A132)-7,Query!$A:$N,5,FALSE))</f>
        <v xml:space="preserve"> </v>
      </c>
      <c r="E132" s="11" t="str">
        <f t="shared" ca="1" si="7"/>
        <v xml:space="preserve"> </v>
      </c>
      <c r="F132" s="11" t="str">
        <f ca="1">IF(ISNA(VLOOKUP(ROW($A132)-7,Query!$A:$N,6,FALSE))," ",VLOOKUP(ROW($A132)-7,Query!$A:$N,6,FALSE))</f>
        <v xml:space="preserve"> </v>
      </c>
      <c r="G132" s="10" t="str">
        <f t="shared" ca="1" si="10"/>
        <v xml:space="preserve"> </v>
      </c>
      <c r="H132" s="12" t="str">
        <f ca="1">IF(ISNA(VLOOKUP(ROW($A132)-7,Query!$A:$N,7,FALSE))," ",VLOOKUP(ROW($A132)-7,Query!$A:$N,7,FALSE)/F132)</f>
        <v xml:space="preserve"> </v>
      </c>
      <c r="I132" s="27" t="str">
        <f t="shared" ca="1" si="8"/>
        <v xml:space="preserve"> </v>
      </c>
      <c r="J132" s="23">
        <f t="shared" ca="1" si="9"/>
        <v>0</v>
      </c>
    </row>
    <row r="133" spans="2:10" x14ac:dyDescent="0.25">
      <c r="B133" s="82" t="str">
        <f ca="1">IF(ISNA(VLOOKUP(ROW($A133)-7,Query!$A:$N,4,FALSE))," ",VLOOKUP(ROW($A133)-7,Query!$A:$N,4,FALSE))</f>
        <v xml:space="preserve"> </v>
      </c>
      <c r="C133" s="83"/>
      <c r="D133" s="5" t="str">
        <f ca="1">IF(ISNA(VLOOKUP(ROW($A133)-7,Query!$A:$N,5,FALSE))," ",VLOOKUP(ROW($A133)-7,Query!$A:$N,5,FALSE))</f>
        <v xml:space="preserve"> </v>
      </c>
      <c r="E133" s="7" t="str">
        <f t="shared" ca="1" si="7"/>
        <v xml:space="preserve"> </v>
      </c>
      <c r="F133" s="7" t="str">
        <f ca="1">IF(ISNA(VLOOKUP(ROW($A133)-7,Query!$A:$N,6,FALSE))," ",VLOOKUP(ROW($A133)-7,Query!$A:$N,6,FALSE))</f>
        <v xml:space="preserve"> </v>
      </c>
      <c r="G133" s="6" t="str">
        <f t="shared" ca="1" si="10"/>
        <v xml:space="preserve"> </v>
      </c>
      <c r="H133" s="8" t="str">
        <f ca="1">IF(ISNA(VLOOKUP(ROW($A133)-7,Query!$A:$N,7,FALSE))," ",VLOOKUP(ROW($A133)-7,Query!$A:$N,7,FALSE)/F133)</f>
        <v xml:space="preserve"> </v>
      </c>
      <c r="I133" s="26" t="str">
        <f t="shared" ca="1" si="8"/>
        <v xml:space="preserve"> </v>
      </c>
      <c r="J133" s="23">
        <f t="shared" ca="1" si="9"/>
        <v>0</v>
      </c>
    </row>
    <row r="134" spans="2:10" x14ac:dyDescent="0.25">
      <c r="B134" s="84" t="str">
        <f ca="1">IF(ISNA(VLOOKUP(ROW($A134)-7,Query!$A:$N,4,FALSE))," ",VLOOKUP(ROW($A134)-7,Query!$A:$N,4,FALSE))</f>
        <v xml:space="preserve"> </v>
      </c>
      <c r="C134" s="85"/>
      <c r="D134" s="9" t="str">
        <f ca="1">IF(ISNA(VLOOKUP(ROW($A134)-7,Query!$A:$N,5,FALSE))," ",VLOOKUP(ROW($A134)-7,Query!$A:$N,5,FALSE))</f>
        <v xml:space="preserve"> </v>
      </c>
      <c r="E134" s="11" t="str">
        <f t="shared" ca="1" si="7"/>
        <v xml:space="preserve"> </v>
      </c>
      <c r="F134" s="11" t="str">
        <f ca="1">IF(ISNA(VLOOKUP(ROW($A134)-7,Query!$A:$N,6,FALSE))," ",VLOOKUP(ROW($A134)-7,Query!$A:$N,6,FALSE))</f>
        <v xml:space="preserve"> </v>
      </c>
      <c r="G134" s="10" t="str">
        <f t="shared" ca="1" si="10"/>
        <v xml:space="preserve"> </v>
      </c>
      <c r="H134" s="12" t="str">
        <f ca="1">IF(ISNA(VLOOKUP(ROW($A134)-7,Query!$A:$N,7,FALSE))," ",VLOOKUP(ROW($A134)-7,Query!$A:$N,7,FALSE)/F134)</f>
        <v xml:space="preserve"> </v>
      </c>
      <c r="I134" s="27" t="str">
        <f t="shared" ca="1" si="8"/>
        <v xml:space="preserve"> </v>
      </c>
      <c r="J134" s="23">
        <f t="shared" ca="1" si="9"/>
        <v>0</v>
      </c>
    </row>
    <row r="135" spans="2:10" x14ac:dyDescent="0.25">
      <c r="B135" s="82" t="str">
        <f ca="1">IF(ISNA(VLOOKUP(ROW($A135)-7,Query!$A:$N,4,FALSE))," ",VLOOKUP(ROW($A135)-7,Query!$A:$N,4,FALSE))</f>
        <v xml:space="preserve"> </v>
      </c>
      <c r="C135" s="83"/>
      <c r="D135" s="5" t="str">
        <f ca="1">IF(ISNA(VLOOKUP(ROW($A135)-7,Query!$A:$N,5,FALSE))," ",VLOOKUP(ROW($A135)-7,Query!$A:$N,5,FALSE))</f>
        <v xml:space="preserve"> </v>
      </c>
      <c r="E135" s="7" t="str">
        <f t="shared" ca="1" si="7"/>
        <v xml:space="preserve"> </v>
      </c>
      <c r="F135" s="7" t="str">
        <f ca="1">IF(ISNA(VLOOKUP(ROW($A135)-7,Query!$A:$N,6,FALSE))," ",VLOOKUP(ROW($A135)-7,Query!$A:$N,6,FALSE))</f>
        <v xml:space="preserve"> </v>
      </c>
      <c r="G135" s="6" t="str">
        <f t="shared" ca="1" si="10"/>
        <v xml:space="preserve"> </v>
      </c>
      <c r="H135" s="8" t="str">
        <f ca="1">IF(ISNA(VLOOKUP(ROW($A135)-7,Query!$A:$N,7,FALSE))," ",VLOOKUP(ROW($A135)-7,Query!$A:$N,7,FALSE)/F135)</f>
        <v xml:space="preserve"> </v>
      </c>
      <c r="I135" s="26" t="str">
        <f t="shared" ca="1" si="8"/>
        <v xml:space="preserve"> </v>
      </c>
      <c r="J135" s="23">
        <f t="shared" ca="1" si="9"/>
        <v>0</v>
      </c>
    </row>
    <row r="136" spans="2:10" x14ac:dyDescent="0.25">
      <c r="B136" s="84" t="str">
        <f ca="1">IF(ISNA(VLOOKUP(ROW($A136)-7,Query!$A:$N,4,FALSE))," ",VLOOKUP(ROW($A136)-7,Query!$A:$N,4,FALSE))</f>
        <v xml:space="preserve"> </v>
      </c>
      <c r="C136" s="85"/>
      <c r="D136" s="9" t="str">
        <f ca="1">IF(ISNA(VLOOKUP(ROW($A136)-7,Query!$A:$N,5,FALSE))," ",VLOOKUP(ROW($A136)-7,Query!$A:$N,5,FALSE))</f>
        <v xml:space="preserve"> </v>
      </c>
      <c r="E136" s="11" t="str">
        <f t="shared" ca="1" si="7"/>
        <v xml:space="preserve"> </v>
      </c>
      <c r="F136" s="11" t="str">
        <f ca="1">IF(ISNA(VLOOKUP(ROW($A136)-7,Query!$A:$N,6,FALSE))," ",VLOOKUP(ROW($A136)-7,Query!$A:$N,6,FALSE))</f>
        <v xml:space="preserve"> </v>
      </c>
      <c r="G136" s="10" t="str">
        <f t="shared" ca="1" si="10"/>
        <v xml:space="preserve"> </v>
      </c>
      <c r="H136" s="12" t="str">
        <f ca="1">IF(ISNA(VLOOKUP(ROW($A136)-7,Query!$A:$N,7,FALSE))," ",VLOOKUP(ROW($A136)-7,Query!$A:$N,7,FALSE)/F136)</f>
        <v xml:space="preserve"> </v>
      </c>
      <c r="I136" s="27" t="str">
        <f t="shared" ca="1" si="8"/>
        <v xml:space="preserve"> </v>
      </c>
      <c r="J136" s="23">
        <f t="shared" ca="1" si="9"/>
        <v>0</v>
      </c>
    </row>
    <row r="137" spans="2:10" x14ac:dyDescent="0.25">
      <c r="B137" s="82" t="str">
        <f ca="1">IF(ISNA(VLOOKUP(ROW($A137)-7,Query!$A:$N,4,FALSE))," ",VLOOKUP(ROW($A137)-7,Query!$A:$N,4,FALSE))</f>
        <v xml:space="preserve"> </v>
      </c>
      <c r="C137" s="83"/>
      <c r="D137" s="5" t="str">
        <f ca="1">IF(ISNA(VLOOKUP(ROW($A137)-7,Query!$A:$N,5,FALSE))," ",VLOOKUP(ROW($A137)-7,Query!$A:$N,5,FALSE))</f>
        <v xml:space="preserve"> </v>
      </c>
      <c r="E137" s="7" t="str">
        <f t="shared" ca="1" si="7"/>
        <v xml:space="preserve"> </v>
      </c>
      <c r="F137" s="7" t="str">
        <f ca="1">IF(ISNA(VLOOKUP(ROW($A137)-7,Query!$A:$N,6,FALSE))," ",VLOOKUP(ROW($A137)-7,Query!$A:$N,6,FALSE))</f>
        <v xml:space="preserve"> </v>
      </c>
      <c r="G137" s="6" t="str">
        <f t="shared" ca="1" si="10"/>
        <v xml:space="preserve"> </v>
      </c>
      <c r="H137" s="8" t="str">
        <f ca="1">IF(ISNA(VLOOKUP(ROW($A137)-7,Query!$A:$N,7,FALSE))," ",VLOOKUP(ROW($A137)-7,Query!$A:$N,7,FALSE)/F137)</f>
        <v xml:space="preserve"> </v>
      </c>
      <c r="I137" s="26" t="str">
        <f t="shared" ca="1" si="8"/>
        <v xml:space="preserve"> </v>
      </c>
      <c r="J137" s="23">
        <f t="shared" ca="1" si="9"/>
        <v>0</v>
      </c>
    </row>
    <row r="138" spans="2:10" x14ac:dyDescent="0.25">
      <c r="B138" s="84" t="str">
        <f ca="1">IF(ISNA(VLOOKUP(ROW($A138)-7,Query!$A:$N,4,FALSE))," ",VLOOKUP(ROW($A138)-7,Query!$A:$N,4,FALSE))</f>
        <v xml:space="preserve"> </v>
      </c>
      <c r="C138" s="85"/>
      <c r="D138" s="9" t="str">
        <f ca="1">IF(ISNA(VLOOKUP(ROW($A138)-7,Query!$A:$N,5,FALSE))," ",VLOOKUP(ROW($A138)-7,Query!$A:$N,5,FALSE))</f>
        <v xml:space="preserve"> </v>
      </c>
      <c r="E138" s="11" t="str">
        <f t="shared" ca="1" si="7"/>
        <v xml:space="preserve"> </v>
      </c>
      <c r="F138" s="11" t="str">
        <f ca="1">IF(ISNA(VLOOKUP(ROW($A138)-7,Query!$A:$N,6,FALSE))," ",VLOOKUP(ROW($A138)-7,Query!$A:$N,6,FALSE))</f>
        <v xml:space="preserve"> </v>
      </c>
      <c r="G138" s="10" t="str">
        <f t="shared" ca="1" si="10"/>
        <v xml:space="preserve"> </v>
      </c>
      <c r="H138" s="12" t="str">
        <f ca="1">IF(ISNA(VLOOKUP(ROW($A138)-7,Query!$A:$N,7,FALSE))," ",VLOOKUP(ROW($A138)-7,Query!$A:$N,7,FALSE)/F138)</f>
        <v xml:space="preserve"> </v>
      </c>
      <c r="I138" s="27" t="str">
        <f t="shared" ca="1" si="8"/>
        <v xml:space="preserve"> </v>
      </c>
      <c r="J138" s="23">
        <f t="shared" ca="1" si="9"/>
        <v>0</v>
      </c>
    </row>
    <row r="139" spans="2:10" x14ac:dyDescent="0.25">
      <c r="B139" s="82" t="str">
        <f ca="1">IF(ISNA(VLOOKUP(ROW($A139)-7,Query!$A:$N,4,FALSE))," ",VLOOKUP(ROW($A139)-7,Query!$A:$N,4,FALSE))</f>
        <v xml:space="preserve"> </v>
      </c>
      <c r="C139" s="83"/>
      <c r="D139" s="5" t="str">
        <f ca="1">IF(ISNA(VLOOKUP(ROW($A139)-7,Query!$A:$N,5,FALSE))," ",VLOOKUP(ROW($A139)-7,Query!$A:$N,5,FALSE))</f>
        <v xml:space="preserve"> </v>
      </c>
      <c r="E139" s="7" t="str">
        <f t="shared" ca="1" si="7"/>
        <v xml:space="preserve"> </v>
      </c>
      <c r="F139" s="7" t="str">
        <f ca="1">IF(ISNA(VLOOKUP(ROW($A139)-7,Query!$A:$N,6,FALSE))," ",VLOOKUP(ROW($A139)-7,Query!$A:$N,6,FALSE))</f>
        <v xml:space="preserve"> </v>
      </c>
      <c r="G139" s="6" t="str">
        <f t="shared" ca="1" si="10"/>
        <v xml:space="preserve"> </v>
      </c>
      <c r="H139" s="8" t="str">
        <f ca="1">IF(ISNA(VLOOKUP(ROW($A139)-7,Query!$A:$N,7,FALSE))," ",VLOOKUP(ROW($A139)-7,Query!$A:$N,7,FALSE)/F139)</f>
        <v xml:space="preserve"> </v>
      </c>
      <c r="I139" s="26" t="str">
        <f t="shared" ca="1" si="8"/>
        <v xml:space="preserve"> </v>
      </c>
      <c r="J139" s="23">
        <f t="shared" ca="1" si="9"/>
        <v>0</v>
      </c>
    </row>
    <row r="140" spans="2:10" x14ac:dyDescent="0.25">
      <c r="B140" s="84" t="str">
        <f ca="1">IF(ISNA(VLOOKUP(ROW($A140)-7,Query!$A:$N,4,FALSE))," ",VLOOKUP(ROW($A140)-7,Query!$A:$N,4,FALSE))</f>
        <v xml:space="preserve"> </v>
      </c>
      <c r="C140" s="85"/>
      <c r="D140" s="9" t="str">
        <f ca="1">IF(ISNA(VLOOKUP(ROW($A140)-7,Query!$A:$N,5,FALSE))," ",VLOOKUP(ROW($A140)-7,Query!$A:$N,5,FALSE))</f>
        <v xml:space="preserve"> </v>
      </c>
      <c r="E140" s="11" t="str">
        <f t="shared" ref="E140:E203" ca="1" si="11">IF(D140=" "," ",F140/D140)</f>
        <v xml:space="preserve"> </v>
      </c>
      <c r="F140" s="11" t="str">
        <f ca="1">IF(ISNA(VLOOKUP(ROW($A140)-7,Query!$A:$N,6,FALSE))," ",VLOOKUP(ROW($A140)-7,Query!$A:$N,6,FALSE))</f>
        <v xml:space="preserve"> </v>
      </c>
      <c r="G140" s="10" t="str">
        <f t="shared" ca="1" si="10"/>
        <v xml:space="preserve"> </v>
      </c>
      <c r="H140" s="12" t="str">
        <f ca="1">IF(ISNA(VLOOKUP(ROW($A140)-7,Query!$A:$N,7,FALSE))," ",VLOOKUP(ROW($A140)-7,Query!$A:$N,7,FALSE)/F140)</f>
        <v xml:space="preserve"> </v>
      </c>
      <c r="I140" s="27" t="str">
        <f t="shared" ref="I140:I203" ca="1" si="12">IF(H140=" "," ",H140*G140)</f>
        <v xml:space="preserve"> </v>
      </c>
      <c r="J140" s="23">
        <f t="shared" ref="J140:J203" ca="1" si="13">IF(B140=" ",0,1)</f>
        <v>0</v>
      </c>
    </row>
    <row r="141" spans="2:10" x14ac:dyDescent="0.25">
      <c r="B141" s="82" t="str">
        <f ca="1">IF(ISNA(VLOOKUP(ROW($A141)-7,Query!$A:$N,4,FALSE))," ",VLOOKUP(ROW($A141)-7,Query!$A:$N,4,FALSE))</f>
        <v xml:space="preserve"> </v>
      </c>
      <c r="C141" s="83"/>
      <c r="D141" s="5" t="str">
        <f ca="1">IF(ISNA(VLOOKUP(ROW($A141)-7,Query!$A:$N,5,FALSE))," ",VLOOKUP(ROW($A141)-7,Query!$A:$N,5,FALSE))</f>
        <v xml:space="preserve"> </v>
      </c>
      <c r="E141" s="7" t="str">
        <f t="shared" ca="1" si="11"/>
        <v xml:space="preserve"> </v>
      </c>
      <c r="F141" s="7" t="str">
        <f ca="1">IF(ISNA(VLOOKUP(ROW($A141)-7,Query!$A:$N,6,FALSE))," ",VLOOKUP(ROW($A141)-7,Query!$A:$N,6,FALSE))</f>
        <v xml:space="preserve"> </v>
      </c>
      <c r="G141" s="6" t="str">
        <f t="shared" ca="1" si="10"/>
        <v xml:space="preserve"> </v>
      </c>
      <c r="H141" s="8" t="str">
        <f ca="1">IF(ISNA(VLOOKUP(ROW($A141)-7,Query!$A:$N,7,FALSE))," ",VLOOKUP(ROW($A141)-7,Query!$A:$N,7,FALSE)/F141)</f>
        <v xml:space="preserve"> </v>
      </c>
      <c r="I141" s="26" t="str">
        <f t="shared" ca="1" si="12"/>
        <v xml:space="preserve"> </v>
      </c>
      <c r="J141" s="23">
        <f t="shared" ca="1" si="13"/>
        <v>0</v>
      </c>
    </row>
    <row r="142" spans="2:10" x14ac:dyDescent="0.25">
      <c r="B142" s="84" t="str">
        <f ca="1">IF(ISNA(VLOOKUP(ROW($A142)-7,Query!$A:$N,4,FALSE))," ",VLOOKUP(ROW($A142)-7,Query!$A:$N,4,FALSE))</f>
        <v xml:space="preserve"> </v>
      </c>
      <c r="C142" s="85"/>
      <c r="D142" s="9" t="str">
        <f ca="1">IF(ISNA(VLOOKUP(ROW($A142)-7,Query!$A:$N,5,FALSE))," ",VLOOKUP(ROW($A142)-7,Query!$A:$N,5,FALSE))</f>
        <v xml:space="preserve"> </v>
      </c>
      <c r="E142" s="11" t="str">
        <f t="shared" ca="1" si="11"/>
        <v xml:space="preserve"> </v>
      </c>
      <c r="F142" s="11" t="str">
        <f ca="1">IF(ISNA(VLOOKUP(ROW($A142)-7,Query!$A:$N,6,FALSE))," ",VLOOKUP(ROW($A142)-7,Query!$A:$N,6,FALSE))</f>
        <v xml:space="preserve"> </v>
      </c>
      <c r="G142" s="10" t="str">
        <f t="shared" ca="1" si="10"/>
        <v xml:space="preserve"> </v>
      </c>
      <c r="H142" s="12" t="str">
        <f ca="1">IF(ISNA(VLOOKUP(ROW($A142)-7,Query!$A:$N,7,FALSE))," ",VLOOKUP(ROW($A142)-7,Query!$A:$N,7,FALSE)/F142)</f>
        <v xml:space="preserve"> </v>
      </c>
      <c r="I142" s="27" t="str">
        <f t="shared" ca="1" si="12"/>
        <v xml:space="preserve"> </v>
      </c>
      <c r="J142" s="23">
        <f t="shared" ca="1" si="13"/>
        <v>0</v>
      </c>
    </row>
    <row r="143" spans="2:10" x14ac:dyDescent="0.25">
      <c r="B143" s="82" t="str">
        <f ca="1">IF(ISNA(VLOOKUP(ROW($A143)-7,Query!$A:$N,4,FALSE))," ",VLOOKUP(ROW($A143)-7,Query!$A:$N,4,FALSE))</f>
        <v xml:space="preserve"> </v>
      </c>
      <c r="C143" s="83"/>
      <c r="D143" s="5" t="str">
        <f ca="1">IF(ISNA(VLOOKUP(ROW($A143)-7,Query!$A:$N,5,FALSE))," ",VLOOKUP(ROW($A143)-7,Query!$A:$N,5,FALSE))</f>
        <v xml:space="preserve"> </v>
      </c>
      <c r="E143" s="7" t="str">
        <f t="shared" ca="1" si="11"/>
        <v xml:space="preserve"> </v>
      </c>
      <c r="F143" s="7" t="str">
        <f ca="1">IF(ISNA(VLOOKUP(ROW($A143)-7,Query!$A:$N,6,FALSE))," ",VLOOKUP(ROW($A143)-7,Query!$A:$N,6,FALSE))</f>
        <v xml:space="preserve"> </v>
      </c>
      <c r="G143" s="6" t="str">
        <f t="shared" ca="1" si="10"/>
        <v xml:space="preserve"> </v>
      </c>
      <c r="H143" s="8" t="str">
        <f ca="1">IF(ISNA(VLOOKUP(ROW($A143)-7,Query!$A:$N,7,FALSE))," ",VLOOKUP(ROW($A143)-7,Query!$A:$N,7,FALSE)/F143)</f>
        <v xml:space="preserve"> </v>
      </c>
      <c r="I143" s="26" t="str">
        <f t="shared" ca="1" si="12"/>
        <v xml:space="preserve"> </v>
      </c>
      <c r="J143" s="23">
        <f t="shared" ca="1" si="13"/>
        <v>0</v>
      </c>
    </row>
    <row r="144" spans="2:10" x14ac:dyDescent="0.25">
      <c r="B144" s="84" t="str">
        <f ca="1">IF(ISNA(VLOOKUP(ROW($A144)-7,Query!$A:$N,4,FALSE))," ",VLOOKUP(ROW($A144)-7,Query!$A:$N,4,FALSE))</f>
        <v xml:space="preserve"> </v>
      </c>
      <c r="C144" s="85"/>
      <c r="D144" s="9" t="str">
        <f ca="1">IF(ISNA(VLOOKUP(ROW($A144)-7,Query!$A:$N,5,FALSE))," ",VLOOKUP(ROW($A144)-7,Query!$A:$N,5,FALSE))</f>
        <v xml:space="preserve"> </v>
      </c>
      <c r="E144" s="11" t="str">
        <f t="shared" ca="1" si="11"/>
        <v xml:space="preserve"> </v>
      </c>
      <c r="F144" s="11" t="str">
        <f ca="1">IF(ISNA(VLOOKUP(ROW($A144)-7,Query!$A:$N,6,FALSE))," ",VLOOKUP(ROW($A144)-7,Query!$A:$N,6,FALSE))</f>
        <v xml:space="preserve"> </v>
      </c>
      <c r="G144" s="10" t="str">
        <f t="shared" ca="1" si="10"/>
        <v xml:space="preserve"> </v>
      </c>
      <c r="H144" s="12" t="str">
        <f ca="1">IF(ISNA(VLOOKUP(ROW($A144)-7,Query!$A:$N,7,FALSE))," ",VLOOKUP(ROW($A144)-7,Query!$A:$N,7,FALSE)/F144)</f>
        <v xml:space="preserve"> </v>
      </c>
      <c r="I144" s="27" t="str">
        <f t="shared" ca="1" si="12"/>
        <v xml:space="preserve"> </v>
      </c>
      <c r="J144" s="23">
        <f t="shared" ca="1" si="13"/>
        <v>0</v>
      </c>
    </row>
    <row r="145" spans="2:10" x14ac:dyDescent="0.25">
      <c r="B145" s="82" t="str">
        <f ca="1">IF(ISNA(VLOOKUP(ROW($A145)-7,Query!$A:$N,4,FALSE))," ",VLOOKUP(ROW($A145)-7,Query!$A:$N,4,FALSE))</f>
        <v xml:space="preserve"> </v>
      </c>
      <c r="C145" s="83"/>
      <c r="D145" s="5" t="str">
        <f ca="1">IF(ISNA(VLOOKUP(ROW($A145)-7,Query!$A:$N,5,FALSE))," ",VLOOKUP(ROW($A145)-7,Query!$A:$N,5,FALSE))</f>
        <v xml:space="preserve"> </v>
      </c>
      <c r="E145" s="7" t="str">
        <f t="shared" ca="1" si="11"/>
        <v xml:space="preserve"> </v>
      </c>
      <c r="F145" s="7" t="str">
        <f ca="1">IF(ISNA(VLOOKUP(ROW($A145)-7,Query!$A:$N,6,FALSE))," ",VLOOKUP(ROW($A145)-7,Query!$A:$N,6,FALSE))</f>
        <v xml:space="preserve"> </v>
      </c>
      <c r="G145" s="6" t="str">
        <f t="shared" ca="1" si="10"/>
        <v xml:space="preserve"> </v>
      </c>
      <c r="H145" s="8" t="str">
        <f ca="1">IF(ISNA(VLOOKUP(ROW($A145)-7,Query!$A:$N,7,FALSE))," ",VLOOKUP(ROW($A145)-7,Query!$A:$N,7,FALSE)/F145)</f>
        <v xml:space="preserve"> </v>
      </c>
      <c r="I145" s="26" t="str">
        <f t="shared" ca="1" si="12"/>
        <v xml:space="preserve"> </v>
      </c>
      <c r="J145" s="23">
        <f t="shared" ca="1" si="13"/>
        <v>0</v>
      </c>
    </row>
    <row r="146" spans="2:10" x14ac:dyDescent="0.25">
      <c r="B146" s="84" t="str">
        <f ca="1">IF(ISNA(VLOOKUP(ROW($A146)-7,Query!$A:$N,4,FALSE))," ",VLOOKUP(ROW($A146)-7,Query!$A:$N,4,FALSE))</f>
        <v xml:space="preserve"> </v>
      </c>
      <c r="C146" s="85"/>
      <c r="D146" s="9" t="str">
        <f ca="1">IF(ISNA(VLOOKUP(ROW($A146)-7,Query!$A:$N,5,FALSE))," ",VLOOKUP(ROW($A146)-7,Query!$A:$N,5,FALSE))</f>
        <v xml:space="preserve"> </v>
      </c>
      <c r="E146" s="11" t="str">
        <f t="shared" ca="1" si="11"/>
        <v xml:space="preserve"> </v>
      </c>
      <c r="F146" s="11" t="str">
        <f ca="1">IF(ISNA(VLOOKUP(ROW($A146)-7,Query!$A:$N,6,FALSE))," ",VLOOKUP(ROW($A146)-7,Query!$A:$N,6,FALSE))</f>
        <v xml:space="preserve"> </v>
      </c>
      <c r="G146" s="10" t="str">
        <f t="shared" ca="1" si="10"/>
        <v xml:space="preserve"> </v>
      </c>
      <c r="H146" s="12" t="str">
        <f ca="1">IF(ISNA(VLOOKUP(ROW($A146)-7,Query!$A:$N,7,FALSE))," ",VLOOKUP(ROW($A146)-7,Query!$A:$N,7,FALSE)/F146)</f>
        <v xml:space="preserve"> </v>
      </c>
      <c r="I146" s="27" t="str">
        <f t="shared" ca="1" si="12"/>
        <v xml:space="preserve"> </v>
      </c>
      <c r="J146" s="23">
        <f t="shared" ca="1" si="13"/>
        <v>0</v>
      </c>
    </row>
    <row r="147" spans="2:10" x14ac:dyDescent="0.25">
      <c r="B147" s="82" t="str">
        <f ca="1">IF(ISNA(VLOOKUP(ROW($A147)-7,Query!$A:$N,4,FALSE))," ",VLOOKUP(ROW($A147)-7,Query!$A:$N,4,FALSE))</f>
        <v xml:space="preserve"> </v>
      </c>
      <c r="C147" s="83"/>
      <c r="D147" s="5" t="str">
        <f ca="1">IF(ISNA(VLOOKUP(ROW($A147)-7,Query!$A:$N,5,FALSE))," ",VLOOKUP(ROW($A147)-7,Query!$A:$N,5,FALSE))</f>
        <v xml:space="preserve"> </v>
      </c>
      <c r="E147" s="7" t="str">
        <f t="shared" ca="1" si="11"/>
        <v xml:space="preserve"> </v>
      </c>
      <c r="F147" s="7" t="str">
        <f ca="1">IF(ISNA(VLOOKUP(ROW($A147)-7,Query!$A:$N,6,FALSE))," ",VLOOKUP(ROW($A147)-7,Query!$A:$N,6,FALSE))</f>
        <v xml:space="preserve"> </v>
      </c>
      <c r="G147" s="6" t="str">
        <f t="shared" ca="1" si="10"/>
        <v xml:space="preserve"> </v>
      </c>
      <c r="H147" s="8" t="str">
        <f ca="1">IF(ISNA(VLOOKUP(ROW($A147)-7,Query!$A:$N,7,FALSE))," ",VLOOKUP(ROW($A147)-7,Query!$A:$N,7,FALSE)/F147)</f>
        <v xml:space="preserve"> </v>
      </c>
      <c r="I147" s="26" t="str">
        <f t="shared" ca="1" si="12"/>
        <v xml:space="preserve"> </v>
      </c>
      <c r="J147" s="23">
        <f t="shared" ca="1" si="13"/>
        <v>0</v>
      </c>
    </row>
    <row r="148" spans="2:10" x14ac:dyDescent="0.25">
      <c r="B148" s="84" t="str">
        <f ca="1">IF(ISNA(VLOOKUP(ROW($A148)-7,Query!$A:$N,4,FALSE))," ",VLOOKUP(ROW($A148)-7,Query!$A:$N,4,FALSE))</f>
        <v xml:space="preserve"> </v>
      </c>
      <c r="C148" s="85"/>
      <c r="D148" s="9" t="str">
        <f ca="1">IF(ISNA(VLOOKUP(ROW($A148)-7,Query!$A:$N,5,FALSE))," ",VLOOKUP(ROW($A148)-7,Query!$A:$N,5,FALSE))</f>
        <v xml:space="preserve"> </v>
      </c>
      <c r="E148" s="11" t="str">
        <f t="shared" ca="1" si="11"/>
        <v xml:space="preserve"> </v>
      </c>
      <c r="F148" s="11" t="str">
        <f ca="1">IF(ISNA(VLOOKUP(ROW($A148)-7,Query!$A:$N,6,FALSE))," ",VLOOKUP(ROW($A148)-7,Query!$A:$N,6,FALSE))</f>
        <v xml:space="preserve"> </v>
      </c>
      <c r="G148" s="10" t="str">
        <f t="shared" ca="1" si="10"/>
        <v xml:space="preserve"> </v>
      </c>
      <c r="H148" s="12" t="str">
        <f ca="1">IF(ISNA(VLOOKUP(ROW($A148)-7,Query!$A:$N,7,FALSE))," ",VLOOKUP(ROW($A148)-7,Query!$A:$N,7,FALSE)/F148)</f>
        <v xml:space="preserve"> </v>
      </c>
      <c r="I148" s="27" t="str">
        <f t="shared" ca="1" si="12"/>
        <v xml:space="preserve"> </v>
      </c>
      <c r="J148" s="23">
        <f t="shared" ca="1" si="13"/>
        <v>0</v>
      </c>
    </row>
    <row r="149" spans="2:10" x14ac:dyDescent="0.25">
      <c r="B149" s="82" t="str">
        <f ca="1">IF(ISNA(VLOOKUP(ROW($A149)-7,Query!$A:$N,4,FALSE))," ",VLOOKUP(ROW($A149)-7,Query!$A:$N,4,FALSE))</f>
        <v xml:space="preserve"> </v>
      </c>
      <c r="C149" s="83"/>
      <c r="D149" s="5" t="str">
        <f ca="1">IF(ISNA(VLOOKUP(ROW($A149)-7,Query!$A:$N,5,FALSE))," ",VLOOKUP(ROW($A149)-7,Query!$A:$N,5,FALSE))</f>
        <v xml:space="preserve"> </v>
      </c>
      <c r="E149" s="7" t="str">
        <f t="shared" ca="1" si="11"/>
        <v xml:space="preserve"> </v>
      </c>
      <c r="F149" s="7" t="str">
        <f ca="1">IF(ISNA(VLOOKUP(ROW($A149)-7,Query!$A:$N,6,FALSE))," ",VLOOKUP(ROW($A149)-7,Query!$A:$N,6,FALSE))</f>
        <v xml:space="preserve"> </v>
      </c>
      <c r="G149" s="6" t="str">
        <f t="shared" ca="1" si="10"/>
        <v xml:space="preserve"> </v>
      </c>
      <c r="H149" s="8" t="str">
        <f ca="1">IF(ISNA(VLOOKUP(ROW($A149)-7,Query!$A:$N,7,FALSE))," ",VLOOKUP(ROW($A149)-7,Query!$A:$N,7,FALSE)/F149)</f>
        <v xml:space="preserve"> </v>
      </c>
      <c r="I149" s="26" t="str">
        <f t="shared" ca="1" si="12"/>
        <v xml:space="preserve"> </v>
      </c>
      <c r="J149" s="23">
        <f t="shared" ca="1" si="13"/>
        <v>0</v>
      </c>
    </row>
    <row r="150" spans="2:10" x14ac:dyDescent="0.25">
      <c r="B150" s="84" t="str">
        <f ca="1">IF(ISNA(VLOOKUP(ROW($A150)-7,Query!$A:$N,4,FALSE))," ",VLOOKUP(ROW($A150)-7,Query!$A:$N,4,FALSE))</f>
        <v xml:space="preserve"> </v>
      </c>
      <c r="C150" s="85"/>
      <c r="D150" s="9" t="str">
        <f ca="1">IF(ISNA(VLOOKUP(ROW($A150)-7,Query!$A:$N,5,FALSE))," ",VLOOKUP(ROW($A150)-7,Query!$A:$N,5,FALSE))</f>
        <v xml:space="preserve"> </v>
      </c>
      <c r="E150" s="11" t="str">
        <f t="shared" ca="1" si="11"/>
        <v xml:space="preserve"> </v>
      </c>
      <c r="F150" s="11" t="str">
        <f ca="1">IF(ISNA(VLOOKUP(ROW($A150)-7,Query!$A:$N,6,FALSE))," ",VLOOKUP(ROW($A150)-7,Query!$A:$N,6,FALSE))</f>
        <v xml:space="preserve"> </v>
      </c>
      <c r="G150" s="10" t="str">
        <f t="shared" ca="1" si="10"/>
        <v xml:space="preserve"> </v>
      </c>
      <c r="H150" s="12" t="str">
        <f ca="1">IF(ISNA(VLOOKUP(ROW($A150)-7,Query!$A:$N,7,FALSE))," ",VLOOKUP(ROW($A150)-7,Query!$A:$N,7,FALSE)/F150)</f>
        <v xml:space="preserve"> </v>
      </c>
      <c r="I150" s="27" t="str">
        <f t="shared" ca="1" si="12"/>
        <v xml:space="preserve"> </v>
      </c>
      <c r="J150" s="23">
        <f t="shared" ca="1" si="13"/>
        <v>0</v>
      </c>
    </row>
    <row r="151" spans="2:10" x14ac:dyDescent="0.25">
      <c r="B151" s="82" t="str">
        <f ca="1">IF(ISNA(VLOOKUP(ROW($A151)-7,Query!$A:$N,4,FALSE))," ",VLOOKUP(ROW($A151)-7,Query!$A:$N,4,FALSE))</f>
        <v xml:space="preserve"> </v>
      </c>
      <c r="C151" s="83"/>
      <c r="D151" s="5" t="str">
        <f ca="1">IF(ISNA(VLOOKUP(ROW($A151)-7,Query!$A:$N,5,FALSE))," ",VLOOKUP(ROW($A151)-7,Query!$A:$N,5,FALSE))</f>
        <v xml:space="preserve"> </v>
      </c>
      <c r="E151" s="7" t="str">
        <f t="shared" ca="1" si="11"/>
        <v xml:space="preserve"> </v>
      </c>
      <c r="F151" s="7" t="str">
        <f ca="1">IF(ISNA(VLOOKUP(ROW($A151)-7,Query!$A:$N,6,FALSE))," ",VLOOKUP(ROW($A151)-7,Query!$A:$N,6,FALSE))</f>
        <v xml:space="preserve"> </v>
      </c>
      <c r="G151" s="6" t="str">
        <f t="shared" ca="1" si="10"/>
        <v xml:space="preserve"> </v>
      </c>
      <c r="H151" s="8" t="str">
        <f ca="1">IF(ISNA(VLOOKUP(ROW($A151)-7,Query!$A:$N,7,FALSE))," ",VLOOKUP(ROW($A151)-7,Query!$A:$N,7,FALSE)/F151)</f>
        <v xml:space="preserve"> </v>
      </c>
      <c r="I151" s="26" t="str">
        <f t="shared" ca="1" si="12"/>
        <v xml:space="preserve"> </v>
      </c>
      <c r="J151" s="23">
        <f t="shared" ca="1" si="13"/>
        <v>0</v>
      </c>
    </row>
    <row r="152" spans="2:10" x14ac:dyDescent="0.25">
      <c r="B152" s="84" t="str">
        <f ca="1">IF(ISNA(VLOOKUP(ROW($A152)-7,Query!$A:$N,4,FALSE))," ",VLOOKUP(ROW($A152)-7,Query!$A:$N,4,FALSE))</f>
        <v xml:space="preserve"> </v>
      </c>
      <c r="C152" s="85"/>
      <c r="D152" s="9" t="str">
        <f ca="1">IF(ISNA(VLOOKUP(ROW($A152)-7,Query!$A:$N,5,FALSE))," ",VLOOKUP(ROW($A152)-7,Query!$A:$N,5,FALSE))</f>
        <v xml:space="preserve"> </v>
      </c>
      <c r="E152" s="11" t="str">
        <f t="shared" ca="1" si="11"/>
        <v xml:space="preserve"> </v>
      </c>
      <c r="F152" s="11" t="str">
        <f ca="1">IF(ISNA(VLOOKUP(ROW($A152)-7,Query!$A:$N,6,FALSE))," ",VLOOKUP(ROW($A152)-7,Query!$A:$N,6,FALSE))</f>
        <v xml:space="preserve"> </v>
      </c>
      <c r="G152" s="10" t="str">
        <f t="shared" ca="1" si="10"/>
        <v xml:space="preserve"> </v>
      </c>
      <c r="H152" s="12" t="str">
        <f ca="1">IF(ISNA(VLOOKUP(ROW($A152)-7,Query!$A:$N,7,FALSE))," ",VLOOKUP(ROW($A152)-7,Query!$A:$N,7,FALSE)/F152)</f>
        <v xml:space="preserve"> </v>
      </c>
      <c r="I152" s="27" t="str">
        <f t="shared" ca="1" si="12"/>
        <v xml:space="preserve"> </v>
      </c>
      <c r="J152" s="23">
        <f t="shared" ca="1" si="13"/>
        <v>0</v>
      </c>
    </row>
    <row r="153" spans="2:10" x14ac:dyDescent="0.25">
      <c r="B153" s="82" t="str">
        <f ca="1">IF(ISNA(VLOOKUP(ROW($A153)-7,Query!$A:$N,4,FALSE))," ",VLOOKUP(ROW($A153)-7,Query!$A:$N,4,FALSE))</f>
        <v xml:space="preserve"> </v>
      </c>
      <c r="C153" s="83"/>
      <c r="D153" s="5" t="str">
        <f ca="1">IF(ISNA(VLOOKUP(ROW($A153)-7,Query!$A:$N,5,FALSE))," ",VLOOKUP(ROW($A153)-7,Query!$A:$N,5,FALSE))</f>
        <v xml:space="preserve"> </v>
      </c>
      <c r="E153" s="7" t="str">
        <f t="shared" ca="1" si="11"/>
        <v xml:space="preserve"> </v>
      </c>
      <c r="F153" s="7" t="str">
        <f ca="1">IF(ISNA(VLOOKUP(ROW($A153)-7,Query!$A:$N,6,FALSE))," ",VLOOKUP(ROW($A153)-7,Query!$A:$N,6,FALSE))</f>
        <v xml:space="preserve"> </v>
      </c>
      <c r="G153" s="6" t="str">
        <f t="shared" ca="1" si="10"/>
        <v xml:space="preserve"> </v>
      </c>
      <c r="H153" s="8" t="str">
        <f ca="1">IF(ISNA(VLOOKUP(ROW($A153)-7,Query!$A:$N,7,FALSE))," ",VLOOKUP(ROW($A153)-7,Query!$A:$N,7,FALSE)/F153)</f>
        <v xml:space="preserve"> </v>
      </c>
      <c r="I153" s="26" t="str">
        <f t="shared" ca="1" si="12"/>
        <v xml:space="preserve"> </v>
      </c>
      <c r="J153" s="23">
        <f t="shared" ca="1" si="13"/>
        <v>0</v>
      </c>
    </row>
    <row r="154" spans="2:10" x14ac:dyDescent="0.25">
      <c r="B154" s="84" t="str">
        <f ca="1">IF(ISNA(VLOOKUP(ROW($A154)-7,Query!$A:$N,4,FALSE))," ",VLOOKUP(ROW($A154)-7,Query!$A:$N,4,FALSE))</f>
        <v xml:space="preserve"> </v>
      </c>
      <c r="C154" s="85"/>
      <c r="D154" s="9" t="str">
        <f ca="1">IF(ISNA(VLOOKUP(ROW($A154)-7,Query!$A:$N,5,FALSE))," ",VLOOKUP(ROW($A154)-7,Query!$A:$N,5,FALSE))</f>
        <v xml:space="preserve"> </v>
      </c>
      <c r="E154" s="11" t="str">
        <f t="shared" ca="1" si="11"/>
        <v xml:space="preserve"> </v>
      </c>
      <c r="F154" s="11" t="str">
        <f ca="1">IF(ISNA(VLOOKUP(ROW($A154)-7,Query!$A:$N,6,FALSE))," ",VLOOKUP(ROW($A154)-7,Query!$A:$N,6,FALSE))</f>
        <v xml:space="preserve"> </v>
      </c>
      <c r="G154" s="10" t="str">
        <f t="shared" ca="1" si="10"/>
        <v xml:space="preserve"> </v>
      </c>
      <c r="H154" s="12" t="str">
        <f ca="1">IF(ISNA(VLOOKUP(ROW($A154)-7,Query!$A:$N,7,FALSE))," ",VLOOKUP(ROW($A154)-7,Query!$A:$N,7,FALSE)/F154)</f>
        <v xml:space="preserve"> </v>
      </c>
      <c r="I154" s="27" t="str">
        <f t="shared" ca="1" si="12"/>
        <v xml:space="preserve"> </v>
      </c>
      <c r="J154" s="23">
        <f t="shared" ca="1" si="13"/>
        <v>0</v>
      </c>
    </row>
    <row r="155" spans="2:10" x14ac:dyDescent="0.25">
      <c r="B155" s="82" t="str">
        <f ca="1">IF(ISNA(VLOOKUP(ROW($A155)-7,Query!$A:$N,4,FALSE))," ",VLOOKUP(ROW($A155)-7,Query!$A:$N,4,FALSE))</f>
        <v xml:space="preserve"> </v>
      </c>
      <c r="C155" s="83"/>
      <c r="D155" s="5" t="str">
        <f ca="1">IF(ISNA(VLOOKUP(ROW($A155)-7,Query!$A:$N,5,FALSE))," ",VLOOKUP(ROW($A155)-7,Query!$A:$N,5,FALSE))</f>
        <v xml:space="preserve"> </v>
      </c>
      <c r="E155" s="7" t="str">
        <f t="shared" ca="1" si="11"/>
        <v xml:space="preserve"> </v>
      </c>
      <c r="F155" s="7" t="str">
        <f ca="1">IF(ISNA(VLOOKUP(ROW($A155)-7,Query!$A:$N,6,FALSE))," ",VLOOKUP(ROW($A155)-7,Query!$A:$N,6,FALSE))</f>
        <v xml:space="preserve"> </v>
      </c>
      <c r="G155" s="6" t="str">
        <f t="shared" ca="1" si="10"/>
        <v xml:space="preserve"> </v>
      </c>
      <c r="H155" s="8" t="str">
        <f ca="1">IF(ISNA(VLOOKUP(ROW($A155)-7,Query!$A:$N,7,FALSE))," ",VLOOKUP(ROW($A155)-7,Query!$A:$N,7,FALSE)/F155)</f>
        <v xml:space="preserve"> </v>
      </c>
      <c r="I155" s="26" t="str">
        <f t="shared" ca="1" si="12"/>
        <v xml:space="preserve"> </v>
      </c>
      <c r="J155" s="23">
        <f t="shared" ca="1" si="13"/>
        <v>0</v>
      </c>
    </row>
    <row r="156" spans="2:10" x14ac:dyDescent="0.25">
      <c r="B156" s="84" t="str">
        <f ca="1">IF(ISNA(VLOOKUP(ROW($A156)-7,Query!$A:$N,4,FALSE))," ",VLOOKUP(ROW($A156)-7,Query!$A:$N,4,FALSE))</f>
        <v xml:space="preserve"> </v>
      </c>
      <c r="C156" s="85"/>
      <c r="D156" s="9" t="str">
        <f ca="1">IF(ISNA(VLOOKUP(ROW($A156)-7,Query!$A:$N,5,FALSE))," ",VLOOKUP(ROW($A156)-7,Query!$A:$N,5,FALSE))</f>
        <v xml:space="preserve"> </v>
      </c>
      <c r="E156" s="11" t="str">
        <f t="shared" ca="1" si="11"/>
        <v xml:space="preserve"> </v>
      </c>
      <c r="F156" s="11" t="str">
        <f ca="1">IF(ISNA(VLOOKUP(ROW($A156)-7,Query!$A:$N,6,FALSE))," ",VLOOKUP(ROW($A156)-7,Query!$A:$N,6,FALSE))</f>
        <v xml:space="preserve"> </v>
      </c>
      <c r="G156" s="10" t="str">
        <f t="shared" ca="1" si="10"/>
        <v xml:space="preserve"> </v>
      </c>
      <c r="H156" s="12" t="str">
        <f ca="1">IF(ISNA(VLOOKUP(ROW($A156)-7,Query!$A:$N,7,FALSE))," ",VLOOKUP(ROW($A156)-7,Query!$A:$N,7,FALSE)/F156)</f>
        <v xml:space="preserve"> </v>
      </c>
      <c r="I156" s="27" t="str">
        <f t="shared" ca="1" si="12"/>
        <v xml:space="preserve"> </v>
      </c>
      <c r="J156" s="23">
        <f t="shared" ca="1" si="13"/>
        <v>0</v>
      </c>
    </row>
    <row r="157" spans="2:10" x14ac:dyDescent="0.25">
      <c r="B157" s="82" t="str">
        <f ca="1">IF(ISNA(VLOOKUP(ROW($A157)-7,Query!$A:$N,4,FALSE))," ",VLOOKUP(ROW($A157)-7,Query!$A:$N,4,FALSE))</f>
        <v xml:space="preserve"> </v>
      </c>
      <c r="C157" s="83"/>
      <c r="D157" s="5" t="str">
        <f ca="1">IF(ISNA(VLOOKUP(ROW($A157)-7,Query!$A:$N,5,FALSE))," ",VLOOKUP(ROW($A157)-7,Query!$A:$N,5,FALSE))</f>
        <v xml:space="preserve"> </v>
      </c>
      <c r="E157" s="7" t="str">
        <f t="shared" ca="1" si="11"/>
        <v xml:space="preserve"> </v>
      </c>
      <c r="F157" s="7" t="str">
        <f ca="1">IF(ISNA(VLOOKUP(ROW($A157)-7,Query!$A:$N,6,FALSE))," ",VLOOKUP(ROW($A157)-7,Query!$A:$N,6,FALSE))</f>
        <v xml:space="preserve"> </v>
      </c>
      <c r="G157" s="6" t="str">
        <f t="shared" ca="1" si="10"/>
        <v xml:space="preserve"> </v>
      </c>
      <c r="H157" s="8" t="str">
        <f ca="1">IF(ISNA(VLOOKUP(ROW($A157)-7,Query!$A:$N,7,FALSE))," ",VLOOKUP(ROW($A157)-7,Query!$A:$N,7,FALSE)/F157)</f>
        <v xml:space="preserve"> </v>
      </c>
      <c r="I157" s="26" t="str">
        <f t="shared" ca="1" si="12"/>
        <v xml:space="preserve"> </v>
      </c>
      <c r="J157" s="23">
        <f t="shared" ca="1" si="13"/>
        <v>0</v>
      </c>
    </row>
    <row r="158" spans="2:10" x14ac:dyDescent="0.25">
      <c r="B158" s="84" t="str">
        <f ca="1">IF(ISNA(VLOOKUP(ROW($A158)-7,Query!$A:$N,4,FALSE))," ",VLOOKUP(ROW($A158)-7,Query!$A:$N,4,FALSE))</f>
        <v xml:space="preserve"> </v>
      </c>
      <c r="C158" s="85"/>
      <c r="D158" s="9" t="str">
        <f ca="1">IF(ISNA(VLOOKUP(ROW($A158)-7,Query!$A:$N,5,FALSE))," ",VLOOKUP(ROW($A158)-7,Query!$A:$N,5,FALSE))</f>
        <v xml:space="preserve"> </v>
      </c>
      <c r="E158" s="11" t="str">
        <f t="shared" ca="1" si="11"/>
        <v xml:space="preserve"> </v>
      </c>
      <c r="F158" s="11" t="str">
        <f ca="1">IF(ISNA(VLOOKUP(ROW($A158)-7,Query!$A:$N,6,FALSE))," ",VLOOKUP(ROW($A158)-7,Query!$A:$N,6,FALSE))</f>
        <v xml:space="preserve"> </v>
      </c>
      <c r="G158" s="10" t="str">
        <f t="shared" ca="1" si="10"/>
        <v xml:space="preserve"> </v>
      </c>
      <c r="H158" s="12" t="str">
        <f ca="1">IF(ISNA(VLOOKUP(ROW($A158)-7,Query!$A:$N,7,FALSE))," ",VLOOKUP(ROW($A158)-7,Query!$A:$N,7,FALSE)/F158)</f>
        <v xml:space="preserve"> </v>
      </c>
      <c r="I158" s="27" t="str">
        <f t="shared" ca="1" si="12"/>
        <v xml:space="preserve"> </v>
      </c>
      <c r="J158" s="23">
        <f t="shared" ca="1" si="13"/>
        <v>0</v>
      </c>
    </row>
    <row r="159" spans="2:10" x14ac:dyDescent="0.25">
      <c r="B159" s="82" t="str">
        <f ca="1">IF(ISNA(VLOOKUP(ROW($A159)-7,Query!$A:$N,4,FALSE))," ",VLOOKUP(ROW($A159)-7,Query!$A:$N,4,FALSE))</f>
        <v xml:space="preserve"> </v>
      </c>
      <c r="C159" s="83"/>
      <c r="D159" s="5" t="str">
        <f ca="1">IF(ISNA(VLOOKUP(ROW($A159)-7,Query!$A:$N,5,FALSE))," ",VLOOKUP(ROW($A159)-7,Query!$A:$N,5,FALSE))</f>
        <v xml:space="preserve"> </v>
      </c>
      <c r="E159" s="7" t="str">
        <f t="shared" ca="1" si="11"/>
        <v xml:space="preserve"> </v>
      </c>
      <c r="F159" s="7" t="str">
        <f ca="1">IF(ISNA(VLOOKUP(ROW($A159)-7,Query!$A:$N,6,FALSE))," ",VLOOKUP(ROW($A159)-7,Query!$A:$N,6,FALSE))</f>
        <v xml:space="preserve"> </v>
      </c>
      <c r="G159" s="6" t="str">
        <f t="shared" ca="1" si="10"/>
        <v xml:space="preserve"> </v>
      </c>
      <c r="H159" s="8" t="str">
        <f ca="1">IF(ISNA(VLOOKUP(ROW($A159)-7,Query!$A:$N,7,FALSE))," ",VLOOKUP(ROW($A159)-7,Query!$A:$N,7,FALSE)/F159)</f>
        <v xml:space="preserve"> </v>
      </c>
      <c r="I159" s="26" t="str">
        <f t="shared" ca="1" si="12"/>
        <v xml:space="preserve"> </v>
      </c>
      <c r="J159" s="23">
        <f t="shared" ca="1" si="13"/>
        <v>0</v>
      </c>
    </row>
    <row r="160" spans="2:10" x14ac:dyDescent="0.25">
      <c r="B160" s="84" t="str">
        <f ca="1">IF(ISNA(VLOOKUP(ROW($A160)-7,Query!$A:$N,4,FALSE))," ",VLOOKUP(ROW($A160)-7,Query!$A:$N,4,FALSE))</f>
        <v xml:space="preserve"> </v>
      </c>
      <c r="C160" s="85"/>
      <c r="D160" s="9" t="str">
        <f ca="1">IF(ISNA(VLOOKUP(ROW($A160)-7,Query!$A:$N,5,FALSE))," ",VLOOKUP(ROW($A160)-7,Query!$A:$N,5,FALSE))</f>
        <v xml:space="preserve"> </v>
      </c>
      <c r="E160" s="11" t="str">
        <f t="shared" ca="1" si="11"/>
        <v xml:space="preserve"> </v>
      </c>
      <c r="F160" s="11" t="str">
        <f ca="1">IF(ISNA(VLOOKUP(ROW($A160)-7,Query!$A:$N,6,FALSE))," ",VLOOKUP(ROW($A160)-7,Query!$A:$N,6,FALSE))</f>
        <v xml:space="preserve"> </v>
      </c>
      <c r="G160" s="10" t="str">
        <f t="shared" ca="1" si="10"/>
        <v xml:space="preserve"> </v>
      </c>
      <c r="H160" s="12" t="str">
        <f ca="1">IF(ISNA(VLOOKUP(ROW($A160)-7,Query!$A:$N,7,FALSE))," ",VLOOKUP(ROW($A160)-7,Query!$A:$N,7,FALSE)/F160)</f>
        <v xml:space="preserve"> </v>
      </c>
      <c r="I160" s="27" t="str">
        <f t="shared" ca="1" si="12"/>
        <v xml:space="preserve"> </v>
      </c>
      <c r="J160" s="23">
        <f t="shared" ca="1" si="13"/>
        <v>0</v>
      </c>
    </row>
    <row r="161" spans="2:10" x14ac:dyDescent="0.25">
      <c r="B161" s="82" t="str">
        <f ca="1">IF(ISNA(VLOOKUP(ROW($A161)-7,Query!$A:$N,4,FALSE))," ",VLOOKUP(ROW($A161)-7,Query!$A:$N,4,FALSE))</f>
        <v xml:space="preserve"> </v>
      </c>
      <c r="C161" s="83"/>
      <c r="D161" s="5" t="str">
        <f ca="1">IF(ISNA(VLOOKUP(ROW($A161)-7,Query!$A:$N,5,FALSE))," ",VLOOKUP(ROW($A161)-7,Query!$A:$N,5,FALSE))</f>
        <v xml:space="preserve"> </v>
      </c>
      <c r="E161" s="7" t="str">
        <f t="shared" ca="1" si="11"/>
        <v xml:space="preserve"> </v>
      </c>
      <c r="F161" s="7" t="str">
        <f ca="1">IF(ISNA(VLOOKUP(ROW($A161)-7,Query!$A:$N,6,FALSE))," ",VLOOKUP(ROW($A161)-7,Query!$A:$N,6,FALSE))</f>
        <v xml:space="preserve"> </v>
      </c>
      <c r="G161" s="6" t="str">
        <f t="shared" ca="1" si="10"/>
        <v xml:space="preserve"> </v>
      </c>
      <c r="H161" s="8" t="str">
        <f ca="1">IF(ISNA(VLOOKUP(ROW($A161)-7,Query!$A:$N,7,FALSE))," ",VLOOKUP(ROW($A161)-7,Query!$A:$N,7,FALSE)/F161)</f>
        <v xml:space="preserve"> </v>
      </c>
      <c r="I161" s="26" t="str">
        <f t="shared" ca="1" si="12"/>
        <v xml:space="preserve"> </v>
      </c>
      <c r="J161" s="23">
        <f t="shared" ca="1" si="13"/>
        <v>0</v>
      </c>
    </row>
    <row r="162" spans="2:10" x14ac:dyDescent="0.25">
      <c r="B162" s="84" t="str">
        <f ca="1">IF(ISNA(VLOOKUP(ROW($A162)-7,Query!$A:$N,4,FALSE))," ",VLOOKUP(ROW($A162)-7,Query!$A:$N,4,FALSE))</f>
        <v xml:space="preserve"> </v>
      </c>
      <c r="C162" s="85"/>
      <c r="D162" s="9" t="str">
        <f ca="1">IF(ISNA(VLOOKUP(ROW($A162)-7,Query!$A:$N,5,FALSE))," ",VLOOKUP(ROW($A162)-7,Query!$A:$N,5,FALSE))</f>
        <v xml:space="preserve"> </v>
      </c>
      <c r="E162" s="11" t="str">
        <f t="shared" ca="1" si="11"/>
        <v xml:space="preserve"> </v>
      </c>
      <c r="F162" s="11" t="str">
        <f ca="1">IF(ISNA(VLOOKUP(ROW($A162)-7,Query!$A:$N,6,FALSE))," ",VLOOKUP(ROW($A162)-7,Query!$A:$N,6,FALSE))</f>
        <v xml:space="preserve"> </v>
      </c>
      <c r="G162" s="10" t="str">
        <f t="shared" ca="1" si="10"/>
        <v xml:space="preserve"> </v>
      </c>
      <c r="H162" s="12" t="str">
        <f ca="1">IF(ISNA(VLOOKUP(ROW($A162)-7,Query!$A:$N,7,FALSE))," ",VLOOKUP(ROW($A162)-7,Query!$A:$N,7,FALSE)/F162)</f>
        <v xml:space="preserve"> </v>
      </c>
      <c r="I162" s="27" t="str">
        <f t="shared" ca="1" si="12"/>
        <v xml:space="preserve"> </v>
      </c>
      <c r="J162" s="23">
        <f t="shared" ca="1" si="13"/>
        <v>0</v>
      </c>
    </row>
    <row r="163" spans="2:10" x14ac:dyDescent="0.25">
      <c r="B163" s="82" t="str">
        <f ca="1">IF(ISNA(VLOOKUP(ROW($A163)-7,Query!$A:$N,4,FALSE))," ",VLOOKUP(ROW($A163)-7,Query!$A:$N,4,FALSE))</f>
        <v xml:space="preserve"> </v>
      </c>
      <c r="C163" s="83"/>
      <c r="D163" s="5" t="str">
        <f ca="1">IF(ISNA(VLOOKUP(ROW($A163)-7,Query!$A:$N,5,FALSE))," ",VLOOKUP(ROW($A163)-7,Query!$A:$N,5,FALSE))</f>
        <v xml:space="preserve"> </v>
      </c>
      <c r="E163" s="7" t="str">
        <f t="shared" ca="1" si="11"/>
        <v xml:space="preserve"> </v>
      </c>
      <c r="F163" s="7" t="str">
        <f ca="1">IF(ISNA(VLOOKUP(ROW($A163)-7,Query!$A:$N,6,FALSE))," ",VLOOKUP(ROW($A163)-7,Query!$A:$N,6,FALSE))</f>
        <v xml:space="preserve"> </v>
      </c>
      <c r="G163" s="6" t="str">
        <f t="shared" ca="1" si="10"/>
        <v xml:space="preserve"> </v>
      </c>
      <c r="H163" s="8" t="str">
        <f ca="1">IF(ISNA(VLOOKUP(ROW($A163)-7,Query!$A:$N,7,FALSE))," ",VLOOKUP(ROW($A163)-7,Query!$A:$N,7,FALSE)/F163)</f>
        <v xml:space="preserve"> </v>
      </c>
      <c r="I163" s="26" t="str">
        <f t="shared" ca="1" si="12"/>
        <v xml:space="preserve"> </v>
      </c>
      <c r="J163" s="23">
        <f t="shared" ca="1" si="13"/>
        <v>0</v>
      </c>
    </row>
    <row r="164" spans="2:10" x14ac:dyDescent="0.25">
      <c r="B164" s="84" t="str">
        <f ca="1">IF(ISNA(VLOOKUP(ROW($A164)-7,Query!$A:$N,4,FALSE))," ",VLOOKUP(ROW($A164)-7,Query!$A:$N,4,FALSE))</f>
        <v xml:space="preserve"> </v>
      </c>
      <c r="C164" s="85"/>
      <c r="D164" s="9" t="str">
        <f ca="1">IF(ISNA(VLOOKUP(ROW($A164)-7,Query!$A:$N,5,FALSE))," ",VLOOKUP(ROW($A164)-7,Query!$A:$N,5,FALSE))</f>
        <v xml:space="preserve"> </v>
      </c>
      <c r="E164" s="11" t="str">
        <f t="shared" ca="1" si="11"/>
        <v xml:space="preserve"> </v>
      </c>
      <c r="F164" s="11" t="str">
        <f ca="1">IF(ISNA(VLOOKUP(ROW($A164)-7,Query!$A:$N,6,FALSE))," ",VLOOKUP(ROW($A164)-7,Query!$A:$N,6,FALSE))</f>
        <v xml:space="preserve"> </v>
      </c>
      <c r="G164" s="10" t="str">
        <f t="shared" ca="1" si="10"/>
        <v xml:space="preserve"> </v>
      </c>
      <c r="H164" s="12" t="str">
        <f ca="1">IF(ISNA(VLOOKUP(ROW($A164)-7,Query!$A:$N,7,FALSE))," ",VLOOKUP(ROW($A164)-7,Query!$A:$N,7,FALSE)/F164)</f>
        <v xml:space="preserve"> </v>
      </c>
      <c r="I164" s="27" t="str">
        <f t="shared" ca="1" si="12"/>
        <v xml:space="preserve"> </v>
      </c>
      <c r="J164" s="23">
        <f t="shared" ca="1" si="13"/>
        <v>0</v>
      </c>
    </row>
    <row r="165" spans="2:10" x14ac:dyDescent="0.25">
      <c r="B165" s="82" t="str">
        <f ca="1">IF(ISNA(VLOOKUP(ROW($A165)-7,Query!$A:$N,4,FALSE))," ",VLOOKUP(ROW($A165)-7,Query!$A:$N,4,FALSE))</f>
        <v xml:space="preserve"> </v>
      </c>
      <c r="C165" s="83"/>
      <c r="D165" s="5" t="str">
        <f ca="1">IF(ISNA(VLOOKUP(ROW($A165)-7,Query!$A:$N,5,FALSE))," ",VLOOKUP(ROW($A165)-7,Query!$A:$N,5,FALSE))</f>
        <v xml:space="preserve"> </v>
      </c>
      <c r="E165" s="7" t="str">
        <f t="shared" ca="1" si="11"/>
        <v xml:space="preserve"> </v>
      </c>
      <c r="F165" s="7" t="str">
        <f ca="1">IF(ISNA(VLOOKUP(ROW($A165)-7,Query!$A:$N,6,FALSE))," ",VLOOKUP(ROW($A165)-7,Query!$A:$N,6,FALSE))</f>
        <v xml:space="preserve"> </v>
      </c>
      <c r="G165" s="6" t="str">
        <f t="shared" ca="1" si="10"/>
        <v xml:space="preserve"> </v>
      </c>
      <c r="H165" s="8" t="str">
        <f ca="1">IF(ISNA(VLOOKUP(ROW($A165)-7,Query!$A:$N,7,FALSE))," ",VLOOKUP(ROW($A165)-7,Query!$A:$N,7,FALSE)/F165)</f>
        <v xml:space="preserve"> </v>
      </c>
      <c r="I165" s="26" t="str">
        <f t="shared" ca="1" si="12"/>
        <v xml:space="preserve"> </v>
      </c>
      <c r="J165" s="23">
        <f t="shared" ca="1" si="13"/>
        <v>0</v>
      </c>
    </row>
    <row r="166" spans="2:10" x14ac:dyDescent="0.25">
      <c r="B166" s="84" t="str">
        <f ca="1">IF(ISNA(VLOOKUP(ROW($A166)-7,Query!$A:$N,4,FALSE))," ",VLOOKUP(ROW($A166)-7,Query!$A:$N,4,FALSE))</f>
        <v xml:space="preserve"> </v>
      </c>
      <c r="C166" s="85"/>
      <c r="D166" s="9" t="str">
        <f ca="1">IF(ISNA(VLOOKUP(ROW($A166)-7,Query!$A:$N,5,FALSE))," ",VLOOKUP(ROW($A166)-7,Query!$A:$N,5,FALSE))</f>
        <v xml:space="preserve"> </v>
      </c>
      <c r="E166" s="11" t="str">
        <f t="shared" ca="1" si="11"/>
        <v xml:space="preserve"> </v>
      </c>
      <c r="F166" s="11" t="str">
        <f ca="1">IF(ISNA(VLOOKUP(ROW($A166)-7,Query!$A:$N,6,FALSE))," ",VLOOKUP(ROW($A166)-7,Query!$A:$N,6,FALSE))</f>
        <v xml:space="preserve"> </v>
      </c>
      <c r="G166" s="10" t="str">
        <f t="shared" ca="1" si="10"/>
        <v xml:space="preserve"> </v>
      </c>
      <c r="H166" s="12" t="str">
        <f ca="1">IF(ISNA(VLOOKUP(ROW($A166)-7,Query!$A:$N,7,FALSE))," ",VLOOKUP(ROW($A166)-7,Query!$A:$N,7,FALSE)/F166)</f>
        <v xml:space="preserve"> </v>
      </c>
      <c r="I166" s="27" t="str">
        <f t="shared" ca="1" si="12"/>
        <v xml:space="preserve"> </v>
      </c>
      <c r="J166" s="23">
        <f t="shared" ca="1" si="13"/>
        <v>0</v>
      </c>
    </row>
    <row r="167" spans="2:10" x14ac:dyDescent="0.25">
      <c r="B167" s="82" t="str">
        <f ca="1">IF(ISNA(VLOOKUP(ROW($A167)-7,Query!$A:$N,4,FALSE))," ",VLOOKUP(ROW($A167)-7,Query!$A:$N,4,FALSE))</f>
        <v xml:space="preserve"> </v>
      </c>
      <c r="C167" s="83"/>
      <c r="D167" s="5" t="str">
        <f ca="1">IF(ISNA(VLOOKUP(ROW($A167)-7,Query!$A:$N,5,FALSE))," ",VLOOKUP(ROW($A167)-7,Query!$A:$N,5,FALSE))</f>
        <v xml:space="preserve"> </v>
      </c>
      <c r="E167" s="7" t="str">
        <f t="shared" ca="1" si="11"/>
        <v xml:space="preserve"> </v>
      </c>
      <c r="F167" s="7" t="str">
        <f ca="1">IF(ISNA(VLOOKUP(ROW($A167)-7,Query!$A:$N,6,FALSE))," ",VLOOKUP(ROW($A167)-7,Query!$A:$N,6,FALSE))</f>
        <v xml:space="preserve"> </v>
      </c>
      <c r="G167" s="6" t="str">
        <f t="shared" ca="1" si="10"/>
        <v xml:space="preserve"> </v>
      </c>
      <c r="H167" s="8" t="str">
        <f ca="1">IF(ISNA(VLOOKUP(ROW($A167)-7,Query!$A:$N,7,FALSE))," ",VLOOKUP(ROW($A167)-7,Query!$A:$N,7,FALSE)/F167)</f>
        <v xml:space="preserve"> </v>
      </c>
      <c r="I167" s="26" t="str">
        <f t="shared" ca="1" si="12"/>
        <v xml:space="preserve"> </v>
      </c>
      <c r="J167" s="23">
        <f t="shared" ca="1" si="13"/>
        <v>0</v>
      </c>
    </row>
    <row r="168" spans="2:10" x14ac:dyDescent="0.25">
      <c r="B168" s="84" t="str">
        <f ca="1">IF(ISNA(VLOOKUP(ROW($A168)-7,Query!$A:$N,4,FALSE))," ",VLOOKUP(ROW($A168)-7,Query!$A:$N,4,FALSE))</f>
        <v xml:space="preserve"> </v>
      </c>
      <c r="C168" s="85"/>
      <c r="D168" s="9" t="str">
        <f ca="1">IF(ISNA(VLOOKUP(ROW($A168)-7,Query!$A:$N,5,FALSE))," ",VLOOKUP(ROW($A168)-7,Query!$A:$N,5,FALSE))</f>
        <v xml:space="preserve"> </v>
      </c>
      <c r="E168" s="11" t="str">
        <f t="shared" ca="1" si="11"/>
        <v xml:space="preserve"> </v>
      </c>
      <c r="F168" s="11" t="str">
        <f ca="1">IF(ISNA(VLOOKUP(ROW($A168)-7,Query!$A:$N,6,FALSE))," ",VLOOKUP(ROW($A168)-7,Query!$A:$N,6,FALSE))</f>
        <v xml:space="preserve"> </v>
      </c>
      <c r="G168" s="10" t="str">
        <f t="shared" ca="1" si="10"/>
        <v xml:space="preserve"> </v>
      </c>
      <c r="H168" s="12" t="str">
        <f ca="1">IF(ISNA(VLOOKUP(ROW($A168)-7,Query!$A:$N,7,FALSE))," ",VLOOKUP(ROW($A168)-7,Query!$A:$N,7,FALSE)/F168)</f>
        <v xml:space="preserve"> </v>
      </c>
      <c r="I168" s="27" t="str">
        <f t="shared" ca="1" si="12"/>
        <v xml:space="preserve"> </v>
      </c>
      <c r="J168" s="23">
        <f t="shared" ca="1" si="13"/>
        <v>0</v>
      </c>
    </row>
    <row r="169" spans="2:10" x14ac:dyDescent="0.25">
      <c r="B169" s="82" t="str">
        <f ca="1">IF(ISNA(VLOOKUP(ROW($A169)-7,Query!$A:$N,4,FALSE))," ",VLOOKUP(ROW($A169)-7,Query!$A:$N,4,FALSE))</f>
        <v xml:space="preserve"> </v>
      </c>
      <c r="C169" s="83"/>
      <c r="D169" s="5" t="str">
        <f ca="1">IF(ISNA(VLOOKUP(ROW($A169)-7,Query!$A:$N,5,FALSE))," ",VLOOKUP(ROW($A169)-7,Query!$A:$N,5,FALSE))</f>
        <v xml:space="preserve"> </v>
      </c>
      <c r="E169" s="7" t="str">
        <f t="shared" ca="1" si="11"/>
        <v xml:space="preserve"> </v>
      </c>
      <c r="F169" s="7" t="str">
        <f ca="1">IF(ISNA(VLOOKUP(ROW($A169)-7,Query!$A:$N,6,FALSE))," ",VLOOKUP(ROW($A169)-7,Query!$A:$N,6,FALSE))</f>
        <v xml:space="preserve"> </v>
      </c>
      <c r="G169" s="6" t="str">
        <f t="shared" ca="1" si="10"/>
        <v xml:space="preserve"> </v>
      </c>
      <c r="H169" s="8" t="str">
        <f ca="1">IF(ISNA(VLOOKUP(ROW($A169)-7,Query!$A:$N,7,FALSE))," ",VLOOKUP(ROW($A169)-7,Query!$A:$N,7,FALSE)/F169)</f>
        <v xml:space="preserve"> </v>
      </c>
      <c r="I169" s="26" t="str">
        <f t="shared" ca="1" si="12"/>
        <v xml:space="preserve"> </v>
      </c>
      <c r="J169" s="23">
        <f t="shared" ca="1" si="13"/>
        <v>0</v>
      </c>
    </row>
    <row r="170" spans="2:10" x14ac:dyDescent="0.25">
      <c r="B170" s="84" t="str">
        <f ca="1">IF(ISNA(VLOOKUP(ROW($A170)-7,Query!$A:$N,4,FALSE))," ",VLOOKUP(ROW($A170)-7,Query!$A:$N,4,FALSE))</f>
        <v xml:space="preserve"> </v>
      </c>
      <c r="C170" s="85"/>
      <c r="D170" s="9" t="str">
        <f ca="1">IF(ISNA(VLOOKUP(ROW($A170)-7,Query!$A:$N,5,FALSE))," ",VLOOKUP(ROW($A170)-7,Query!$A:$N,5,FALSE))</f>
        <v xml:space="preserve"> </v>
      </c>
      <c r="E170" s="11" t="str">
        <f t="shared" ca="1" si="11"/>
        <v xml:space="preserve"> </v>
      </c>
      <c r="F170" s="11" t="str">
        <f ca="1">IF(ISNA(VLOOKUP(ROW($A170)-7,Query!$A:$N,6,FALSE))," ",VLOOKUP(ROW($A170)-7,Query!$A:$N,6,FALSE))</f>
        <v xml:space="preserve"> </v>
      </c>
      <c r="G170" s="10" t="str">
        <f t="shared" ca="1" si="10"/>
        <v xml:space="preserve"> </v>
      </c>
      <c r="H170" s="12" t="str">
        <f ca="1">IF(ISNA(VLOOKUP(ROW($A170)-7,Query!$A:$N,7,FALSE))," ",VLOOKUP(ROW($A170)-7,Query!$A:$N,7,FALSE)/F170)</f>
        <v xml:space="preserve"> </v>
      </c>
      <c r="I170" s="27" t="str">
        <f t="shared" ca="1" si="12"/>
        <v xml:space="preserve"> </v>
      </c>
      <c r="J170" s="23">
        <f t="shared" ca="1" si="13"/>
        <v>0</v>
      </c>
    </row>
    <row r="171" spans="2:10" x14ac:dyDescent="0.25">
      <c r="B171" s="82" t="str">
        <f ca="1">IF(ISNA(VLOOKUP(ROW($A171)-7,Query!$A:$N,4,FALSE))," ",VLOOKUP(ROW($A171)-7,Query!$A:$N,4,FALSE))</f>
        <v xml:space="preserve"> </v>
      </c>
      <c r="C171" s="83"/>
      <c r="D171" s="5" t="str">
        <f ca="1">IF(ISNA(VLOOKUP(ROW($A171)-7,Query!$A:$N,5,FALSE))," ",VLOOKUP(ROW($A171)-7,Query!$A:$N,5,FALSE))</f>
        <v xml:space="preserve"> </v>
      </c>
      <c r="E171" s="7" t="str">
        <f t="shared" ca="1" si="11"/>
        <v xml:space="preserve"> </v>
      </c>
      <c r="F171" s="7" t="str">
        <f ca="1">IF(ISNA(VLOOKUP(ROW($A171)-7,Query!$A:$N,6,FALSE))," ",VLOOKUP(ROW($A171)-7,Query!$A:$N,6,FALSE))</f>
        <v xml:space="preserve"> </v>
      </c>
      <c r="G171" s="6" t="str">
        <f t="shared" ca="1" si="10"/>
        <v xml:space="preserve"> </v>
      </c>
      <c r="H171" s="8" t="str">
        <f ca="1">IF(ISNA(VLOOKUP(ROW($A171)-7,Query!$A:$N,7,FALSE))," ",VLOOKUP(ROW($A171)-7,Query!$A:$N,7,FALSE)/F171)</f>
        <v xml:space="preserve"> </v>
      </c>
      <c r="I171" s="26" t="str">
        <f t="shared" ca="1" si="12"/>
        <v xml:space="preserve"> </v>
      </c>
      <c r="J171" s="23">
        <f t="shared" ca="1" si="13"/>
        <v>0</v>
      </c>
    </row>
    <row r="172" spans="2:10" x14ac:dyDescent="0.25">
      <c r="B172" s="84" t="str">
        <f ca="1">IF(ISNA(VLOOKUP(ROW($A172)-7,Query!$A:$N,4,FALSE))," ",VLOOKUP(ROW($A172)-7,Query!$A:$N,4,FALSE))</f>
        <v xml:space="preserve"> </v>
      </c>
      <c r="C172" s="85"/>
      <c r="D172" s="9" t="str">
        <f ca="1">IF(ISNA(VLOOKUP(ROW($A172)-7,Query!$A:$N,5,FALSE))," ",VLOOKUP(ROW($A172)-7,Query!$A:$N,5,FALSE))</f>
        <v xml:space="preserve"> </v>
      </c>
      <c r="E172" s="11" t="str">
        <f t="shared" ca="1" si="11"/>
        <v xml:space="preserve"> </v>
      </c>
      <c r="F172" s="11" t="str">
        <f ca="1">IF(ISNA(VLOOKUP(ROW($A172)-7,Query!$A:$N,6,FALSE))," ",VLOOKUP(ROW($A172)-7,Query!$A:$N,6,FALSE))</f>
        <v xml:space="preserve"> </v>
      </c>
      <c r="G172" s="10" t="str">
        <f t="shared" ca="1" si="10"/>
        <v xml:space="preserve"> </v>
      </c>
      <c r="H172" s="12" t="str">
        <f ca="1">IF(ISNA(VLOOKUP(ROW($A172)-7,Query!$A:$N,7,FALSE))," ",VLOOKUP(ROW($A172)-7,Query!$A:$N,7,FALSE)/F172)</f>
        <v xml:space="preserve"> </v>
      </c>
      <c r="I172" s="27" t="str">
        <f t="shared" ca="1" si="12"/>
        <v xml:space="preserve"> </v>
      </c>
      <c r="J172" s="23">
        <f t="shared" ca="1" si="13"/>
        <v>0</v>
      </c>
    </row>
    <row r="173" spans="2:10" x14ac:dyDescent="0.25">
      <c r="B173" s="82" t="str">
        <f ca="1">IF(ISNA(VLOOKUP(ROW($A173)-7,Query!$A:$N,4,FALSE))," ",VLOOKUP(ROW($A173)-7,Query!$A:$N,4,FALSE))</f>
        <v xml:space="preserve"> </v>
      </c>
      <c r="C173" s="83"/>
      <c r="D173" s="5" t="str">
        <f ca="1">IF(ISNA(VLOOKUP(ROW($A173)-7,Query!$A:$N,5,FALSE))," ",VLOOKUP(ROW($A173)-7,Query!$A:$N,5,FALSE))</f>
        <v xml:space="preserve"> </v>
      </c>
      <c r="E173" s="7" t="str">
        <f t="shared" ca="1" si="11"/>
        <v xml:space="preserve"> </v>
      </c>
      <c r="F173" s="7" t="str">
        <f ca="1">IF(ISNA(VLOOKUP(ROW($A173)-7,Query!$A:$N,6,FALSE))," ",VLOOKUP(ROW($A173)-7,Query!$A:$N,6,FALSE))</f>
        <v xml:space="preserve"> </v>
      </c>
      <c r="G173" s="6" t="str">
        <f t="shared" ref="G173:G236" ca="1" si="14">IF(F173=" "," ",F173/366)</f>
        <v xml:space="preserve"> </v>
      </c>
      <c r="H173" s="8" t="str">
        <f ca="1">IF(ISNA(VLOOKUP(ROW($A173)-7,Query!$A:$N,7,FALSE))," ",VLOOKUP(ROW($A173)-7,Query!$A:$N,7,FALSE)/F173)</f>
        <v xml:space="preserve"> </v>
      </c>
      <c r="I173" s="26" t="str">
        <f t="shared" ca="1" si="12"/>
        <v xml:space="preserve"> </v>
      </c>
      <c r="J173" s="23">
        <f t="shared" ca="1" si="13"/>
        <v>0</v>
      </c>
    </row>
    <row r="174" spans="2:10" x14ac:dyDescent="0.25">
      <c r="B174" s="84" t="str">
        <f ca="1">IF(ISNA(VLOOKUP(ROW($A174)-7,Query!$A:$N,4,FALSE))," ",VLOOKUP(ROW($A174)-7,Query!$A:$N,4,FALSE))</f>
        <v xml:space="preserve"> </v>
      </c>
      <c r="C174" s="85"/>
      <c r="D174" s="9" t="str">
        <f ca="1">IF(ISNA(VLOOKUP(ROW($A174)-7,Query!$A:$N,5,FALSE))," ",VLOOKUP(ROW($A174)-7,Query!$A:$N,5,FALSE))</f>
        <v xml:space="preserve"> </v>
      </c>
      <c r="E174" s="11" t="str">
        <f t="shared" ca="1" si="11"/>
        <v xml:space="preserve"> </v>
      </c>
      <c r="F174" s="11" t="str">
        <f ca="1">IF(ISNA(VLOOKUP(ROW($A174)-7,Query!$A:$N,6,FALSE))," ",VLOOKUP(ROW($A174)-7,Query!$A:$N,6,FALSE))</f>
        <v xml:space="preserve"> </v>
      </c>
      <c r="G174" s="10" t="str">
        <f t="shared" ca="1" si="14"/>
        <v xml:space="preserve"> </v>
      </c>
      <c r="H174" s="12" t="str">
        <f ca="1">IF(ISNA(VLOOKUP(ROW($A174)-7,Query!$A:$N,7,FALSE))," ",VLOOKUP(ROW($A174)-7,Query!$A:$N,7,FALSE)/F174)</f>
        <v xml:space="preserve"> </v>
      </c>
      <c r="I174" s="27" t="str">
        <f t="shared" ca="1" si="12"/>
        <v xml:space="preserve"> </v>
      </c>
      <c r="J174" s="23">
        <f t="shared" ca="1" si="13"/>
        <v>0</v>
      </c>
    </row>
    <row r="175" spans="2:10" x14ac:dyDescent="0.25">
      <c r="B175" s="82" t="str">
        <f ca="1">IF(ISNA(VLOOKUP(ROW($A175)-7,Query!$A:$N,4,FALSE))," ",VLOOKUP(ROW($A175)-7,Query!$A:$N,4,FALSE))</f>
        <v xml:space="preserve"> </v>
      </c>
      <c r="C175" s="83"/>
      <c r="D175" s="5" t="str">
        <f ca="1">IF(ISNA(VLOOKUP(ROW($A175)-7,Query!$A:$N,5,FALSE))," ",VLOOKUP(ROW($A175)-7,Query!$A:$N,5,FALSE))</f>
        <v xml:space="preserve"> </v>
      </c>
      <c r="E175" s="7" t="str">
        <f t="shared" ca="1" si="11"/>
        <v xml:space="preserve"> </v>
      </c>
      <c r="F175" s="7" t="str">
        <f ca="1">IF(ISNA(VLOOKUP(ROW($A175)-7,Query!$A:$N,6,FALSE))," ",VLOOKUP(ROW($A175)-7,Query!$A:$N,6,FALSE))</f>
        <v xml:space="preserve"> </v>
      </c>
      <c r="G175" s="6" t="str">
        <f t="shared" ca="1" si="14"/>
        <v xml:space="preserve"> </v>
      </c>
      <c r="H175" s="8" t="str">
        <f ca="1">IF(ISNA(VLOOKUP(ROW($A175)-7,Query!$A:$N,7,FALSE))," ",VLOOKUP(ROW($A175)-7,Query!$A:$N,7,FALSE)/F175)</f>
        <v xml:space="preserve"> </v>
      </c>
      <c r="I175" s="26" t="str">
        <f t="shared" ca="1" si="12"/>
        <v xml:space="preserve"> </v>
      </c>
      <c r="J175" s="23">
        <f t="shared" ca="1" si="13"/>
        <v>0</v>
      </c>
    </row>
    <row r="176" spans="2:10" x14ac:dyDescent="0.25">
      <c r="B176" s="84" t="str">
        <f ca="1">IF(ISNA(VLOOKUP(ROW($A176)-7,Query!$A:$N,4,FALSE))," ",VLOOKUP(ROW($A176)-7,Query!$A:$N,4,FALSE))</f>
        <v xml:space="preserve"> </v>
      </c>
      <c r="C176" s="85"/>
      <c r="D176" s="9" t="str">
        <f ca="1">IF(ISNA(VLOOKUP(ROW($A176)-7,Query!$A:$N,5,FALSE))," ",VLOOKUP(ROW($A176)-7,Query!$A:$N,5,FALSE))</f>
        <v xml:space="preserve"> </v>
      </c>
      <c r="E176" s="11" t="str">
        <f t="shared" ca="1" si="11"/>
        <v xml:space="preserve"> </v>
      </c>
      <c r="F176" s="11" t="str">
        <f ca="1">IF(ISNA(VLOOKUP(ROW($A176)-7,Query!$A:$N,6,FALSE))," ",VLOOKUP(ROW($A176)-7,Query!$A:$N,6,FALSE))</f>
        <v xml:space="preserve"> </v>
      </c>
      <c r="G176" s="10" t="str">
        <f t="shared" ca="1" si="14"/>
        <v xml:space="preserve"> </v>
      </c>
      <c r="H176" s="12" t="str">
        <f ca="1">IF(ISNA(VLOOKUP(ROW($A176)-7,Query!$A:$N,7,FALSE))," ",VLOOKUP(ROW($A176)-7,Query!$A:$N,7,FALSE)/F176)</f>
        <v xml:space="preserve"> </v>
      </c>
      <c r="I176" s="27" t="str">
        <f t="shared" ca="1" si="12"/>
        <v xml:space="preserve"> </v>
      </c>
      <c r="J176" s="23">
        <f t="shared" ca="1" si="13"/>
        <v>0</v>
      </c>
    </row>
    <row r="177" spans="2:10" x14ac:dyDescent="0.25">
      <c r="B177" s="82" t="str">
        <f ca="1">IF(ISNA(VLOOKUP(ROW($A177)-7,Query!$A:$N,4,FALSE))," ",VLOOKUP(ROW($A177)-7,Query!$A:$N,4,FALSE))</f>
        <v xml:space="preserve"> </v>
      </c>
      <c r="C177" s="83"/>
      <c r="D177" s="5" t="str">
        <f ca="1">IF(ISNA(VLOOKUP(ROW($A177)-7,Query!$A:$N,5,FALSE))," ",VLOOKUP(ROW($A177)-7,Query!$A:$N,5,FALSE))</f>
        <v xml:space="preserve"> </v>
      </c>
      <c r="E177" s="7" t="str">
        <f t="shared" ca="1" si="11"/>
        <v xml:space="preserve"> </v>
      </c>
      <c r="F177" s="7" t="str">
        <f ca="1">IF(ISNA(VLOOKUP(ROW($A177)-7,Query!$A:$N,6,FALSE))," ",VLOOKUP(ROW($A177)-7,Query!$A:$N,6,FALSE))</f>
        <v xml:space="preserve"> </v>
      </c>
      <c r="G177" s="6" t="str">
        <f t="shared" ca="1" si="14"/>
        <v xml:space="preserve"> </v>
      </c>
      <c r="H177" s="8" t="str">
        <f ca="1">IF(ISNA(VLOOKUP(ROW($A177)-7,Query!$A:$N,7,FALSE))," ",VLOOKUP(ROW($A177)-7,Query!$A:$N,7,FALSE)/F177)</f>
        <v xml:space="preserve"> </v>
      </c>
      <c r="I177" s="26" t="str">
        <f t="shared" ca="1" si="12"/>
        <v xml:space="preserve"> </v>
      </c>
      <c r="J177" s="23">
        <f t="shared" ca="1" si="13"/>
        <v>0</v>
      </c>
    </row>
    <row r="178" spans="2:10" x14ac:dyDescent="0.25">
      <c r="B178" s="84" t="str">
        <f ca="1">IF(ISNA(VLOOKUP(ROW($A178)-7,Query!$A:$N,4,FALSE))," ",VLOOKUP(ROW($A178)-7,Query!$A:$N,4,FALSE))</f>
        <v xml:space="preserve"> </v>
      </c>
      <c r="C178" s="85"/>
      <c r="D178" s="9" t="str">
        <f ca="1">IF(ISNA(VLOOKUP(ROW($A178)-7,Query!$A:$N,5,FALSE))," ",VLOOKUP(ROW($A178)-7,Query!$A:$N,5,FALSE))</f>
        <v xml:space="preserve"> </v>
      </c>
      <c r="E178" s="11" t="str">
        <f t="shared" ca="1" si="11"/>
        <v xml:space="preserve"> </v>
      </c>
      <c r="F178" s="11" t="str">
        <f ca="1">IF(ISNA(VLOOKUP(ROW($A178)-7,Query!$A:$N,6,FALSE))," ",VLOOKUP(ROW($A178)-7,Query!$A:$N,6,FALSE))</f>
        <v xml:space="preserve"> </v>
      </c>
      <c r="G178" s="10" t="str">
        <f t="shared" ca="1" si="14"/>
        <v xml:space="preserve"> </v>
      </c>
      <c r="H178" s="12" t="str">
        <f ca="1">IF(ISNA(VLOOKUP(ROW($A178)-7,Query!$A:$N,7,FALSE))," ",VLOOKUP(ROW($A178)-7,Query!$A:$N,7,FALSE)/F178)</f>
        <v xml:space="preserve"> </v>
      </c>
      <c r="I178" s="27" t="str">
        <f t="shared" ca="1" si="12"/>
        <v xml:space="preserve"> </v>
      </c>
      <c r="J178" s="23">
        <f t="shared" ca="1" si="13"/>
        <v>0</v>
      </c>
    </row>
    <row r="179" spans="2:10" x14ac:dyDescent="0.25">
      <c r="B179" s="82" t="str">
        <f ca="1">IF(ISNA(VLOOKUP(ROW($A179)-7,Query!$A:$N,4,FALSE))," ",VLOOKUP(ROW($A179)-7,Query!$A:$N,4,FALSE))</f>
        <v xml:space="preserve"> </v>
      </c>
      <c r="C179" s="83"/>
      <c r="D179" s="5" t="str">
        <f ca="1">IF(ISNA(VLOOKUP(ROW($A179)-7,Query!$A:$N,5,FALSE))," ",VLOOKUP(ROW($A179)-7,Query!$A:$N,5,FALSE))</f>
        <v xml:space="preserve"> </v>
      </c>
      <c r="E179" s="7" t="str">
        <f t="shared" ca="1" si="11"/>
        <v xml:space="preserve"> </v>
      </c>
      <c r="F179" s="7" t="str">
        <f ca="1">IF(ISNA(VLOOKUP(ROW($A179)-7,Query!$A:$N,6,FALSE))," ",VLOOKUP(ROW($A179)-7,Query!$A:$N,6,FALSE))</f>
        <v xml:space="preserve"> </v>
      </c>
      <c r="G179" s="6" t="str">
        <f t="shared" ca="1" si="14"/>
        <v xml:space="preserve"> </v>
      </c>
      <c r="H179" s="8" t="str">
        <f ca="1">IF(ISNA(VLOOKUP(ROW($A179)-7,Query!$A:$N,7,FALSE))," ",VLOOKUP(ROW($A179)-7,Query!$A:$N,7,FALSE)/F179)</f>
        <v xml:space="preserve"> </v>
      </c>
      <c r="I179" s="26" t="str">
        <f t="shared" ca="1" si="12"/>
        <v xml:space="preserve"> </v>
      </c>
      <c r="J179" s="23">
        <f t="shared" ca="1" si="13"/>
        <v>0</v>
      </c>
    </row>
    <row r="180" spans="2:10" x14ac:dyDescent="0.25">
      <c r="B180" s="84" t="str">
        <f ca="1">IF(ISNA(VLOOKUP(ROW($A180)-7,Query!$A:$N,4,FALSE))," ",VLOOKUP(ROW($A180)-7,Query!$A:$N,4,FALSE))</f>
        <v xml:space="preserve"> </v>
      </c>
      <c r="C180" s="85"/>
      <c r="D180" s="9" t="str">
        <f ca="1">IF(ISNA(VLOOKUP(ROW($A180)-7,Query!$A:$N,5,FALSE))," ",VLOOKUP(ROW($A180)-7,Query!$A:$N,5,FALSE))</f>
        <v xml:space="preserve"> </v>
      </c>
      <c r="E180" s="11" t="str">
        <f t="shared" ca="1" si="11"/>
        <v xml:space="preserve"> </v>
      </c>
      <c r="F180" s="11" t="str">
        <f ca="1">IF(ISNA(VLOOKUP(ROW($A180)-7,Query!$A:$N,6,FALSE))," ",VLOOKUP(ROW($A180)-7,Query!$A:$N,6,FALSE))</f>
        <v xml:space="preserve"> </v>
      </c>
      <c r="G180" s="10" t="str">
        <f t="shared" ca="1" si="14"/>
        <v xml:space="preserve"> </v>
      </c>
      <c r="H180" s="12" t="str">
        <f ca="1">IF(ISNA(VLOOKUP(ROW($A180)-7,Query!$A:$N,7,FALSE))," ",VLOOKUP(ROW($A180)-7,Query!$A:$N,7,FALSE)/F180)</f>
        <v xml:space="preserve"> </v>
      </c>
      <c r="I180" s="27" t="str">
        <f t="shared" ca="1" si="12"/>
        <v xml:space="preserve"> </v>
      </c>
      <c r="J180" s="23">
        <f t="shared" ca="1" si="13"/>
        <v>0</v>
      </c>
    </row>
    <row r="181" spans="2:10" x14ac:dyDescent="0.25">
      <c r="B181" s="82" t="str">
        <f ca="1">IF(ISNA(VLOOKUP(ROW($A181)-7,Query!$A:$N,4,FALSE))," ",VLOOKUP(ROW($A181)-7,Query!$A:$N,4,FALSE))</f>
        <v xml:space="preserve"> </v>
      </c>
      <c r="C181" s="83"/>
      <c r="D181" s="5" t="str">
        <f ca="1">IF(ISNA(VLOOKUP(ROW($A181)-7,Query!$A:$N,5,FALSE))," ",VLOOKUP(ROW($A181)-7,Query!$A:$N,5,FALSE))</f>
        <v xml:space="preserve"> </v>
      </c>
      <c r="E181" s="7" t="str">
        <f t="shared" ca="1" si="11"/>
        <v xml:space="preserve"> </v>
      </c>
      <c r="F181" s="7" t="str">
        <f ca="1">IF(ISNA(VLOOKUP(ROW($A181)-7,Query!$A:$N,6,FALSE))," ",VLOOKUP(ROW($A181)-7,Query!$A:$N,6,FALSE))</f>
        <v xml:space="preserve"> </v>
      </c>
      <c r="G181" s="6" t="str">
        <f t="shared" ca="1" si="14"/>
        <v xml:space="preserve"> </v>
      </c>
      <c r="H181" s="8" t="str">
        <f ca="1">IF(ISNA(VLOOKUP(ROW($A181)-7,Query!$A:$N,7,FALSE))," ",VLOOKUP(ROW($A181)-7,Query!$A:$N,7,FALSE)/F181)</f>
        <v xml:space="preserve"> </v>
      </c>
      <c r="I181" s="26" t="str">
        <f t="shared" ca="1" si="12"/>
        <v xml:space="preserve"> </v>
      </c>
      <c r="J181" s="23">
        <f t="shared" ca="1" si="13"/>
        <v>0</v>
      </c>
    </row>
    <row r="182" spans="2:10" x14ac:dyDescent="0.25">
      <c r="B182" s="84" t="str">
        <f ca="1">IF(ISNA(VLOOKUP(ROW($A182)-7,Query!$A:$N,4,FALSE))," ",VLOOKUP(ROW($A182)-7,Query!$A:$N,4,FALSE))</f>
        <v xml:space="preserve"> </v>
      </c>
      <c r="C182" s="85"/>
      <c r="D182" s="9" t="str">
        <f ca="1">IF(ISNA(VLOOKUP(ROW($A182)-7,Query!$A:$N,5,FALSE))," ",VLOOKUP(ROW($A182)-7,Query!$A:$N,5,FALSE))</f>
        <v xml:space="preserve"> </v>
      </c>
      <c r="E182" s="11" t="str">
        <f t="shared" ca="1" si="11"/>
        <v xml:space="preserve"> </v>
      </c>
      <c r="F182" s="11" t="str">
        <f ca="1">IF(ISNA(VLOOKUP(ROW($A182)-7,Query!$A:$N,6,FALSE))," ",VLOOKUP(ROW($A182)-7,Query!$A:$N,6,FALSE))</f>
        <v xml:space="preserve"> </v>
      </c>
      <c r="G182" s="10" t="str">
        <f t="shared" ca="1" si="14"/>
        <v xml:space="preserve"> </v>
      </c>
      <c r="H182" s="12" t="str">
        <f ca="1">IF(ISNA(VLOOKUP(ROW($A182)-7,Query!$A:$N,7,FALSE))," ",VLOOKUP(ROW($A182)-7,Query!$A:$N,7,FALSE)/F182)</f>
        <v xml:space="preserve"> </v>
      </c>
      <c r="I182" s="27" t="str">
        <f t="shared" ca="1" si="12"/>
        <v xml:space="preserve"> </v>
      </c>
      <c r="J182" s="23">
        <f t="shared" ca="1" si="13"/>
        <v>0</v>
      </c>
    </row>
    <row r="183" spans="2:10" x14ac:dyDescent="0.25">
      <c r="B183" s="82" t="str">
        <f ca="1">IF(ISNA(VLOOKUP(ROW($A183)-7,Query!$A:$N,4,FALSE))," ",VLOOKUP(ROW($A183)-7,Query!$A:$N,4,FALSE))</f>
        <v xml:space="preserve"> </v>
      </c>
      <c r="C183" s="83"/>
      <c r="D183" s="5" t="str">
        <f ca="1">IF(ISNA(VLOOKUP(ROW($A183)-7,Query!$A:$N,5,FALSE))," ",VLOOKUP(ROW($A183)-7,Query!$A:$N,5,FALSE))</f>
        <v xml:space="preserve"> </v>
      </c>
      <c r="E183" s="7" t="str">
        <f t="shared" ca="1" si="11"/>
        <v xml:space="preserve"> </v>
      </c>
      <c r="F183" s="7" t="str">
        <f ca="1">IF(ISNA(VLOOKUP(ROW($A183)-7,Query!$A:$N,6,FALSE))," ",VLOOKUP(ROW($A183)-7,Query!$A:$N,6,FALSE))</f>
        <v xml:space="preserve"> </v>
      </c>
      <c r="G183" s="6" t="str">
        <f t="shared" ca="1" si="14"/>
        <v xml:space="preserve"> </v>
      </c>
      <c r="H183" s="8" t="str">
        <f ca="1">IF(ISNA(VLOOKUP(ROW($A183)-7,Query!$A:$N,7,FALSE))," ",VLOOKUP(ROW($A183)-7,Query!$A:$N,7,FALSE)/F183)</f>
        <v xml:space="preserve"> </v>
      </c>
      <c r="I183" s="26" t="str">
        <f t="shared" ca="1" si="12"/>
        <v xml:space="preserve"> </v>
      </c>
      <c r="J183" s="23">
        <f t="shared" ca="1" si="13"/>
        <v>0</v>
      </c>
    </row>
    <row r="184" spans="2:10" x14ac:dyDescent="0.25">
      <c r="B184" s="84" t="str">
        <f ca="1">IF(ISNA(VLOOKUP(ROW($A184)-7,Query!$A:$N,4,FALSE))," ",VLOOKUP(ROW($A184)-7,Query!$A:$N,4,FALSE))</f>
        <v xml:space="preserve"> </v>
      </c>
      <c r="C184" s="85"/>
      <c r="D184" s="9" t="str">
        <f ca="1">IF(ISNA(VLOOKUP(ROW($A184)-7,Query!$A:$N,5,FALSE))," ",VLOOKUP(ROW($A184)-7,Query!$A:$N,5,FALSE))</f>
        <v xml:space="preserve"> </v>
      </c>
      <c r="E184" s="11" t="str">
        <f t="shared" ca="1" si="11"/>
        <v xml:space="preserve"> </v>
      </c>
      <c r="F184" s="11" t="str">
        <f ca="1">IF(ISNA(VLOOKUP(ROW($A184)-7,Query!$A:$N,6,FALSE))," ",VLOOKUP(ROW($A184)-7,Query!$A:$N,6,FALSE))</f>
        <v xml:space="preserve"> </v>
      </c>
      <c r="G184" s="10" t="str">
        <f t="shared" ca="1" si="14"/>
        <v xml:space="preserve"> </v>
      </c>
      <c r="H184" s="12" t="str">
        <f ca="1">IF(ISNA(VLOOKUP(ROW($A184)-7,Query!$A:$N,7,FALSE))," ",VLOOKUP(ROW($A184)-7,Query!$A:$N,7,FALSE)/F184)</f>
        <v xml:space="preserve"> </v>
      </c>
      <c r="I184" s="27" t="str">
        <f t="shared" ca="1" si="12"/>
        <v xml:space="preserve"> </v>
      </c>
      <c r="J184" s="23">
        <f t="shared" ca="1" si="13"/>
        <v>0</v>
      </c>
    </row>
    <row r="185" spans="2:10" x14ac:dyDescent="0.25">
      <c r="B185" s="82" t="str">
        <f ca="1">IF(ISNA(VLOOKUP(ROW($A185)-7,Query!$A:$N,4,FALSE))," ",VLOOKUP(ROW($A185)-7,Query!$A:$N,4,FALSE))</f>
        <v xml:space="preserve"> </v>
      </c>
      <c r="C185" s="83"/>
      <c r="D185" s="5" t="str">
        <f ca="1">IF(ISNA(VLOOKUP(ROW($A185)-7,Query!$A:$N,5,FALSE))," ",VLOOKUP(ROW($A185)-7,Query!$A:$N,5,FALSE))</f>
        <v xml:space="preserve"> </v>
      </c>
      <c r="E185" s="7" t="str">
        <f t="shared" ca="1" si="11"/>
        <v xml:space="preserve"> </v>
      </c>
      <c r="F185" s="7" t="str">
        <f ca="1">IF(ISNA(VLOOKUP(ROW($A185)-7,Query!$A:$N,6,FALSE))," ",VLOOKUP(ROW($A185)-7,Query!$A:$N,6,FALSE))</f>
        <v xml:space="preserve"> </v>
      </c>
      <c r="G185" s="6" t="str">
        <f t="shared" ca="1" si="14"/>
        <v xml:space="preserve"> </v>
      </c>
      <c r="H185" s="8" t="str">
        <f ca="1">IF(ISNA(VLOOKUP(ROW($A185)-7,Query!$A:$N,7,FALSE))," ",VLOOKUP(ROW($A185)-7,Query!$A:$N,7,FALSE)/F185)</f>
        <v xml:space="preserve"> </v>
      </c>
      <c r="I185" s="26" t="str">
        <f t="shared" ca="1" si="12"/>
        <v xml:space="preserve"> </v>
      </c>
      <c r="J185" s="23">
        <f t="shared" ca="1" si="13"/>
        <v>0</v>
      </c>
    </row>
    <row r="186" spans="2:10" x14ac:dyDescent="0.25">
      <c r="B186" s="84" t="str">
        <f ca="1">IF(ISNA(VLOOKUP(ROW($A186)-7,Query!$A:$N,4,FALSE))," ",VLOOKUP(ROW($A186)-7,Query!$A:$N,4,FALSE))</f>
        <v xml:space="preserve"> </v>
      </c>
      <c r="C186" s="85"/>
      <c r="D186" s="9" t="str">
        <f ca="1">IF(ISNA(VLOOKUP(ROW($A186)-7,Query!$A:$N,5,FALSE))," ",VLOOKUP(ROW($A186)-7,Query!$A:$N,5,FALSE))</f>
        <v xml:space="preserve"> </v>
      </c>
      <c r="E186" s="11" t="str">
        <f t="shared" ca="1" si="11"/>
        <v xml:space="preserve"> </v>
      </c>
      <c r="F186" s="11" t="str">
        <f ca="1">IF(ISNA(VLOOKUP(ROW($A186)-7,Query!$A:$N,6,FALSE))," ",VLOOKUP(ROW($A186)-7,Query!$A:$N,6,FALSE))</f>
        <v xml:space="preserve"> </v>
      </c>
      <c r="G186" s="10" t="str">
        <f t="shared" ca="1" si="14"/>
        <v xml:space="preserve"> </v>
      </c>
      <c r="H186" s="12" t="str">
        <f ca="1">IF(ISNA(VLOOKUP(ROW($A186)-7,Query!$A:$N,7,FALSE))," ",VLOOKUP(ROW($A186)-7,Query!$A:$N,7,FALSE)/F186)</f>
        <v xml:space="preserve"> </v>
      </c>
      <c r="I186" s="27" t="str">
        <f t="shared" ca="1" si="12"/>
        <v xml:space="preserve"> </v>
      </c>
      <c r="J186" s="23">
        <f t="shared" ca="1" si="13"/>
        <v>0</v>
      </c>
    </row>
    <row r="187" spans="2:10" x14ac:dyDescent="0.25">
      <c r="B187" s="82" t="str">
        <f ca="1">IF(ISNA(VLOOKUP(ROW($A187)-7,Query!$A:$N,4,FALSE))," ",VLOOKUP(ROW($A187)-7,Query!$A:$N,4,FALSE))</f>
        <v xml:space="preserve"> </v>
      </c>
      <c r="C187" s="83"/>
      <c r="D187" s="5" t="str">
        <f ca="1">IF(ISNA(VLOOKUP(ROW($A187)-7,Query!$A:$N,5,FALSE))," ",VLOOKUP(ROW($A187)-7,Query!$A:$N,5,FALSE))</f>
        <v xml:space="preserve"> </v>
      </c>
      <c r="E187" s="7" t="str">
        <f t="shared" ca="1" si="11"/>
        <v xml:space="preserve"> </v>
      </c>
      <c r="F187" s="7" t="str">
        <f ca="1">IF(ISNA(VLOOKUP(ROW($A187)-7,Query!$A:$N,6,FALSE))," ",VLOOKUP(ROW($A187)-7,Query!$A:$N,6,FALSE))</f>
        <v xml:space="preserve"> </v>
      </c>
      <c r="G187" s="6" t="str">
        <f t="shared" ca="1" si="14"/>
        <v xml:space="preserve"> </v>
      </c>
      <c r="H187" s="8" t="str">
        <f ca="1">IF(ISNA(VLOOKUP(ROW($A187)-7,Query!$A:$N,7,FALSE))," ",VLOOKUP(ROW($A187)-7,Query!$A:$N,7,FALSE)/F187)</f>
        <v xml:space="preserve"> </v>
      </c>
      <c r="I187" s="26" t="str">
        <f t="shared" ca="1" si="12"/>
        <v xml:space="preserve"> </v>
      </c>
      <c r="J187" s="23">
        <f t="shared" ca="1" si="13"/>
        <v>0</v>
      </c>
    </row>
    <row r="188" spans="2:10" x14ac:dyDescent="0.25">
      <c r="B188" s="84" t="str">
        <f ca="1">IF(ISNA(VLOOKUP(ROW($A188)-7,Query!$A:$N,4,FALSE))," ",VLOOKUP(ROW($A188)-7,Query!$A:$N,4,FALSE))</f>
        <v xml:space="preserve"> </v>
      </c>
      <c r="C188" s="85"/>
      <c r="D188" s="9" t="str">
        <f ca="1">IF(ISNA(VLOOKUP(ROW($A188)-7,Query!$A:$N,5,FALSE))," ",VLOOKUP(ROW($A188)-7,Query!$A:$N,5,FALSE))</f>
        <v xml:space="preserve"> </v>
      </c>
      <c r="E188" s="11" t="str">
        <f t="shared" ca="1" si="11"/>
        <v xml:space="preserve"> </v>
      </c>
      <c r="F188" s="11" t="str">
        <f ca="1">IF(ISNA(VLOOKUP(ROW($A188)-7,Query!$A:$N,6,FALSE))," ",VLOOKUP(ROW($A188)-7,Query!$A:$N,6,FALSE))</f>
        <v xml:space="preserve"> </v>
      </c>
      <c r="G188" s="10" t="str">
        <f t="shared" ca="1" si="14"/>
        <v xml:space="preserve"> </v>
      </c>
      <c r="H188" s="12" t="str">
        <f ca="1">IF(ISNA(VLOOKUP(ROW($A188)-7,Query!$A:$N,7,FALSE))," ",VLOOKUP(ROW($A188)-7,Query!$A:$N,7,FALSE)/F188)</f>
        <v xml:space="preserve"> </v>
      </c>
      <c r="I188" s="27" t="str">
        <f t="shared" ca="1" si="12"/>
        <v xml:space="preserve"> </v>
      </c>
      <c r="J188" s="23">
        <f t="shared" ca="1" si="13"/>
        <v>0</v>
      </c>
    </row>
    <row r="189" spans="2:10" x14ac:dyDescent="0.25">
      <c r="B189" s="82" t="str">
        <f ca="1">IF(ISNA(VLOOKUP(ROW($A189)-7,Query!$A:$N,4,FALSE))," ",VLOOKUP(ROW($A189)-7,Query!$A:$N,4,FALSE))</f>
        <v xml:space="preserve"> </v>
      </c>
      <c r="C189" s="83"/>
      <c r="D189" s="5" t="str">
        <f ca="1">IF(ISNA(VLOOKUP(ROW($A189)-7,Query!$A:$N,5,FALSE))," ",VLOOKUP(ROW($A189)-7,Query!$A:$N,5,FALSE))</f>
        <v xml:space="preserve"> </v>
      </c>
      <c r="E189" s="7" t="str">
        <f t="shared" ca="1" si="11"/>
        <v xml:space="preserve"> </v>
      </c>
      <c r="F189" s="7" t="str">
        <f ca="1">IF(ISNA(VLOOKUP(ROW($A189)-7,Query!$A:$N,6,FALSE))," ",VLOOKUP(ROW($A189)-7,Query!$A:$N,6,FALSE))</f>
        <v xml:space="preserve"> </v>
      </c>
      <c r="G189" s="6" t="str">
        <f t="shared" ca="1" si="14"/>
        <v xml:space="preserve"> </v>
      </c>
      <c r="H189" s="8" t="str">
        <f ca="1">IF(ISNA(VLOOKUP(ROW($A189)-7,Query!$A:$N,7,FALSE))," ",VLOOKUP(ROW($A189)-7,Query!$A:$N,7,FALSE)/F189)</f>
        <v xml:space="preserve"> </v>
      </c>
      <c r="I189" s="26" t="str">
        <f t="shared" ca="1" si="12"/>
        <v xml:space="preserve"> </v>
      </c>
      <c r="J189" s="23">
        <f t="shared" ca="1" si="13"/>
        <v>0</v>
      </c>
    </row>
    <row r="190" spans="2:10" x14ac:dyDescent="0.25">
      <c r="B190" s="84" t="str">
        <f ca="1">IF(ISNA(VLOOKUP(ROW($A190)-7,Query!$A:$N,4,FALSE))," ",VLOOKUP(ROW($A190)-7,Query!$A:$N,4,FALSE))</f>
        <v xml:space="preserve"> </v>
      </c>
      <c r="C190" s="85"/>
      <c r="D190" s="9" t="str">
        <f ca="1">IF(ISNA(VLOOKUP(ROW($A190)-7,Query!$A:$N,5,FALSE))," ",VLOOKUP(ROW($A190)-7,Query!$A:$N,5,FALSE))</f>
        <v xml:space="preserve"> </v>
      </c>
      <c r="E190" s="11" t="str">
        <f t="shared" ca="1" si="11"/>
        <v xml:space="preserve"> </v>
      </c>
      <c r="F190" s="11" t="str">
        <f ca="1">IF(ISNA(VLOOKUP(ROW($A190)-7,Query!$A:$N,6,FALSE))," ",VLOOKUP(ROW($A190)-7,Query!$A:$N,6,FALSE))</f>
        <v xml:space="preserve"> </v>
      </c>
      <c r="G190" s="10" t="str">
        <f t="shared" ca="1" si="14"/>
        <v xml:space="preserve"> </v>
      </c>
      <c r="H190" s="12" t="str">
        <f ca="1">IF(ISNA(VLOOKUP(ROW($A190)-7,Query!$A:$N,7,FALSE))," ",VLOOKUP(ROW($A190)-7,Query!$A:$N,7,FALSE)/F190)</f>
        <v xml:space="preserve"> </v>
      </c>
      <c r="I190" s="27" t="str">
        <f t="shared" ca="1" si="12"/>
        <v xml:space="preserve"> </v>
      </c>
      <c r="J190" s="23">
        <f t="shared" ca="1" si="13"/>
        <v>0</v>
      </c>
    </row>
    <row r="191" spans="2:10" x14ac:dyDescent="0.25">
      <c r="B191" s="82" t="str">
        <f ca="1">IF(ISNA(VLOOKUP(ROW($A191)-7,Query!$A:$N,4,FALSE))," ",VLOOKUP(ROW($A191)-7,Query!$A:$N,4,FALSE))</f>
        <v xml:space="preserve"> </v>
      </c>
      <c r="C191" s="83"/>
      <c r="D191" s="5" t="str">
        <f ca="1">IF(ISNA(VLOOKUP(ROW($A191)-7,Query!$A:$N,5,FALSE))," ",VLOOKUP(ROW($A191)-7,Query!$A:$N,5,FALSE))</f>
        <v xml:space="preserve"> </v>
      </c>
      <c r="E191" s="7" t="str">
        <f t="shared" ca="1" si="11"/>
        <v xml:space="preserve"> </v>
      </c>
      <c r="F191" s="7" t="str">
        <f ca="1">IF(ISNA(VLOOKUP(ROW($A191)-7,Query!$A:$N,6,FALSE))," ",VLOOKUP(ROW($A191)-7,Query!$A:$N,6,FALSE))</f>
        <v xml:space="preserve"> </v>
      </c>
      <c r="G191" s="6" t="str">
        <f t="shared" ca="1" si="14"/>
        <v xml:space="preserve"> </v>
      </c>
      <c r="H191" s="8" t="str">
        <f ca="1">IF(ISNA(VLOOKUP(ROW($A191)-7,Query!$A:$N,7,FALSE))," ",VLOOKUP(ROW($A191)-7,Query!$A:$N,7,FALSE)/F191)</f>
        <v xml:space="preserve"> </v>
      </c>
      <c r="I191" s="26" t="str">
        <f t="shared" ca="1" si="12"/>
        <v xml:space="preserve"> </v>
      </c>
      <c r="J191" s="23">
        <f t="shared" ca="1" si="13"/>
        <v>0</v>
      </c>
    </row>
    <row r="192" spans="2:10" x14ac:dyDescent="0.25">
      <c r="B192" s="84" t="str">
        <f ca="1">IF(ISNA(VLOOKUP(ROW($A192)-7,Query!$A:$N,4,FALSE))," ",VLOOKUP(ROW($A192)-7,Query!$A:$N,4,FALSE))</f>
        <v xml:space="preserve"> </v>
      </c>
      <c r="C192" s="85"/>
      <c r="D192" s="9" t="str">
        <f ca="1">IF(ISNA(VLOOKUP(ROW($A192)-7,Query!$A:$N,5,FALSE))," ",VLOOKUP(ROW($A192)-7,Query!$A:$N,5,FALSE))</f>
        <v xml:space="preserve"> </v>
      </c>
      <c r="E192" s="11" t="str">
        <f t="shared" ca="1" si="11"/>
        <v xml:space="preserve"> </v>
      </c>
      <c r="F192" s="11" t="str">
        <f ca="1">IF(ISNA(VLOOKUP(ROW($A192)-7,Query!$A:$N,6,FALSE))," ",VLOOKUP(ROW($A192)-7,Query!$A:$N,6,FALSE))</f>
        <v xml:space="preserve"> </v>
      </c>
      <c r="G192" s="10" t="str">
        <f t="shared" ca="1" si="14"/>
        <v xml:space="preserve"> </v>
      </c>
      <c r="H192" s="12" t="str">
        <f ca="1">IF(ISNA(VLOOKUP(ROW($A192)-7,Query!$A:$N,7,FALSE))," ",VLOOKUP(ROW($A192)-7,Query!$A:$N,7,FALSE)/F192)</f>
        <v xml:space="preserve"> </v>
      </c>
      <c r="I192" s="27" t="str">
        <f t="shared" ca="1" si="12"/>
        <v xml:space="preserve"> </v>
      </c>
      <c r="J192" s="23">
        <f t="shared" ca="1" si="13"/>
        <v>0</v>
      </c>
    </row>
    <row r="193" spans="2:10" x14ac:dyDescent="0.25">
      <c r="B193" s="82" t="str">
        <f ca="1">IF(ISNA(VLOOKUP(ROW($A193)-7,Query!$A:$N,4,FALSE))," ",VLOOKUP(ROW($A193)-7,Query!$A:$N,4,FALSE))</f>
        <v xml:space="preserve"> </v>
      </c>
      <c r="C193" s="83"/>
      <c r="D193" s="5" t="str">
        <f ca="1">IF(ISNA(VLOOKUP(ROW($A193)-7,Query!$A:$N,5,FALSE))," ",VLOOKUP(ROW($A193)-7,Query!$A:$N,5,FALSE))</f>
        <v xml:space="preserve"> </v>
      </c>
      <c r="E193" s="7" t="str">
        <f t="shared" ca="1" si="11"/>
        <v xml:space="preserve"> </v>
      </c>
      <c r="F193" s="7" t="str">
        <f ca="1">IF(ISNA(VLOOKUP(ROW($A193)-7,Query!$A:$N,6,FALSE))," ",VLOOKUP(ROW($A193)-7,Query!$A:$N,6,FALSE))</f>
        <v xml:space="preserve"> </v>
      </c>
      <c r="G193" s="6" t="str">
        <f t="shared" ca="1" si="14"/>
        <v xml:space="preserve"> </v>
      </c>
      <c r="H193" s="8" t="str">
        <f ca="1">IF(ISNA(VLOOKUP(ROW($A193)-7,Query!$A:$N,7,FALSE))," ",VLOOKUP(ROW($A193)-7,Query!$A:$N,7,FALSE)/F193)</f>
        <v xml:space="preserve"> </v>
      </c>
      <c r="I193" s="26" t="str">
        <f t="shared" ca="1" si="12"/>
        <v xml:space="preserve"> </v>
      </c>
      <c r="J193" s="23">
        <f t="shared" ca="1" si="13"/>
        <v>0</v>
      </c>
    </row>
    <row r="194" spans="2:10" x14ac:dyDescent="0.25">
      <c r="B194" s="84" t="str">
        <f ca="1">IF(ISNA(VLOOKUP(ROW($A194)-7,Query!$A:$N,4,FALSE))," ",VLOOKUP(ROW($A194)-7,Query!$A:$N,4,FALSE))</f>
        <v xml:space="preserve"> </v>
      </c>
      <c r="C194" s="85"/>
      <c r="D194" s="9" t="str">
        <f ca="1">IF(ISNA(VLOOKUP(ROW($A194)-7,Query!$A:$N,5,FALSE))," ",VLOOKUP(ROW($A194)-7,Query!$A:$N,5,FALSE))</f>
        <v xml:space="preserve"> </v>
      </c>
      <c r="E194" s="11" t="str">
        <f t="shared" ca="1" si="11"/>
        <v xml:space="preserve"> </v>
      </c>
      <c r="F194" s="11" t="str">
        <f ca="1">IF(ISNA(VLOOKUP(ROW($A194)-7,Query!$A:$N,6,FALSE))," ",VLOOKUP(ROW($A194)-7,Query!$A:$N,6,FALSE))</f>
        <v xml:space="preserve"> </v>
      </c>
      <c r="G194" s="10" t="str">
        <f t="shared" ca="1" si="14"/>
        <v xml:space="preserve"> </v>
      </c>
      <c r="H194" s="12" t="str">
        <f ca="1">IF(ISNA(VLOOKUP(ROW($A194)-7,Query!$A:$N,7,FALSE))," ",VLOOKUP(ROW($A194)-7,Query!$A:$N,7,FALSE)/F194)</f>
        <v xml:space="preserve"> </v>
      </c>
      <c r="I194" s="27" t="str">
        <f t="shared" ca="1" si="12"/>
        <v xml:space="preserve"> </v>
      </c>
      <c r="J194" s="23">
        <f t="shared" ca="1" si="13"/>
        <v>0</v>
      </c>
    </row>
    <row r="195" spans="2:10" x14ac:dyDescent="0.25">
      <c r="B195" s="82" t="str">
        <f ca="1">IF(ISNA(VLOOKUP(ROW($A195)-7,Query!$A:$N,4,FALSE))," ",VLOOKUP(ROW($A195)-7,Query!$A:$N,4,FALSE))</f>
        <v xml:space="preserve"> </v>
      </c>
      <c r="C195" s="83"/>
      <c r="D195" s="5" t="str">
        <f ca="1">IF(ISNA(VLOOKUP(ROW($A195)-7,Query!$A:$N,5,FALSE))," ",VLOOKUP(ROW($A195)-7,Query!$A:$N,5,FALSE))</f>
        <v xml:space="preserve"> </v>
      </c>
      <c r="E195" s="7" t="str">
        <f t="shared" ca="1" si="11"/>
        <v xml:space="preserve"> </v>
      </c>
      <c r="F195" s="7" t="str">
        <f ca="1">IF(ISNA(VLOOKUP(ROW($A195)-7,Query!$A:$N,6,FALSE))," ",VLOOKUP(ROW($A195)-7,Query!$A:$N,6,FALSE))</f>
        <v xml:space="preserve"> </v>
      </c>
      <c r="G195" s="6" t="str">
        <f t="shared" ca="1" si="14"/>
        <v xml:space="preserve"> </v>
      </c>
      <c r="H195" s="8" t="str">
        <f ca="1">IF(ISNA(VLOOKUP(ROW($A195)-7,Query!$A:$N,7,FALSE))," ",VLOOKUP(ROW($A195)-7,Query!$A:$N,7,FALSE)/F195)</f>
        <v xml:space="preserve"> </v>
      </c>
      <c r="I195" s="26" t="str">
        <f t="shared" ca="1" si="12"/>
        <v xml:space="preserve"> </v>
      </c>
      <c r="J195" s="23">
        <f t="shared" ca="1" si="13"/>
        <v>0</v>
      </c>
    </row>
    <row r="196" spans="2:10" x14ac:dyDescent="0.25">
      <c r="B196" s="84" t="str">
        <f ca="1">IF(ISNA(VLOOKUP(ROW($A196)-7,Query!$A:$N,4,FALSE))," ",VLOOKUP(ROW($A196)-7,Query!$A:$N,4,FALSE))</f>
        <v xml:space="preserve"> </v>
      </c>
      <c r="C196" s="85"/>
      <c r="D196" s="9" t="str">
        <f ca="1">IF(ISNA(VLOOKUP(ROW($A196)-7,Query!$A:$N,5,FALSE))," ",VLOOKUP(ROW($A196)-7,Query!$A:$N,5,FALSE))</f>
        <v xml:space="preserve"> </v>
      </c>
      <c r="E196" s="11" t="str">
        <f t="shared" ca="1" si="11"/>
        <v xml:space="preserve"> </v>
      </c>
      <c r="F196" s="11" t="str">
        <f ca="1">IF(ISNA(VLOOKUP(ROW($A196)-7,Query!$A:$N,6,FALSE))," ",VLOOKUP(ROW($A196)-7,Query!$A:$N,6,FALSE))</f>
        <v xml:space="preserve"> </v>
      </c>
      <c r="G196" s="10" t="str">
        <f t="shared" ca="1" si="14"/>
        <v xml:space="preserve"> </v>
      </c>
      <c r="H196" s="12" t="str">
        <f ca="1">IF(ISNA(VLOOKUP(ROW($A196)-7,Query!$A:$N,7,FALSE))," ",VLOOKUP(ROW($A196)-7,Query!$A:$N,7,FALSE)/F196)</f>
        <v xml:space="preserve"> </v>
      </c>
      <c r="I196" s="27" t="str">
        <f t="shared" ca="1" si="12"/>
        <v xml:space="preserve"> </v>
      </c>
      <c r="J196" s="23">
        <f t="shared" ca="1" si="13"/>
        <v>0</v>
      </c>
    </row>
    <row r="197" spans="2:10" x14ac:dyDescent="0.25">
      <c r="B197" s="82" t="str">
        <f ca="1">IF(ISNA(VLOOKUP(ROW($A197)-7,Query!$A:$N,4,FALSE))," ",VLOOKUP(ROW($A197)-7,Query!$A:$N,4,FALSE))</f>
        <v xml:space="preserve"> </v>
      </c>
      <c r="C197" s="83"/>
      <c r="D197" s="5" t="str">
        <f ca="1">IF(ISNA(VLOOKUP(ROW($A197)-7,Query!$A:$N,5,FALSE))," ",VLOOKUP(ROW($A197)-7,Query!$A:$N,5,FALSE))</f>
        <v xml:space="preserve"> </v>
      </c>
      <c r="E197" s="7" t="str">
        <f t="shared" ca="1" si="11"/>
        <v xml:space="preserve"> </v>
      </c>
      <c r="F197" s="7" t="str">
        <f ca="1">IF(ISNA(VLOOKUP(ROW($A197)-7,Query!$A:$N,6,FALSE))," ",VLOOKUP(ROW($A197)-7,Query!$A:$N,6,FALSE))</f>
        <v xml:space="preserve"> </v>
      </c>
      <c r="G197" s="6" t="str">
        <f t="shared" ca="1" si="14"/>
        <v xml:space="preserve"> </v>
      </c>
      <c r="H197" s="8" t="str">
        <f ca="1">IF(ISNA(VLOOKUP(ROW($A197)-7,Query!$A:$N,7,FALSE))," ",VLOOKUP(ROW($A197)-7,Query!$A:$N,7,FALSE)/F197)</f>
        <v xml:space="preserve"> </v>
      </c>
      <c r="I197" s="26" t="str">
        <f t="shared" ca="1" si="12"/>
        <v xml:space="preserve"> </v>
      </c>
      <c r="J197" s="23">
        <f t="shared" ca="1" si="13"/>
        <v>0</v>
      </c>
    </row>
    <row r="198" spans="2:10" x14ac:dyDescent="0.25">
      <c r="B198" s="84" t="str">
        <f ca="1">IF(ISNA(VLOOKUP(ROW($A198)-7,Query!$A:$N,4,FALSE))," ",VLOOKUP(ROW($A198)-7,Query!$A:$N,4,FALSE))</f>
        <v xml:space="preserve"> </v>
      </c>
      <c r="C198" s="85"/>
      <c r="D198" s="9" t="str">
        <f ca="1">IF(ISNA(VLOOKUP(ROW($A198)-7,Query!$A:$N,5,FALSE))," ",VLOOKUP(ROW($A198)-7,Query!$A:$N,5,FALSE))</f>
        <v xml:space="preserve"> </v>
      </c>
      <c r="E198" s="11" t="str">
        <f t="shared" ca="1" si="11"/>
        <v xml:space="preserve"> </v>
      </c>
      <c r="F198" s="11" t="str">
        <f ca="1">IF(ISNA(VLOOKUP(ROW($A198)-7,Query!$A:$N,6,FALSE))," ",VLOOKUP(ROW($A198)-7,Query!$A:$N,6,FALSE))</f>
        <v xml:space="preserve"> </v>
      </c>
      <c r="G198" s="10" t="str">
        <f t="shared" ca="1" si="14"/>
        <v xml:space="preserve"> </v>
      </c>
      <c r="H198" s="12" t="str">
        <f ca="1">IF(ISNA(VLOOKUP(ROW($A198)-7,Query!$A:$N,7,FALSE))," ",VLOOKUP(ROW($A198)-7,Query!$A:$N,7,FALSE)/F198)</f>
        <v xml:space="preserve"> </v>
      </c>
      <c r="I198" s="27" t="str">
        <f t="shared" ca="1" si="12"/>
        <v xml:space="preserve"> </v>
      </c>
      <c r="J198" s="23">
        <f t="shared" ca="1" si="13"/>
        <v>0</v>
      </c>
    </row>
    <row r="199" spans="2:10" x14ac:dyDescent="0.25">
      <c r="B199" s="82" t="str">
        <f ca="1">IF(ISNA(VLOOKUP(ROW($A199)-7,Query!$A:$N,4,FALSE))," ",VLOOKUP(ROW($A199)-7,Query!$A:$N,4,FALSE))</f>
        <v xml:space="preserve"> </v>
      </c>
      <c r="C199" s="83"/>
      <c r="D199" s="5" t="str">
        <f ca="1">IF(ISNA(VLOOKUP(ROW($A199)-7,Query!$A:$N,5,FALSE))," ",VLOOKUP(ROW($A199)-7,Query!$A:$N,5,FALSE))</f>
        <v xml:space="preserve"> </v>
      </c>
      <c r="E199" s="7" t="str">
        <f t="shared" ca="1" si="11"/>
        <v xml:space="preserve"> </v>
      </c>
      <c r="F199" s="7" t="str">
        <f ca="1">IF(ISNA(VLOOKUP(ROW($A199)-7,Query!$A:$N,6,FALSE))," ",VLOOKUP(ROW($A199)-7,Query!$A:$N,6,FALSE))</f>
        <v xml:space="preserve"> </v>
      </c>
      <c r="G199" s="6" t="str">
        <f t="shared" ca="1" si="14"/>
        <v xml:space="preserve"> </v>
      </c>
      <c r="H199" s="8" t="str">
        <f ca="1">IF(ISNA(VLOOKUP(ROW($A199)-7,Query!$A:$N,7,FALSE))," ",VLOOKUP(ROW($A199)-7,Query!$A:$N,7,FALSE)/F199)</f>
        <v xml:space="preserve"> </v>
      </c>
      <c r="I199" s="26" t="str">
        <f t="shared" ca="1" si="12"/>
        <v xml:space="preserve"> </v>
      </c>
      <c r="J199" s="23">
        <f t="shared" ca="1" si="13"/>
        <v>0</v>
      </c>
    </row>
    <row r="200" spans="2:10" x14ac:dyDescent="0.25">
      <c r="B200" s="84" t="str">
        <f ca="1">IF(ISNA(VLOOKUP(ROW($A200)-7,Query!$A:$N,4,FALSE))," ",VLOOKUP(ROW($A200)-7,Query!$A:$N,4,FALSE))</f>
        <v xml:space="preserve"> </v>
      </c>
      <c r="C200" s="85"/>
      <c r="D200" s="9" t="str">
        <f ca="1">IF(ISNA(VLOOKUP(ROW($A200)-7,Query!$A:$N,5,FALSE))," ",VLOOKUP(ROW($A200)-7,Query!$A:$N,5,FALSE))</f>
        <v xml:space="preserve"> </v>
      </c>
      <c r="E200" s="11" t="str">
        <f t="shared" ca="1" si="11"/>
        <v xml:space="preserve"> </v>
      </c>
      <c r="F200" s="11" t="str">
        <f ca="1">IF(ISNA(VLOOKUP(ROW($A200)-7,Query!$A:$N,6,FALSE))," ",VLOOKUP(ROW($A200)-7,Query!$A:$N,6,FALSE))</f>
        <v xml:space="preserve"> </v>
      </c>
      <c r="G200" s="10" t="str">
        <f t="shared" ca="1" si="14"/>
        <v xml:space="preserve"> </v>
      </c>
      <c r="H200" s="12" t="str">
        <f ca="1">IF(ISNA(VLOOKUP(ROW($A200)-7,Query!$A:$N,7,FALSE))," ",VLOOKUP(ROW($A200)-7,Query!$A:$N,7,FALSE)/F200)</f>
        <v xml:space="preserve"> </v>
      </c>
      <c r="I200" s="27" t="str">
        <f t="shared" ca="1" si="12"/>
        <v xml:space="preserve"> </v>
      </c>
      <c r="J200" s="23">
        <f t="shared" ca="1" si="13"/>
        <v>0</v>
      </c>
    </row>
    <row r="201" spans="2:10" x14ac:dyDescent="0.25">
      <c r="B201" s="82" t="str">
        <f ca="1">IF(ISNA(VLOOKUP(ROW($A201)-7,Query!$A:$N,4,FALSE))," ",VLOOKUP(ROW($A201)-7,Query!$A:$N,4,FALSE))</f>
        <v xml:space="preserve"> </v>
      </c>
      <c r="C201" s="83"/>
      <c r="D201" s="5" t="str">
        <f ca="1">IF(ISNA(VLOOKUP(ROW($A201)-7,Query!$A:$N,5,FALSE))," ",VLOOKUP(ROW($A201)-7,Query!$A:$N,5,FALSE))</f>
        <v xml:space="preserve"> </v>
      </c>
      <c r="E201" s="7" t="str">
        <f t="shared" ca="1" si="11"/>
        <v xml:space="preserve"> </v>
      </c>
      <c r="F201" s="7" t="str">
        <f ca="1">IF(ISNA(VLOOKUP(ROW($A201)-7,Query!$A:$N,6,FALSE))," ",VLOOKUP(ROW($A201)-7,Query!$A:$N,6,FALSE))</f>
        <v xml:space="preserve"> </v>
      </c>
      <c r="G201" s="6" t="str">
        <f t="shared" ca="1" si="14"/>
        <v xml:space="preserve"> </v>
      </c>
      <c r="H201" s="8" t="str">
        <f ca="1">IF(ISNA(VLOOKUP(ROW($A201)-7,Query!$A:$N,7,FALSE))," ",VLOOKUP(ROW($A201)-7,Query!$A:$N,7,FALSE)/F201)</f>
        <v xml:space="preserve"> </v>
      </c>
      <c r="I201" s="26" t="str">
        <f t="shared" ca="1" si="12"/>
        <v xml:space="preserve"> </v>
      </c>
      <c r="J201" s="23">
        <f t="shared" ca="1" si="13"/>
        <v>0</v>
      </c>
    </row>
    <row r="202" spans="2:10" x14ac:dyDescent="0.25">
      <c r="B202" s="84" t="str">
        <f ca="1">IF(ISNA(VLOOKUP(ROW($A202)-7,Query!$A:$N,4,FALSE))," ",VLOOKUP(ROW($A202)-7,Query!$A:$N,4,FALSE))</f>
        <v xml:space="preserve"> </v>
      </c>
      <c r="C202" s="85"/>
      <c r="D202" s="9" t="str">
        <f ca="1">IF(ISNA(VLOOKUP(ROW($A202)-7,Query!$A:$N,5,FALSE))," ",VLOOKUP(ROW($A202)-7,Query!$A:$N,5,FALSE))</f>
        <v xml:space="preserve"> </v>
      </c>
      <c r="E202" s="11" t="str">
        <f t="shared" ca="1" si="11"/>
        <v xml:space="preserve"> </v>
      </c>
      <c r="F202" s="11" t="str">
        <f ca="1">IF(ISNA(VLOOKUP(ROW($A202)-7,Query!$A:$N,6,FALSE))," ",VLOOKUP(ROW($A202)-7,Query!$A:$N,6,FALSE))</f>
        <v xml:space="preserve"> </v>
      </c>
      <c r="G202" s="10" t="str">
        <f t="shared" ca="1" si="14"/>
        <v xml:space="preserve"> </v>
      </c>
      <c r="H202" s="12" t="str">
        <f ca="1">IF(ISNA(VLOOKUP(ROW($A202)-7,Query!$A:$N,7,FALSE))," ",VLOOKUP(ROW($A202)-7,Query!$A:$N,7,FALSE)/F202)</f>
        <v xml:space="preserve"> </v>
      </c>
      <c r="I202" s="27" t="str">
        <f t="shared" ca="1" si="12"/>
        <v xml:space="preserve"> </v>
      </c>
      <c r="J202" s="23">
        <f t="shared" ca="1" si="13"/>
        <v>0</v>
      </c>
    </row>
    <row r="203" spans="2:10" x14ac:dyDescent="0.25">
      <c r="B203" s="82" t="str">
        <f ca="1">IF(ISNA(VLOOKUP(ROW($A203)-7,Query!$A:$N,4,FALSE))," ",VLOOKUP(ROW($A203)-7,Query!$A:$N,4,FALSE))</f>
        <v xml:space="preserve"> </v>
      </c>
      <c r="C203" s="83"/>
      <c r="D203" s="5" t="str">
        <f ca="1">IF(ISNA(VLOOKUP(ROW($A203)-7,Query!$A:$N,5,FALSE))," ",VLOOKUP(ROW($A203)-7,Query!$A:$N,5,FALSE))</f>
        <v xml:space="preserve"> </v>
      </c>
      <c r="E203" s="7" t="str">
        <f t="shared" ca="1" si="11"/>
        <v xml:space="preserve"> </v>
      </c>
      <c r="F203" s="7" t="str">
        <f ca="1">IF(ISNA(VLOOKUP(ROW($A203)-7,Query!$A:$N,6,FALSE))," ",VLOOKUP(ROW($A203)-7,Query!$A:$N,6,FALSE))</f>
        <v xml:space="preserve"> </v>
      </c>
      <c r="G203" s="6" t="str">
        <f t="shared" ca="1" si="14"/>
        <v xml:space="preserve"> </v>
      </c>
      <c r="H203" s="8" t="str">
        <f ca="1">IF(ISNA(VLOOKUP(ROW($A203)-7,Query!$A:$N,7,FALSE))," ",VLOOKUP(ROW($A203)-7,Query!$A:$N,7,FALSE)/F203)</f>
        <v xml:space="preserve"> </v>
      </c>
      <c r="I203" s="26" t="str">
        <f t="shared" ca="1" si="12"/>
        <v xml:space="preserve"> </v>
      </c>
      <c r="J203" s="23">
        <f t="shared" ca="1" si="13"/>
        <v>0</v>
      </c>
    </row>
    <row r="204" spans="2:10" x14ac:dyDescent="0.25">
      <c r="B204" s="84" t="str">
        <f ca="1">IF(ISNA(VLOOKUP(ROW($A204)-7,Query!$A:$N,4,FALSE))," ",VLOOKUP(ROW($A204)-7,Query!$A:$N,4,FALSE))</f>
        <v xml:space="preserve"> </v>
      </c>
      <c r="C204" s="85"/>
      <c r="D204" s="9" t="str">
        <f ca="1">IF(ISNA(VLOOKUP(ROW($A204)-7,Query!$A:$N,5,FALSE))," ",VLOOKUP(ROW($A204)-7,Query!$A:$N,5,FALSE))</f>
        <v xml:space="preserve"> </v>
      </c>
      <c r="E204" s="11" t="str">
        <f t="shared" ref="E204:E267" ca="1" si="15">IF(D204=" "," ",F204/D204)</f>
        <v xml:space="preserve"> </v>
      </c>
      <c r="F204" s="11" t="str">
        <f ca="1">IF(ISNA(VLOOKUP(ROW($A204)-7,Query!$A:$N,6,FALSE))," ",VLOOKUP(ROW($A204)-7,Query!$A:$N,6,FALSE))</f>
        <v xml:space="preserve"> </v>
      </c>
      <c r="G204" s="10" t="str">
        <f t="shared" ca="1" si="14"/>
        <v xml:space="preserve"> </v>
      </c>
      <c r="H204" s="12" t="str">
        <f ca="1">IF(ISNA(VLOOKUP(ROW($A204)-7,Query!$A:$N,7,FALSE))," ",VLOOKUP(ROW($A204)-7,Query!$A:$N,7,FALSE)/F204)</f>
        <v xml:space="preserve"> </v>
      </c>
      <c r="I204" s="27" t="str">
        <f t="shared" ref="I204:I267" ca="1" si="16">IF(H204=" "," ",H204*G204)</f>
        <v xml:space="preserve"> </v>
      </c>
      <c r="J204" s="23">
        <f t="shared" ref="J204:J267" ca="1" si="17">IF(B204=" ",0,1)</f>
        <v>0</v>
      </c>
    </row>
    <row r="205" spans="2:10" x14ac:dyDescent="0.25">
      <c r="B205" s="82" t="str">
        <f ca="1">IF(ISNA(VLOOKUP(ROW($A205)-7,Query!$A:$N,4,FALSE))," ",VLOOKUP(ROW($A205)-7,Query!$A:$N,4,FALSE))</f>
        <v xml:space="preserve"> </v>
      </c>
      <c r="C205" s="83"/>
      <c r="D205" s="5" t="str">
        <f ca="1">IF(ISNA(VLOOKUP(ROW($A205)-7,Query!$A:$N,5,FALSE))," ",VLOOKUP(ROW($A205)-7,Query!$A:$N,5,FALSE))</f>
        <v xml:space="preserve"> </v>
      </c>
      <c r="E205" s="7" t="str">
        <f t="shared" ca="1" si="15"/>
        <v xml:space="preserve"> </v>
      </c>
      <c r="F205" s="7" t="str">
        <f ca="1">IF(ISNA(VLOOKUP(ROW($A205)-7,Query!$A:$N,6,FALSE))," ",VLOOKUP(ROW($A205)-7,Query!$A:$N,6,FALSE))</f>
        <v xml:space="preserve"> </v>
      </c>
      <c r="G205" s="6" t="str">
        <f t="shared" ca="1" si="14"/>
        <v xml:space="preserve"> </v>
      </c>
      <c r="H205" s="8" t="str">
        <f ca="1">IF(ISNA(VLOOKUP(ROW($A205)-7,Query!$A:$N,7,FALSE))," ",VLOOKUP(ROW($A205)-7,Query!$A:$N,7,FALSE)/F205)</f>
        <v xml:space="preserve"> </v>
      </c>
      <c r="I205" s="26" t="str">
        <f t="shared" ca="1" si="16"/>
        <v xml:space="preserve"> </v>
      </c>
      <c r="J205" s="23">
        <f t="shared" ca="1" si="17"/>
        <v>0</v>
      </c>
    </row>
    <row r="206" spans="2:10" x14ac:dyDescent="0.25">
      <c r="B206" s="84" t="str">
        <f ca="1">IF(ISNA(VLOOKUP(ROW($A206)-7,Query!$A:$N,4,FALSE))," ",VLOOKUP(ROW($A206)-7,Query!$A:$N,4,FALSE))</f>
        <v xml:space="preserve"> </v>
      </c>
      <c r="C206" s="85"/>
      <c r="D206" s="9" t="str">
        <f ca="1">IF(ISNA(VLOOKUP(ROW($A206)-7,Query!$A:$N,5,FALSE))," ",VLOOKUP(ROW($A206)-7,Query!$A:$N,5,FALSE))</f>
        <v xml:space="preserve"> </v>
      </c>
      <c r="E206" s="11" t="str">
        <f t="shared" ca="1" si="15"/>
        <v xml:space="preserve"> </v>
      </c>
      <c r="F206" s="11" t="str">
        <f ca="1">IF(ISNA(VLOOKUP(ROW($A206)-7,Query!$A:$N,6,FALSE))," ",VLOOKUP(ROW($A206)-7,Query!$A:$N,6,FALSE))</f>
        <v xml:space="preserve"> </v>
      </c>
      <c r="G206" s="10" t="str">
        <f t="shared" ca="1" si="14"/>
        <v xml:space="preserve"> </v>
      </c>
      <c r="H206" s="12" t="str">
        <f ca="1">IF(ISNA(VLOOKUP(ROW($A206)-7,Query!$A:$N,7,FALSE))," ",VLOOKUP(ROW($A206)-7,Query!$A:$N,7,FALSE)/F206)</f>
        <v xml:space="preserve"> </v>
      </c>
      <c r="I206" s="27" t="str">
        <f t="shared" ca="1" si="16"/>
        <v xml:space="preserve"> </v>
      </c>
      <c r="J206" s="23">
        <f t="shared" ca="1" si="17"/>
        <v>0</v>
      </c>
    </row>
    <row r="207" spans="2:10" x14ac:dyDescent="0.25">
      <c r="B207" s="82" t="str">
        <f ca="1">IF(ISNA(VLOOKUP(ROW($A207)-7,Query!$A:$N,4,FALSE))," ",VLOOKUP(ROW($A207)-7,Query!$A:$N,4,FALSE))</f>
        <v xml:space="preserve"> </v>
      </c>
      <c r="C207" s="83"/>
      <c r="D207" s="5" t="str">
        <f ca="1">IF(ISNA(VLOOKUP(ROW($A207)-7,Query!$A:$N,5,FALSE))," ",VLOOKUP(ROW($A207)-7,Query!$A:$N,5,FALSE))</f>
        <v xml:space="preserve"> </v>
      </c>
      <c r="E207" s="7" t="str">
        <f t="shared" ca="1" si="15"/>
        <v xml:space="preserve"> </v>
      </c>
      <c r="F207" s="7" t="str">
        <f ca="1">IF(ISNA(VLOOKUP(ROW($A207)-7,Query!$A:$N,6,FALSE))," ",VLOOKUP(ROW($A207)-7,Query!$A:$N,6,FALSE))</f>
        <v xml:space="preserve"> </v>
      </c>
      <c r="G207" s="6" t="str">
        <f t="shared" ca="1" si="14"/>
        <v xml:space="preserve"> </v>
      </c>
      <c r="H207" s="8" t="str">
        <f ca="1">IF(ISNA(VLOOKUP(ROW($A207)-7,Query!$A:$N,7,FALSE))," ",VLOOKUP(ROW($A207)-7,Query!$A:$N,7,FALSE)/F207)</f>
        <v xml:space="preserve"> </v>
      </c>
      <c r="I207" s="26" t="str">
        <f t="shared" ca="1" si="16"/>
        <v xml:space="preserve"> </v>
      </c>
      <c r="J207" s="23">
        <f t="shared" ca="1" si="17"/>
        <v>0</v>
      </c>
    </row>
    <row r="208" spans="2:10" x14ac:dyDescent="0.25">
      <c r="B208" s="84" t="str">
        <f ca="1">IF(ISNA(VLOOKUP(ROW($A208)-7,Query!$A:$N,4,FALSE))," ",VLOOKUP(ROW($A208)-7,Query!$A:$N,4,FALSE))</f>
        <v xml:space="preserve"> </v>
      </c>
      <c r="C208" s="85"/>
      <c r="D208" s="9" t="str">
        <f ca="1">IF(ISNA(VLOOKUP(ROW($A208)-7,Query!$A:$N,5,FALSE))," ",VLOOKUP(ROW($A208)-7,Query!$A:$N,5,FALSE))</f>
        <v xml:space="preserve"> </v>
      </c>
      <c r="E208" s="11" t="str">
        <f t="shared" ca="1" si="15"/>
        <v xml:space="preserve"> </v>
      </c>
      <c r="F208" s="11" t="str">
        <f ca="1">IF(ISNA(VLOOKUP(ROW($A208)-7,Query!$A:$N,6,FALSE))," ",VLOOKUP(ROW($A208)-7,Query!$A:$N,6,FALSE))</f>
        <v xml:space="preserve"> </v>
      </c>
      <c r="G208" s="10" t="str">
        <f t="shared" ca="1" si="14"/>
        <v xml:space="preserve"> </v>
      </c>
      <c r="H208" s="12" t="str">
        <f ca="1">IF(ISNA(VLOOKUP(ROW($A208)-7,Query!$A:$N,7,FALSE))," ",VLOOKUP(ROW($A208)-7,Query!$A:$N,7,FALSE)/F208)</f>
        <v xml:space="preserve"> </v>
      </c>
      <c r="I208" s="27" t="str">
        <f t="shared" ca="1" si="16"/>
        <v xml:space="preserve"> </v>
      </c>
      <c r="J208" s="23">
        <f t="shared" ca="1" si="17"/>
        <v>0</v>
      </c>
    </row>
    <row r="209" spans="2:10" x14ac:dyDescent="0.25">
      <c r="B209" s="82" t="str">
        <f ca="1">IF(ISNA(VLOOKUP(ROW($A209)-7,Query!$A:$N,4,FALSE))," ",VLOOKUP(ROW($A209)-7,Query!$A:$N,4,FALSE))</f>
        <v xml:space="preserve"> </v>
      </c>
      <c r="C209" s="83"/>
      <c r="D209" s="5" t="str">
        <f ca="1">IF(ISNA(VLOOKUP(ROW($A209)-7,Query!$A:$N,5,FALSE))," ",VLOOKUP(ROW($A209)-7,Query!$A:$N,5,FALSE))</f>
        <v xml:space="preserve"> </v>
      </c>
      <c r="E209" s="7" t="str">
        <f t="shared" ca="1" si="15"/>
        <v xml:space="preserve"> </v>
      </c>
      <c r="F209" s="7" t="str">
        <f ca="1">IF(ISNA(VLOOKUP(ROW($A209)-7,Query!$A:$N,6,FALSE))," ",VLOOKUP(ROW($A209)-7,Query!$A:$N,6,FALSE))</f>
        <v xml:space="preserve"> </v>
      </c>
      <c r="G209" s="6" t="str">
        <f t="shared" ca="1" si="14"/>
        <v xml:space="preserve"> </v>
      </c>
      <c r="H209" s="8" t="str">
        <f ca="1">IF(ISNA(VLOOKUP(ROW($A209)-7,Query!$A:$N,7,FALSE))," ",VLOOKUP(ROW($A209)-7,Query!$A:$N,7,FALSE)/F209)</f>
        <v xml:space="preserve"> </v>
      </c>
      <c r="I209" s="26" t="str">
        <f t="shared" ca="1" si="16"/>
        <v xml:space="preserve"> </v>
      </c>
      <c r="J209" s="23">
        <f t="shared" ca="1" si="17"/>
        <v>0</v>
      </c>
    </row>
    <row r="210" spans="2:10" x14ac:dyDescent="0.25">
      <c r="B210" s="84" t="str">
        <f ca="1">IF(ISNA(VLOOKUP(ROW($A210)-7,Query!$A:$N,4,FALSE))," ",VLOOKUP(ROW($A210)-7,Query!$A:$N,4,FALSE))</f>
        <v xml:space="preserve"> </v>
      </c>
      <c r="C210" s="85"/>
      <c r="D210" s="9" t="str">
        <f ca="1">IF(ISNA(VLOOKUP(ROW($A210)-7,Query!$A:$N,5,FALSE))," ",VLOOKUP(ROW($A210)-7,Query!$A:$N,5,FALSE))</f>
        <v xml:space="preserve"> </v>
      </c>
      <c r="E210" s="11" t="str">
        <f t="shared" ca="1" si="15"/>
        <v xml:space="preserve"> </v>
      </c>
      <c r="F210" s="11" t="str">
        <f ca="1">IF(ISNA(VLOOKUP(ROW($A210)-7,Query!$A:$N,6,FALSE))," ",VLOOKUP(ROW($A210)-7,Query!$A:$N,6,FALSE))</f>
        <v xml:space="preserve"> </v>
      </c>
      <c r="G210" s="10" t="str">
        <f t="shared" ca="1" si="14"/>
        <v xml:space="preserve"> </v>
      </c>
      <c r="H210" s="12" t="str">
        <f ca="1">IF(ISNA(VLOOKUP(ROW($A210)-7,Query!$A:$N,7,FALSE))," ",VLOOKUP(ROW($A210)-7,Query!$A:$N,7,FALSE)/F210)</f>
        <v xml:space="preserve"> </v>
      </c>
      <c r="I210" s="27" t="str">
        <f t="shared" ca="1" si="16"/>
        <v xml:space="preserve"> </v>
      </c>
      <c r="J210" s="23">
        <f t="shared" ca="1" si="17"/>
        <v>0</v>
      </c>
    </row>
    <row r="211" spans="2:10" x14ac:dyDescent="0.25">
      <c r="B211" s="82" t="str">
        <f ca="1">IF(ISNA(VLOOKUP(ROW($A211)-7,Query!$A:$N,4,FALSE))," ",VLOOKUP(ROW($A211)-7,Query!$A:$N,4,FALSE))</f>
        <v xml:space="preserve"> </v>
      </c>
      <c r="C211" s="83"/>
      <c r="D211" s="5" t="str">
        <f ca="1">IF(ISNA(VLOOKUP(ROW($A211)-7,Query!$A:$N,5,FALSE))," ",VLOOKUP(ROW($A211)-7,Query!$A:$N,5,FALSE))</f>
        <v xml:space="preserve"> </v>
      </c>
      <c r="E211" s="7" t="str">
        <f t="shared" ca="1" si="15"/>
        <v xml:space="preserve"> </v>
      </c>
      <c r="F211" s="7" t="str">
        <f ca="1">IF(ISNA(VLOOKUP(ROW($A211)-7,Query!$A:$N,6,FALSE))," ",VLOOKUP(ROW($A211)-7,Query!$A:$N,6,FALSE))</f>
        <v xml:space="preserve"> </v>
      </c>
      <c r="G211" s="6" t="str">
        <f t="shared" ca="1" si="14"/>
        <v xml:space="preserve"> </v>
      </c>
      <c r="H211" s="8" t="str">
        <f ca="1">IF(ISNA(VLOOKUP(ROW($A211)-7,Query!$A:$N,7,FALSE))," ",VLOOKUP(ROW($A211)-7,Query!$A:$N,7,FALSE)/F211)</f>
        <v xml:space="preserve"> </v>
      </c>
      <c r="I211" s="26" t="str">
        <f t="shared" ca="1" si="16"/>
        <v xml:space="preserve"> </v>
      </c>
      <c r="J211" s="23">
        <f t="shared" ca="1" si="17"/>
        <v>0</v>
      </c>
    </row>
    <row r="212" spans="2:10" x14ac:dyDescent="0.25">
      <c r="B212" s="84" t="str">
        <f ca="1">IF(ISNA(VLOOKUP(ROW($A212)-7,Query!$A:$N,4,FALSE))," ",VLOOKUP(ROW($A212)-7,Query!$A:$N,4,FALSE))</f>
        <v xml:space="preserve"> </v>
      </c>
      <c r="C212" s="85"/>
      <c r="D212" s="9" t="str">
        <f ca="1">IF(ISNA(VLOOKUP(ROW($A212)-7,Query!$A:$N,5,FALSE))," ",VLOOKUP(ROW($A212)-7,Query!$A:$N,5,FALSE))</f>
        <v xml:space="preserve"> </v>
      </c>
      <c r="E212" s="11" t="str">
        <f t="shared" ca="1" si="15"/>
        <v xml:space="preserve"> </v>
      </c>
      <c r="F212" s="11" t="str">
        <f ca="1">IF(ISNA(VLOOKUP(ROW($A212)-7,Query!$A:$N,6,FALSE))," ",VLOOKUP(ROW($A212)-7,Query!$A:$N,6,FALSE))</f>
        <v xml:space="preserve"> </v>
      </c>
      <c r="G212" s="10" t="str">
        <f t="shared" ca="1" si="14"/>
        <v xml:space="preserve"> </v>
      </c>
      <c r="H212" s="12" t="str">
        <f ca="1">IF(ISNA(VLOOKUP(ROW($A212)-7,Query!$A:$N,7,FALSE))," ",VLOOKUP(ROW($A212)-7,Query!$A:$N,7,FALSE)/F212)</f>
        <v xml:space="preserve"> </v>
      </c>
      <c r="I212" s="27" t="str">
        <f t="shared" ca="1" si="16"/>
        <v xml:space="preserve"> </v>
      </c>
      <c r="J212" s="23">
        <f t="shared" ca="1" si="17"/>
        <v>0</v>
      </c>
    </row>
    <row r="213" spans="2:10" x14ac:dyDescent="0.25">
      <c r="B213" s="82" t="str">
        <f ca="1">IF(ISNA(VLOOKUP(ROW($A213)-7,Query!$A:$N,4,FALSE))," ",VLOOKUP(ROW($A213)-7,Query!$A:$N,4,FALSE))</f>
        <v xml:space="preserve"> </v>
      </c>
      <c r="C213" s="83"/>
      <c r="D213" s="5" t="str">
        <f ca="1">IF(ISNA(VLOOKUP(ROW($A213)-7,Query!$A:$N,5,FALSE))," ",VLOOKUP(ROW($A213)-7,Query!$A:$N,5,FALSE))</f>
        <v xml:space="preserve"> </v>
      </c>
      <c r="E213" s="7" t="str">
        <f t="shared" ca="1" si="15"/>
        <v xml:space="preserve"> </v>
      </c>
      <c r="F213" s="7" t="str">
        <f ca="1">IF(ISNA(VLOOKUP(ROW($A213)-7,Query!$A:$N,6,FALSE))," ",VLOOKUP(ROW($A213)-7,Query!$A:$N,6,FALSE))</f>
        <v xml:space="preserve"> </v>
      </c>
      <c r="G213" s="6" t="str">
        <f t="shared" ca="1" si="14"/>
        <v xml:space="preserve"> </v>
      </c>
      <c r="H213" s="8" t="str">
        <f ca="1">IF(ISNA(VLOOKUP(ROW($A213)-7,Query!$A:$N,7,FALSE))," ",VLOOKUP(ROW($A213)-7,Query!$A:$N,7,FALSE)/F213)</f>
        <v xml:space="preserve"> </v>
      </c>
      <c r="I213" s="26" t="str">
        <f t="shared" ca="1" si="16"/>
        <v xml:space="preserve"> </v>
      </c>
      <c r="J213" s="23">
        <f t="shared" ca="1" si="17"/>
        <v>0</v>
      </c>
    </row>
    <row r="214" spans="2:10" x14ac:dyDescent="0.25">
      <c r="B214" s="84" t="str">
        <f ca="1">IF(ISNA(VLOOKUP(ROW($A214)-7,Query!$A:$N,4,FALSE))," ",VLOOKUP(ROW($A214)-7,Query!$A:$N,4,FALSE))</f>
        <v xml:space="preserve"> </v>
      </c>
      <c r="C214" s="85"/>
      <c r="D214" s="9" t="str">
        <f ca="1">IF(ISNA(VLOOKUP(ROW($A214)-7,Query!$A:$N,5,FALSE))," ",VLOOKUP(ROW($A214)-7,Query!$A:$N,5,FALSE))</f>
        <v xml:space="preserve"> </v>
      </c>
      <c r="E214" s="11" t="str">
        <f t="shared" ca="1" si="15"/>
        <v xml:space="preserve"> </v>
      </c>
      <c r="F214" s="11" t="str">
        <f ca="1">IF(ISNA(VLOOKUP(ROW($A214)-7,Query!$A:$N,6,FALSE))," ",VLOOKUP(ROW($A214)-7,Query!$A:$N,6,FALSE))</f>
        <v xml:space="preserve"> </v>
      </c>
      <c r="G214" s="10" t="str">
        <f t="shared" ca="1" si="14"/>
        <v xml:space="preserve"> </v>
      </c>
      <c r="H214" s="12" t="str">
        <f ca="1">IF(ISNA(VLOOKUP(ROW($A214)-7,Query!$A:$N,7,FALSE))," ",VLOOKUP(ROW($A214)-7,Query!$A:$N,7,FALSE)/F214)</f>
        <v xml:space="preserve"> </v>
      </c>
      <c r="I214" s="27" t="str">
        <f t="shared" ca="1" si="16"/>
        <v xml:space="preserve"> </v>
      </c>
      <c r="J214" s="23">
        <f t="shared" ca="1" si="17"/>
        <v>0</v>
      </c>
    </row>
    <row r="215" spans="2:10" x14ac:dyDescent="0.25">
      <c r="B215" s="82" t="str">
        <f ca="1">IF(ISNA(VLOOKUP(ROW($A215)-7,Query!$A:$N,4,FALSE))," ",VLOOKUP(ROW($A215)-7,Query!$A:$N,4,FALSE))</f>
        <v xml:space="preserve"> </v>
      </c>
      <c r="C215" s="83"/>
      <c r="D215" s="5" t="str">
        <f ca="1">IF(ISNA(VLOOKUP(ROW($A215)-7,Query!$A:$N,5,FALSE))," ",VLOOKUP(ROW($A215)-7,Query!$A:$N,5,FALSE))</f>
        <v xml:space="preserve"> </v>
      </c>
      <c r="E215" s="7" t="str">
        <f t="shared" ca="1" si="15"/>
        <v xml:space="preserve"> </v>
      </c>
      <c r="F215" s="7" t="str">
        <f ca="1">IF(ISNA(VLOOKUP(ROW($A215)-7,Query!$A:$N,6,FALSE))," ",VLOOKUP(ROW($A215)-7,Query!$A:$N,6,FALSE))</f>
        <v xml:space="preserve"> </v>
      </c>
      <c r="G215" s="6" t="str">
        <f t="shared" ca="1" si="14"/>
        <v xml:space="preserve"> </v>
      </c>
      <c r="H215" s="8" t="str">
        <f ca="1">IF(ISNA(VLOOKUP(ROW($A215)-7,Query!$A:$N,7,FALSE))," ",VLOOKUP(ROW($A215)-7,Query!$A:$N,7,FALSE)/F215)</f>
        <v xml:space="preserve"> </v>
      </c>
      <c r="I215" s="26" t="str">
        <f t="shared" ca="1" si="16"/>
        <v xml:space="preserve"> </v>
      </c>
      <c r="J215" s="23">
        <f t="shared" ca="1" si="17"/>
        <v>0</v>
      </c>
    </row>
    <row r="216" spans="2:10" x14ac:dyDescent="0.25">
      <c r="B216" s="84" t="str">
        <f ca="1">IF(ISNA(VLOOKUP(ROW($A216)-7,Query!$A:$N,4,FALSE))," ",VLOOKUP(ROW($A216)-7,Query!$A:$N,4,FALSE))</f>
        <v xml:space="preserve"> </v>
      </c>
      <c r="C216" s="85"/>
      <c r="D216" s="9" t="str">
        <f ca="1">IF(ISNA(VLOOKUP(ROW($A216)-7,Query!$A:$N,5,FALSE))," ",VLOOKUP(ROW($A216)-7,Query!$A:$N,5,FALSE))</f>
        <v xml:space="preserve"> </v>
      </c>
      <c r="E216" s="11" t="str">
        <f t="shared" ca="1" si="15"/>
        <v xml:space="preserve"> </v>
      </c>
      <c r="F216" s="11" t="str">
        <f ca="1">IF(ISNA(VLOOKUP(ROW($A216)-7,Query!$A:$N,6,FALSE))," ",VLOOKUP(ROW($A216)-7,Query!$A:$N,6,FALSE))</f>
        <v xml:space="preserve"> </v>
      </c>
      <c r="G216" s="10" t="str">
        <f t="shared" ca="1" si="14"/>
        <v xml:space="preserve"> </v>
      </c>
      <c r="H216" s="12" t="str">
        <f ca="1">IF(ISNA(VLOOKUP(ROW($A216)-7,Query!$A:$N,7,FALSE))," ",VLOOKUP(ROW($A216)-7,Query!$A:$N,7,FALSE)/F216)</f>
        <v xml:space="preserve"> </v>
      </c>
      <c r="I216" s="27" t="str">
        <f t="shared" ca="1" si="16"/>
        <v xml:space="preserve"> </v>
      </c>
      <c r="J216" s="23">
        <f t="shared" ca="1" si="17"/>
        <v>0</v>
      </c>
    </row>
    <row r="217" spans="2:10" x14ac:dyDescent="0.25">
      <c r="B217" s="82" t="str">
        <f ca="1">IF(ISNA(VLOOKUP(ROW($A217)-7,Query!$A:$N,4,FALSE))," ",VLOOKUP(ROW($A217)-7,Query!$A:$N,4,FALSE))</f>
        <v xml:space="preserve"> </v>
      </c>
      <c r="C217" s="83"/>
      <c r="D217" s="5" t="str">
        <f ca="1">IF(ISNA(VLOOKUP(ROW($A217)-7,Query!$A:$N,5,FALSE))," ",VLOOKUP(ROW($A217)-7,Query!$A:$N,5,FALSE))</f>
        <v xml:space="preserve"> </v>
      </c>
      <c r="E217" s="7" t="str">
        <f t="shared" ca="1" si="15"/>
        <v xml:space="preserve"> </v>
      </c>
      <c r="F217" s="7" t="str">
        <f ca="1">IF(ISNA(VLOOKUP(ROW($A217)-7,Query!$A:$N,6,FALSE))," ",VLOOKUP(ROW($A217)-7,Query!$A:$N,6,FALSE))</f>
        <v xml:space="preserve"> </v>
      </c>
      <c r="G217" s="6" t="str">
        <f t="shared" ca="1" si="14"/>
        <v xml:space="preserve"> </v>
      </c>
      <c r="H217" s="8" t="str">
        <f ca="1">IF(ISNA(VLOOKUP(ROW($A217)-7,Query!$A:$N,7,FALSE))," ",VLOOKUP(ROW($A217)-7,Query!$A:$N,7,FALSE)/F217)</f>
        <v xml:space="preserve"> </v>
      </c>
      <c r="I217" s="26" t="str">
        <f t="shared" ca="1" si="16"/>
        <v xml:space="preserve"> </v>
      </c>
      <c r="J217" s="23">
        <f t="shared" ca="1" si="17"/>
        <v>0</v>
      </c>
    </row>
    <row r="218" spans="2:10" x14ac:dyDescent="0.25">
      <c r="B218" s="84" t="str">
        <f ca="1">IF(ISNA(VLOOKUP(ROW($A218)-7,Query!$A:$N,4,FALSE))," ",VLOOKUP(ROW($A218)-7,Query!$A:$N,4,FALSE))</f>
        <v xml:space="preserve"> </v>
      </c>
      <c r="C218" s="85"/>
      <c r="D218" s="9" t="str">
        <f ca="1">IF(ISNA(VLOOKUP(ROW($A218)-7,Query!$A:$N,5,FALSE))," ",VLOOKUP(ROW($A218)-7,Query!$A:$N,5,FALSE))</f>
        <v xml:space="preserve"> </v>
      </c>
      <c r="E218" s="11" t="str">
        <f t="shared" ca="1" si="15"/>
        <v xml:space="preserve"> </v>
      </c>
      <c r="F218" s="11" t="str">
        <f ca="1">IF(ISNA(VLOOKUP(ROW($A218)-7,Query!$A:$N,6,FALSE))," ",VLOOKUP(ROW($A218)-7,Query!$A:$N,6,FALSE))</f>
        <v xml:space="preserve"> </v>
      </c>
      <c r="G218" s="10" t="str">
        <f t="shared" ca="1" si="14"/>
        <v xml:space="preserve"> </v>
      </c>
      <c r="H218" s="12" t="str">
        <f ca="1">IF(ISNA(VLOOKUP(ROW($A218)-7,Query!$A:$N,7,FALSE))," ",VLOOKUP(ROW($A218)-7,Query!$A:$N,7,FALSE)/F218)</f>
        <v xml:space="preserve"> </v>
      </c>
      <c r="I218" s="27" t="str">
        <f t="shared" ca="1" si="16"/>
        <v xml:space="preserve"> </v>
      </c>
      <c r="J218" s="23">
        <f t="shared" ca="1" si="17"/>
        <v>0</v>
      </c>
    </row>
    <row r="219" spans="2:10" x14ac:dyDescent="0.25">
      <c r="B219" s="82" t="str">
        <f ca="1">IF(ISNA(VLOOKUP(ROW($A219)-7,Query!$A:$N,4,FALSE))," ",VLOOKUP(ROW($A219)-7,Query!$A:$N,4,FALSE))</f>
        <v xml:space="preserve"> </v>
      </c>
      <c r="C219" s="83"/>
      <c r="D219" s="5" t="str">
        <f ca="1">IF(ISNA(VLOOKUP(ROW($A219)-7,Query!$A:$N,5,FALSE))," ",VLOOKUP(ROW($A219)-7,Query!$A:$N,5,FALSE))</f>
        <v xml:space="preserve"> </v>
      </c>
      <c r="E219" s="7" t="str">
        <f t="shared" ca="1" si="15"/>
        <v xml:space="preserve"> </v>
      </c>
      <c r="F219" s="7" t="str">
        <f ca="1">IF(ISNA(VLOOKUP(ROW($A219)-7,Query!$A:$N,6,FALSE))," ",VLOOKUP(ROW($A219)-7,Query!$A:$N,6,FALSE))</f>
        <v xml:space="preserve"> </v>
      </c>
      <c r="G219" s="6" t="str">
        <f t="shared" ca="1" si="14"/>
        <v xml:space="preserve"> </v>
      </c>
      <c r="H219" s="8" t="str">
        <f ca="1">IF(ISNA(VLOOKUP(ROW($A219)-7,Query!$A:$N,7,FALSE))," ",VLOOKUP(ROW($A219)-7,Query!$A:$N,7,FALSE)/F219)</f>
        <v xml:space="preserve"> </v>
      </c>
      <c r="I219" s="26" t="str">
        <f t="shared" ca="1" si="16"/>
        <v xml:space="preserve"> </v>
      </c>
      <c r="J219" s="23">
        <f t="shared" ca="1" si="17"/>
        <v>0</v>
      </c>
    </row>
    <row r="220" spans="2:10" x14ac:dyDescent="0.25">
      <c r="B220" s="84" t="str">
        <f ca="1">IF(ISNA(VLOOKUP(ROW($A220)-7,Query!$A:$N,4,FALSE))," ",VLOOKUP(ROW($A220)-7,Query!$A:$N,4,FALSE))</f>
        <v xml:space="preserve"> </v>
      </c>
      <c r="C220" s="85"/>
      <c r="D220" s="9" t="str">
        <f ca="1">IF(ISNA(VLOOKUP(ROW($A220)-7,Query!$A:$N,5,FALSE))," ",VLOOKUP(ROW($A220)-7,Query!$A:$N,5,FALSE))</f>
        <v xml:space="preserve"> </v>
      </c>
      <c r="E220" s="11" t="str">
        <f t="shared" ca="1" si="15"/>
        <v xml:space="preserve"> </v>
      </c>
      <c r="F220" s="11" t="str">
        <f ca="1">IF(ISNA(VLOOKUP(ROW($A220)-7,Query!$A:$N,6,FALSE))," ",VLOOKUP(ROW($A220)-7,Query!$A:$N,6,FALSE))</f>
        <v xml:space="preserve"> </v>
      </c>
      <c r="G220" s="10" t="str">
        <f t="shared" ca="1" si="14"/>
        <v xml:space="preserve"> </v>
      </c>
      <c r="H220" s="12" t="str">
        <f ca="1">IF(ISNA(VLOOKUP(ROW($A220)-7,Query!$A:$N,7,FALSE))," ",VLOOKUP(ROW($A220)-7,Query!$A:$N,7,FALSE)/F220)</f>
        <v xml:space="preserve"> </v>
      </c>
      <c r="I220" s="27" t="str">
        <f t="shared" ca="1" si="16"/>
        <v xml:space="preserve"> </v>
      </c>
      <c r="J220" s="23">
        <f t="shared" ca="1" si="17"/>
        <v>0</v>
      </c>
    </row>
    <row r="221" spans="2:10" x14ac:dyDescent="0.25">
      <c r="B221" s="82" t="str">
        <f ca="1">IF(ISNA(VLOOKUP(ROW($A221)-7,Query!$A:$N,4,FALSE))," ",VLOOKUP(ROW($A221)-7,Query!$A:$N,4,FALSE))</f>
        <v xml:space="preserve"> </v>
      </c>
      <c r="C221" s="83"/>
      <c r="D221" s="5" t="str">
        <f ca="1">IF(ISNA(VLOOKUP(ROW($A221)-7,Query!$A:$N,5,FALSE))," ",VLOOKUP(ROW($A221)-7,Query!$A:$N,5,FALSE))</f>
        <v xml:space="preserve"> </v>
      </c>
      <c r="E221" s="7" t="str">
        <f t="shared" ca="1" si="15"/>
        <v xml:space="preserve"> </v>
      </c>
      <c r="F221" s="7" t="str">
        <f ca="1">IF(ISNA(VLOOKUP(ROW($A221)-7,Query!$A:$N,6,FALSE))," ",VLOOKUP(ROW($A221)-7,Query!$A:$N,6,FALSE))</f>
        <v xml:space="preserve"> </v>
      </c>
      <c r="G221" s="6" t="str">
        <f t="shared" ca="1" si="14"/>
        <v xml:space="preserve"> </v>
      </c>
      <c r="H221" s="8" t="str">
        <f ca="1">IF(ISNA(VLOOKUP(ROW($A221)-7,Query!$A:$N,7,FALSE))," ",VLOOKUP(ROW($A221)-7,Query!$A:$N,7,FALSE)/F221)</f>
        <v xml:space="preserve"> </v>
      </c>
      <c r="I221" s="26" t="str">
        <f t="shared" ca="1" si="16"/>
        <v xml:space="preserve"> </v>
      </c>
      <c r="J221" s="23">
        <f t="shared" ca="1" si="17"/>
        <v>0</v>
      </c>
    </row>
    <row r="222" spans="2:10" x14ac:dyDescent="0.25">
      <c r="B222" s="84" t="str">
        <f ca="1">IF(ISNA(VLOOKUP(ROW($A222)-7,Query!$A:$N,4,FALSE))," ",VLOOKUP(ROW($A222)-7,Query!$A:$N,4,FALSE))</f>
        <v xml:space="preserve"> </v>
      </c>
      <c r="C222" s="85"/>
      <c r="D222" s="9" t="str">
        <f ca="1">IF(ISNA(VLOOKUP(ROW($A222)-7,Query!$A:$N,5,FALSE))," ",VLOOKUP(ROW($A222)-7,Query!$A:$N,5,FALSE))</f>
        <v xml:space="preserve"> </v>
      </c>
      <c r="E222" s="11" t="str">
        <f t="shared" ca="1" si="15"/>
        <v xml:space="preserve"> </v>
      </c>
      <c r="F222" s="11" t="str">
        <f ca="1">IF(ISNA(VLOOKUP(ROW($A222)-7,Query!$A:$N,6,FALSE))," ",VLOOKUP(ROW($A222)-7,Query!$A:$N,6,FALSE))</f>
        <v xml:space="preserve"> </v>
      </c>
      <c r="G222" s="10" t="str">
        <f t="shared" ca="1" si="14"/>
        <v xml:space="preserve"> </v>
      </c>
      <c r="H222" s="12" t="str">
        <f ca="1">IF(ISNA(VLOOKUP(ROW($A222)-7,Query!$A:$N,7,FALSE))," ",VLOOKUP(ROW($A222)-7,Query!$A:$N,7,FALSE)/F222)</f>
        <v xml:space="preserve"> </v>
      </c>
      <c r="I222" s="27" t="str">
        <f t="shared" ca="1" si="16"/>
        <v xml:space="preserve"> </v>
      </c>
      <c r="J222" s="23">
        <f t="shared" ca="1" si="17"/>
        <v>0</v>
      </c>
    </row>
    <row r="223" spans="2:10" x14ac:dyDescent="0.25">
      <c r="B223" s="82" t="str">
        <f ca="1">IF(ISNA(VLOOKUP(ROW($A223)-7,Query!$A:$N,4,FALSE))," ",VLOOKUP(ROW($A223)-7,Query!$A:$N,4,FALSE))</f>
        <v xml:space="preserve"> </v>
      </c>
      <c r="C223" s="83"/>
      <c r="D223" s="5" t="str">
        <f ca="1">IF(ISNA(VLOOKUP(ROW($A223)-7,Query!$A:$N,5,FALSE))," ",VLOOKUP(ROW($A223)-7,Query!$A:$N,5,FALSE))</f>
        <v xml:space="preserve"> </v>
      </c>
      <c r="E223" s="7" t="str">
        <f t="shared" ca="1" si="15"/>
        <v xml:space="preserve"> </v>
      </c>
      <c r="F223" s="7" t="str">
        <f ca="1">IF(ISNA(VLOOKUP(ROW($A223)-7,Query!$A:$N,6,FALSE))," ",VLOOKUP(ROW($A223)-7,Query!$A:$N,6,FALSE))</f>
        <v xml:space="preserve"> </v>
      </c>
      <c r="G223" s="6" t="str">
        <f t="shared" ca="1" si="14"/>
        <v xml:space="preserve"> </v>
      </c>
      <c r="H223" s="8" t="str">
        <f ca="1">IF(ISNA(VLOOKUP(ROW($A223)-7,Query!$A:$N,7,FALSE))," ",VLOOKUP(ROW($A223)-7,Query!$A:$N,7,FALSE)/F223)</f>
        <v xml:space="preserve"> </v>
      </c>
      <c r="I223" s="26" t="str">
        <f t="shared" ca="1" si="16"/>
        <v xml:space="preserve"> </v>
      </c>
      <c r="J223" s="23">
        <f t="shared" ca="1" si="17"/>
        <v>0</v>
      </c>
    </row>
    <row r="224" spans="2:10" x14ac:dyDescent="0.25">
      <c r="B224" s="84" t="str">
        <f ca="1">IF(ISNA(VLOOKUP(ROW($A224)-7,Query!$A:$N,4,FALSE))," ",VLOOKUP(ROW($A224)-7,Query!$A:$N,4,FALSE))</f>
        <v xml:space="preserve"> </v>
      </c>
      <c r="C224" s="85"/>
      <c r="D224" s="9" t="str">
        <f ca="1">IF(ISNA(VLOOKUP(ROW($A224)-7,Query!$A:$N,5,FALSE))," ",VLOOKUP(ROW($A224)-7,Query!$A:$N,5,FALSE))</f>
        <v xml:space="preserve"> </v>
      </c>
      <c r="E224" s="11" t="str">
        <f t="shared" ca="1" si="15"/>
        <v xml:space="preserve"> </v>
      </c>
      <c r="F224" s="11" t="str">
        <f ca="1">IF(ISNA(VLOOKUP(ROW($A224)-7,Query!$A:$N,6,FALSE))," ",VLOOKUP(ROW($A224)-7,Query!$A:$N,6,FALSE))</f>
        <v xml:space="preserve"> </v>
      </c>
      <c r="G224" s="10" t="str">
        <f t="shared" ca="1" si="14"/>
        <v xml:space="preserve"> </v>
      </c>
      <c r="H224" s="12" t="str">
        <f ca="1">IF(ISNA(VLOOKUP(ROW($A224)-7,Query!$A:$N,7,FALSE))," ",VLOOKUP(ROW($A224)-7,Query!$A:$N,7,FALSE)/F224)</f>
        <v xml:space="preserve"> </v>
      </c>
      <c r="I224" s="27" t="str">
        <f t="shared" ca="1" si="16"/>
        <v xml:space="preserve"> </v>
      </c>
      <c r="J224" s="23">
        <f t="shared" ca="1" si="17"/>
        <v>0</v>
      </c>
    </row>
    <row r="225" spans="2:10" x14ac:dyDescent="0.25">
      <c r="B225" s="82" t="str">
        <f ca="1">IF(ISNA(VLOOKUP(ROW($A225)-7,Query!$A:$N,4,FALSE))," ",VLOOKUP(ROW($A225)-7,Query!$A:$N,4,FALSE))</f>
        <v xml:space="preserve"> </v>
      </c>
      <c r="C225" s="83"/>
      <c r="D225" s="5" t="str">
        <f ca="1">IF(ISNA(VLOOKUP(ROW($A225)-7,Query!$A:$N,5,FALSE))," ",VLOOKUP(ROW($A225)-7,Query!$A:$N,5,FALSE))</f>
        <v xml:space="preserve"> </v>
      </c>
      <c r="E225" s="7" t="str">
        <f t="shared" ca="1" si="15"/>
        <v xml:space="preserve"> </v>
      </c>
      <c r="F225" s="7" t="str">
        <f ca="1">IF(ISNA(VLOOKUP(ROW($A225)-7,Query!$A:$N,6,FALSE))," ",VLOOKUP(ROW($A225)-7,Query!$A:$N,6,FALSE))</f>
        <v xml:space="preserve"> </v>
      </c>
      <c r="G225" s="6" t="str">
        <f t="shared" ca="1" si="14"/>
        <v xml:space="preserve"> </v>
      </c>
      <c r="H225" s="8" t="str">
        <f ca="1">IF(ISNA(VLOOKUP(ROW($A225)-7,Query!$A:$N,7,FALSE))," ",VLOOKUP(ROW($A225)-7,Query!$A:$N,7,FALSE)/F225)</f>
        <v xml:space="preserve"> </v>
      </c>
      <c r="I225" s="26" t="str">
        <f t="shared" ca="1" si="16"/>
        <v xml:space="preserve"> </v>
      </c>
      <c r="J225" s="23">
        <f t="shared" ca="1" si="17"/>
        <v>0</v>
      </c>
    </row>
    <row r="226" spans="2:10" x14ac:dyDescent="0.25">
      <c r="B226" s="84" t="str">
        <f ca="1">IF(ISNA(VLOOKUP(ROW($A226)-7,Query!$A:$N,4,FALSE))," ",VLOOKUP(ROW($A226)-7,Query!$A:$N,4,FALSE))</f>
        <v xml:space="preserve"> </v>
      </c>
      <c r="C226" s="85"/>
      <c r="D226" s="9" t="str">
        <f ca="1">IF(ISNA(VLOOKUP(ROW($A226)-7,Query!$A:$N,5,FALSE))," ",VLOOKUP(ROW($A226)-7,Query!$A:$N,5,FALSE))</f>
        <v xml:space="preserve"> </v>
      </c>
      <c r="E226" s="11" t="str">
        <f t="shared" ca="1" si="15"/>
        <v xml:space="preserve"> </v>
      </c>
      <c r="F226" s="11" t="str">
        <f ca="1">IF(ISNA(VLOOKUP(ROW($A226)-7,Query!$A:$N,6,FALSE))," ",VLOOKUP(ROW($A226)-7,Query!$A:$N,6,FALSE))</f>
        <v xml:space="preserve"> </v>
      </c>
      <c r="G226" s="10" t="str">
        <f t="shared" ca="1" si="14"/>
        <v xml:space="preserve"> </v>
      </c>
      <c r="H226" s="12" t="str">
        <f ca="1">IF(ISNA(VLOOKUP(ROW($A226)-7,Query!$A:$N,7,FALSE))," ",VLOOKUP(ROW($A226)-7,Query!$A:$N,7,FALSE)/F226)</f>
        <v xml:space="preserve"> </v>
      </c>
      <c r="I226" s="27" t="str">
        <f t="shared" ca="1" si="16"/>
        <v xml:space="preserve"> </v>
      </c>
      <c r="J226" s="23">
        <f t="shared" ca="1" si="17"/>
        <v>0</v>
      </c>
    </row>
    <row r="227" spans="2:10" x14ac:dyDescent="0.25">
      <c r="B227" s="82" t="str">
        <f ca="1">IF(ISNA(VLOOKUP(ROW($A227)-7,Query!$A:$N,4,FALSE))," ",VLOOKUP(ROW($A227)-7,Query!$A:$N,4,FALSE))</f>
        <v xml:space="preserve"> </v>
      </c>
      <c r="C227" s="83"/>
      <c r="D227" s="5" t="str">
        <f ca="1">IF(ISNA(VLOOKUP(ROW($A227)-7,Query!$A:$N,5,FALSE))," ",VLOOKUP(ROW($A227)-7,Query!$A:$N,5,FALSE))</f>
        <v xml:space="preserve"> </v>
      </c>
      <c r="E227" s="7" t="str">
        <f t="shared" ca="1" si="15"/>
        <v xml:space="preserve"> </v>
      </c>
      <c r="F227" s="7" t="str">
        <f ca="1">IF(ISNA(VLOOKUP(ROW($A227)-7,Query!$A:$N,6,FALSE))," ",VLOOKUP(ROW($A227)-7,Query!$A:$N,6,FALSE))</f>
        <v xml:space="preserve"> </v>
      </c>
      <c r="G227" s="6" t="str">
        <f t="shared" ca="1" si="14"/>
        <v xml:space="preserve"> </v>
      </c>
      <c r="H227" s="8" t="str">
        <f ca="1">IF(ISNA(VLOOKUP(ROW($A227)-7,Query!$A:$N,7,FALSE))," ",VLOOKUP(ROW($A227)-7,Query!$A:$N,7,FALSE)/F227)</f>
        <v xml:space="preserve"> </v>
      </c>
      <c r="I227" s="26" t="str">
        <f t="shared" ca="1" si="16"/>
        <v xml:space="preserve"> </v>
      </c>
      <c r="J227" s="23">
        <f t="shared" ca="1" si="17"/>
        <v>0</v>
      </c>
    </row>
    <row r="228" spans="2:10" x14ac:dyDescent="0.25">
      <c r="B228" s="84" t="str">
        <f ca="1">IF(ISNA(VLOOKUP(ROW($A228)-7,Query!$A:$N,4,FALSE))," ",VLOOKUP(ROW($A228)-7,Query!$A:$N,4,FALSE))</f>
        <v xml:space="preserve"> </v>
      </c>
      <c r="C228" s="85"/>
      <c r="D228" s="9" t="str">
        <f ca="1">IF(ISNA(VLOOKUP(ROW($A228)-7,Query!$A:$N,5,FALSE))," ",VLOOKUP(ROW($A228)-7,Query!$A:$N,5,FALSE))</f>
        <v xml:space="preserve"> </v>
      </c>
      <c r="E228" s="11" t="str">
        <f t="shared" ca="1" si="15"/>
        <v xml:space="preserve"> </v>
      </c>
      <c r="F228" s="11" t="str">
        <f ca="1">IF(ISNA(VLOOKUP(ROW($A228)-7,Query!$A:$N,6,FALSE))," ",VLOOKUP(ROW($A228)-7,Query!$A:$N,6,FALSE))</f>
        <v xml:space="preserve"> </v>
      </c>
      <c r="G228" s="10" t="str">
        <f t="shared" ca="1" si="14"/>
        <v xml:space="preserve"> </v>
      </c>
      <c r="H228" s="12" t="str">
        <f ca="1">IF(ISNA(VLOOKUP(ROW($A228)-7,Query!$A:$N,7,FALSE))," ",VLOOKUP(ROW($A228)-7,Query!$A:$N,7,FALSE)/F228)</f>
        <v xml:space="preserve"> </v>
      </c>
      <c r="I228" s="27" t="str">
        <f t="shared" ca="1" si="16"/>
        <v xml:space="preserve"> </v>
      </c>
      <c r="J228" s="23">
        <f t="shared" ca="1" si="17"/>
        <v>0</v>
      </c>
    </row>
    <row r="229" spans="2:10" x14ac:dyDescent="0.25">
      <c r="B229" s="82" t="str">
        <f ca="1">IF(ISNA(VLOOKUP(ROW($A229)-7,Query!$A:$N,4,FALSE))," ",VLOOKUP(ROW($A229)-7,Query!$A:$N,4,FALSE))</f>
        <v xml:space="preserve"> </v>
      </c>
      <c r="C229" s="83"/>
      <c r="D229" s="5" t="str">
        <f ca="1">IF(ISNA(VLOOKUP(ROW($A229)-7,Query!$A:$N,5,FALSE))," ",VLOOKUP(ROW($A229)-7,Query!$A:$N,5,FALSE))</f>
        <v xml:space="preserve"> </v>
      </c>
      <c r="E229" s="7" t="str">
        <f t="shared" ca="1" si="15"/>
        <v xml:space="preserve"> </v>
      </c>
      <c r="F229" s="7" t="str">
        <f ca="1">IF(ISNA(VLOOKUP(ROW($A229)-7,Query!$A:$N,6,FALSE))," ",VLOOKUP(ROW($A229)-7,Query!$A:$N,6,FALSE))</f>
        <v xml:space="preserve"> </v>
      </c>
      <c r="G229" s="6" t="str">
        <f t="shared" ca="1" si="14"/>
        <v xml:space="preserve"> </v>
      </c>
      <c r="H229" s="8" t="str">
        <f ca="1">IF(ISNA(VLOOKUP(ROW($A229)-7,Query!$A:$N,7,FALSE))," ",VLOOKUP(ROW($A229)-7,Query!$A:$N,7,FALSE)/F229)</f>
        <v xml:space="preserve"> </v>
      </c>
      <c r="I229" s="26" t="str">
        <f t="shared" ca="1" si="16"/>
        <v xml:space="preserve"> </v>
      </c>
      <c r="J229" s="23">
        <f t="shared" ca="1" si="17"/>
        <v>0</v>
      </c>
    </row>
    <row r="230" spans="2:10" x14ac:dyDescent="0.25">
      <c r="B230" s="84" t="str">
        <f ca="1">IF(ISNA(VLOOKUP(ROW($A230)-7,Query!$A:$N,4,FALSE))," ",VLOOKUP(ROW($A230)-7,Query!$A:$N,4,FALSE))</f>
        <v xml:space="preserve"> </v>
      </c>
      <c r="C230" s="85"/>
      <c r="D230" s="9" t="str">
        <f ca="1">IF(ISNA(VLOOKUP(ROW($A230)-7,Query!$A:$N,5,FALSE))," ",VLOOKUP(ROW($A230)-7,Query!$A:$N,5,FALSE))</f>
        <v xml:space="preserve"> </v>
      </c>
      <c r="E230" s="11" t="str">
        <f t="shared" ca="1" si="15"/>
        <v xml:space="preserve"> </v>
      </c>
      <c r="F230" s="11" t="str">
        <f ca="1">IF(ISNA(VLOOKUP(ROW($A230)-7,Query!$A:$N,6,FALSE))," ",VLOOKUP(ROW($A230)-7,Query!$A:$N,6,FALSE))</f>
        <v xml:space="preserve"> </v>
      </c>
      <c r="G230" s="10" t="str">
        <f t="shared" ca="1" si="14"/>
        <v xml:space="preserve"> </v>
      </c>
      <c r="H230" s="12" t="str">
        <f ca="1">IF(ISNA(VLOOKUP(ROW($A230)-7,Query!$A:$N,7,FALSE))," ",VLOOKUP(ROW($A230)-7,Query!$A:$N,7,FALSE)/F230)</f>
        <v xml:space="preserve"> </v>
      </c>
      <c r="I230" s="27" t="str">
        <f t="shared" ca="1" si="16"/>
        <v xml:space="preserve"> </v>
      </c>
      <c r="J230" s="23">
        <f t="shared" ca="1" si="17"/>
        <v>0</v>
      </c>
    </row>
    <row r="231" spans="2:10" x14ac:dyDescent="0.25">
      <c r="B231" s="82" t="str">
        <f ca="1">IF(ISNA(VLOOKUP(ROW($A231)-7,Query!$A:$N,4,FALSE))," ",VLOOKUP(ROW($A231)-7,Query!$A:$N,4,FALSE))</f>
        <v xml:space="preserve"> </v>
      </c>
      <c r="C231" s="83"/>
      <c r="D231" s="5" t="str">
        <f ca="1">IF(ISNA(VLOOKUP(ROW($A231)-7,Query!$A:$N,5,FALSE))," ",VLOOKUP(ROW($A231)-7,Query!$A:$N,5,FALSE))</f>
        <v xml:space="preserve"> </v>
      </c>
      <c r="E231" s="7" t="str">
        <f t="shared" ca="1" si="15"/>
        <v xml:space="preserve"> </v>
      </c>
      <c r="F231" s="7" t="str">
        <f ca="1">IF(ISNA(VLOOKUP(ROW($A231)-7,Query!$A:$N,6,FALSE))," ",VLOOKUP(ROW($A231)-7,Query!$A:$N,6,FALSE))</f>
        <v xml:space="preserve"> </v>
      </c>
      <c r="G231" s="6" t="str">
        <f t="shared" ca="1" si="14"/>
        <v xml:space="preserve"> </v>
      </c>
      <c r="H231" s="8" t="str">
        <f ca="1">IF(ISNA(VLOOKUP(ROW($A231)-7,Query!$A:$N,7,FALSE))," ",VLOOKUP(ROW($A231)-7,Query!$A:$N,7,FALSE)/F231)</f>
        <v xml:space="preserve"> </v>
      </c>
      <c r="I231" s="26" t="str">
        <f t="shared" ca="1" si="16"/>
        <v xml:space="preserve"> </v>
      </c>
      <c r="J231" s="23">
        <f t="shared" ca="1" si="17"/>
        <v>0</v>
      </c>
    </row>
    <row r="232" spans="2:10" ht="15" customHeight="1" x14ac:dyDescent="0.25">
      <c r="B232" s="84" t="str">
        <f ca="1">IF(ISNA(VLOOKUP(ROW($A232)-7,Query!$A:$N,4,FALSE))," ",VLOOKUP(ROW($A232)-7,Query!$A:$N,4,FALSE))</f>
        <v xml:space="preserve"> </v>
      </c>
      <c r="C232" s="85"/>
      <c r="D232" s="9" t="str">
        <f ca="1">IF(ISNA(VLOOKUP(ROW($A232)-7,Query!$A:$N,5,FALSE))," ",VLOOKUP(ROW($A232)-7,Query!$A:$N,5,FALSE))</f>
        <v xml:space="preserve"> </v>
      </c>
      <c r="E232" s="11" t="str">
        <f t="shared" ca="1" si="15"/>
        <v xml:space="preserve"> </v>
      </c>
      <c r="F232" s="11" t="str">
        <f ca="1">IF(ISNA(VLOOKUP(ROW($A232)-7,Query!$A:$N,6,FALSE))," ",VLOOKUP(ROW($A232)-7,Query!$A:$N,6,FALSE))</f>
        <v xml:space="preserve"> </v>
      </c>
      <c r="G232" s="10" t="str">
        <f t="shared" ca="1" si="14"/>
        <v xml:space="preserve"> </v>
      </c>
      <c r="H232" s="12" t="str">
        <f ca="1">IF(ISNA(VLOOKUP(ROW($A232)-7,Query!$A:$N,7,FALSE))," ",VLOOKUP(ROW($A232)-7,Query!$A:$N,7,FALSE)/F232)</f>
        <v xml:space="preserve"> </v>
      </c>
      <c r="I232" s="27" t="str">
        <f t="shared" ca="1" si="16"/>
        <v xml:space="preserve"> </v>
      </c>
      <c r="J232" s="23">
        <f t="shared" ca="1" si="17"/>
        <v>0</v>
      </c>
    </row>
    <row r="233" spans="2:10" ht="15" customHeight="1" x14ac:dyDescent="0.25">
      <c r="B233" s="82" t="str">
        <f ca="1">IF(ISNA(VLOOKUP(ROW($A233)-7,Query!$A:$N,4,FALSE))," ",VLOOKUP(ROW($A233)-7,Query!$A:$N,4,FALSE))</f>
        <v xml:space="preserve"> </v>
      </c>
      <c r="C233" s="83"/>
      <c r="D233" s="5" t="str">
        <f ca="1">IF(ISNA(VLOOKUP(ROW($A233)-7,Query!$A:$N,5,FALSE))," ",VLOOKUP(ROW($A233)-7,Query!$A:$N,5,FALSE))</f>
        <v xml:space="preserve"> </v>
      </c>
      <c r="E233" s="7" t="str">
        <f t="shared" ca="1" si="15"/>
        <v xml:space="preserve"> </v>
      </c>
      <c r="F233" s="7" t="str">
        <f ca="1">IF(ISNA(VLOOKUP(ROW($A233)-7,Query!$A:$N,6,FALSE))," ",VLOOKUP(ROW($A233)-7,Query!$A:$N,6,FALSE))</f>
        <v xml:space="preserve"> </v>
      </c>
      <c r="G233" s="6" t="str">
        <f t="shared" ca="1" si="14"/>
        <v xml:space="preserve"> </v>
      </c>
      <c r="H233" s="8" t="str">
        <f ca="1">IF(ISNA(VLOOKUP(ROW($A233)-7,Query!$A:$N,7,FALSE))," ",VLOOKUP(ROW($A233)-7,Query!$A:$N,7,FALSE)/F233)</f>
        <v xml:space="preserve"> </v>
      </c>
      <c r="I233" s="26" t="str">
        <f t="shared" ca="1" si="16"/>
        <v xml:space="preserve"> </v>
      </c>
      <c r="J233" s="23">
        <f t="shared" ca="1" si="17"/>
        <v>0</v>
      </c>
    </row>
    <row r="234" spans="2:10" ht="15" customHeight="1" x14ac:dyDescent="0.25">
      <c r="B234" s="84" t="str">
        <f ca="1">IF(ISNA(VLOOKUP(ROW($A234)-7,Query!$A:$N,4,FALSE))," ",VLOOKUP(ROW($A234)-7,Query!$A:$N,4,FALSE))</f>
        <v xml:space="preserve"> </v>
      </c>
      <c r="C234" s="85"/>
      <c r="D234" s="9" t="str">
        <f ca="1">IF(ISNA(VLOOKUP(ROW($A234)-7,Query!$A:$N,5,FALSE))," ",VLOOKUP(ROW($A234)-7,Query!$A:$N,5,FALSE))</f>
        <v xml:space="preserve"> </v>
      </c>
      <c r="E234" s="11" t="str">
        <f t="shared" ca="1" si="15"/>
        <v xml:space="preserve"> </v>
      </c>
      <c r="F234" s="11" t="str">
        <f ca="1">IF(ISNA(VLOOKUP(ROW($A234)-7,Query!$A:$N,6,FALSE))," ",VLOOKUP(ROW($A234)-7,Query!$A:$N,6,FALSE))</f>
        <v xml:space="preserve"> </v>
      </c>
      <c r="G234" s="10" t="str">
        <f t="shared" ca="1" si="14"/>
        <v xml:space="preserve"> </v>
      </c>
      <c r="H234" s="12" t="str">
        <f ca="1">IF(ISNA(VLOOKUP(ROW($A234)-7,Query!$A:$N,7,FALSE))," ",VLOOKUP(ROW($A234)-7,Query!$A:$N,7,FALSE)/F234)</f>
        <v xml:space="preserve"> </v>
      </c>
      <c r="I234" s="27" t="str">
        <f t="shared" ca="1" si="16"/>
        <v xml:space="preserve"> </v>
      </c>
      <c r="J234" s="23">
        <f t="shared" ca="1" si="17"/>
        <v>0</v>
      </c>
    </row>
    <row r="235" spans="2:10" ht="15" customHeight="1" x14ac:dyDescent="0.25">
      <c r="B235" s="82" t="str">
        <f ca="1">IF(ISNA(VLOOKUP(ROW($A235)-7,Query!$A:$N,4,FALSE))," ",VLOOKUP(ROW($A235)-7,Query!$A:$N,4,FALSE))</f>
        <v xml:space="preserve"> </v>
      </c>
      <c r="C235" s="83"/>
      <c r="D235" s="5" t="str">
        <f ca="1">IF(ISNA(VLOOKUP(ROW($A235)-7,Query!$A:$N,5,FALSE))," ",VLOOKUP(ROW($A235)-7,Query!$A:$N,5,FALSE))</f>
        <v xml:space="preserve"> </v>
      </c>
      <c r="E235" s="7" t="str">
        <f t="shared" ca="1" si="15"/>
        <v xml:space="preserve"> </v>
      </c>
      <c r="F235" s="7" t="str">
        <f ca="1">IF(ISNA(VLOOKUP(ROW($A235)-7,Query!$A:$N,6,FALSE))," ",VLOOKUP(ROW($A235)-7,Query!$A:$N,6,FALSE))</f>
        <v xml:space="preserve"> </v>
      </c>
      <c r="G235" s="6" t="str">
        <f t="shared" ca="1" si="14"/>
        <v xml:space="preserve"> </v>
      </c>
      <c r="H235" s="8" t="str">
        <f ca="1">IF(ISNA(VLOOKUP(ROW($A235)-7,Query!$A:$N,7,FALSE))," ",VLOOKUP(ROW($A235)-7,Query!$A:$N,7,FALSE)/F235)</f>
        <v xml:space="preserve"> </v>
      </c>
      <c r="I235" s="26" t="str">
        <f t="shared" ca="1" si="16"/>
        <v xml:space="preserve"> </v>
      </c>
      <c r="J235" s="23">
        <f t="shared" ca="1" si="17"/>
        <v>0</v>
      </c>
    </row>
    <row r="236" spans="2:10" x14ac:dyDescent="0.25">
      <c r="B236" s="84" t="str">
        <f ca="1">IF(ISNA(VLOOKUP(ROW($A236)-7,Query!$A:$N,4,FALSE))," ",VLOOKUP(ROW($A236)-7,Query!$A:$N,4,FALSE))</f>
        <v xml:space="preserve"> </v>
      </c>
      <c r="C236" s="85"/>
      <c r="D236" s="9" t="str">
        <f ca="1">IF(ISNA(VLOOKUP(ROW($A236)-7,Query!$A:$N,5,FALSE))," ",VLOOKUP(ROW($A236)-7,Query!$A:$N,5,FALSE))</f>
        <v xml:space="preserve"> </v>
      </c>
      <c r="E236" s="11" t="str">
        <f t="shared" ca="1" si="15"/>
        <v xml:space="preserve"> </v>
      </c>
      <c r="F236" s="11" t="str">
        <f ca="1">IF(ISNA(VLOOKUP(ROW($A236)-7,Query!$A:$N,6,FALSE))," ",VLOOKUP(ROW($A236)-7,Query!$A:$N,6,FALSE))</f>
        <v xml:space="preserve"> </v>
      </c>
      <c r="G236" s="10" t="str">
        <f t="shared" ca="1" si="14"/>
        <v xml:space="preserve"> </v>
      </c>
      <c r="H236" s="12" t="str">
        <f ca="1">IF(ISNA(VLOOKUP(ROW($A236)-7,Query!$A:$N,7,FALSE))," ",VLOOKUP(ROW($A236)-7,Query!$A:$N,7,FALSE)/F236)</f>
        <v xml:space="preserve"> </v>
      </c>
      <c r="I236" s="27" t="str">
        <f t="shared" ca="1" si="16"/>
        <v xml:space="preserve"> </v>
      </c>
      <c r="J236" s="23">
        <f t="shared" ca="1" si="17"/>
        <v>0</v>
      </c>
    </row>
    <row r="237" spans="2:10" x14ac:dyDescent="0.25">
      <c r="B237" s="82" t="str">
        <f ca="1">IF(ISNA(VLOOKUP(ROW($A237)-7,Query!$A:$N,4,FALSE))," ",VLOOKUP(ROW($A237)-7,Query!$A:$N,4,FALSE))</f>
        <v xml:space="preserve"> </v>
      </c>
      <c r="C237" s="83"/>
      <c r="D237" s="5" t="str">
        <f ca="1">IF(ISNA(VLOOKUP(ROW($A237)-7,Query!$A:$N,5,FALSE))," ",VLOOKUP(ROW($A237)-7,Query!$A:$N,5,FALSE))</f>
        <v xml:space="preserve"> </v>
      </c>
      <c r="E237" s="7" t="str">
        <f t="shared" ca="1" si="15"/>
        <v xml:space="preserve"> </v>
      </c>
      <c r="F237" s="7" t="str">
        <f ca="1">IF(ISNA(VLOOKUP(ROW($A237)-7,Query!$A:$N,6,FALSE))," ",VLOOKUP(ROW($A237)-7,Query!$A:$N,6,FALSE))</f>
        <v xml:space="preserve"> </v>
      </c>
      <c r="G237" s="6" t="str">
        <f t="shared" ref="G237:G300" ca="1" si="18">IF(F237=" "," ",F237/366)</f>
        <v xml:space="preserve"> </v>
      </c>
      <c r="H237" s="8" t="str">
        <f ca="1">IF(ISNA(VLOOKUP(ROW($A237)-7,Query!$A:$N,7,FALSE))," ",VLOOKUP(ROW($A237)-7,Query!$A:$N,7,FALSE)/F237)</f>
        <v xml:space="preserve"> </v>
      </c>
      <c r="I237" s="26" t="str">
        <f t="shared" ca="1" si="16"/>
        <v xml:space="preserve"> </v>
      </c>
      <c r="J237" s="23">
        <f t="shared" ca="1" si="17"/>
        <v>0</v>
      </c>
    </row>
    <row r="238" spans="2:10" x14ac:dyDescent="0.25">
      <c r="B238" s="84" t="str">
        <f ca="1">IF(ISNA(VLOOKUP(ROW($A238)-7,Query!$A:$N,4,FALSE))," ",VLOOKUP(ROW($A238)-7,Query!$A:$N,4,FALSE))</f>
        <v xml:space="preserve"> </v>
      </c>
      <c r="C238" s="85"/>
      <c r="D238" s="9" t="str">
        <f ca="1">IF(ISNA(VLOOKUP(ROW($A238)-7,Query!$A:$N,5,FALSE))," ",VLOOKUP(ROW($A238)-7,Query!$A:$N,5,FALSE))</f>
        <v xml:space="preserve"> </v>
      </c>
      <c r="E238" s="11" t="str">
        <f t="shared" ca="1" si="15"/>
        <v xml:space="preserve"> </v>
      </c>
      <c r="F238" s="11" t="str">
        <f ca="1">IF(ISNA(VLOOKUP(ROW($A238)-7,Query!$A:$N,6,FALSE))," ",VLOOKUP(ROW($A238)-7,Query!$A:$N,6,FALSE))</f>
        <v xml:space="preserve"> </v>
      </c>
      <c r="G238" s="10" t="str">
        <f t="shared" ca="1" si="18"/>
        <v xml:space="preserve"> </v>
      </c>
      <c r="H238" s="12" t="str">
        <f ca="1">IF(ISNA(VLOOKUP(ROW($A238)-7,Query!$A:$N,7,FALSE))," ",VLOOKUP(ROW($A238)-7,Query!$A:$N,7,FALSE)/F238)</f>
        <v xml:space="preserve"> </v>
      </c>
      <c r="I238" s="27" t="str">
        <f t="shared" ca="1" si="16"/>
        <v xml:space="preserve"> </v>
      </c>
      <c r="J238" s="23">
        <f t="shared" ca="1" si="17"/>
        <v>0</v>
      </c>
    </row>
    <row r="239" spans="2:10" x14ac:dyDescent="0.25">
      <c r="B239" s="82" t="str">
        <f ca="1">IF(ISNA(VLOOKUP(ROW($A239)-7,Query!$A:$N,4,FALSE))," ",VLOOKUP(ROW($A239)-7,Query!$A:$N,4,FALSE))</f>
        <v xml:space="preserve"> </v>
      </c>
      <c r="C239" s="83"/>
      <c r="D239" s="5" t="str">
        <f ca="1">IF(ISNA(VLOOKUP(ROW($A239)-7,Query!$A:$N,5,FALSE))," ",VLOOKUP(ROW($A239)-7,Query!$A:$N,5,FALSE))</f>
        <v xml:space="preserve"> </v>
      </c>
      <c r="E239" s="7" t="str">
        <f t="shared" ca="1" si="15"/>
        <v xml:space="preserve"> </v>
      </c>
      <c r="F239" s="7" t="str">
        <f ca="1">IF(ISNA(VLOOKUP(ROW($A239)-7,Query!$A:$N,6,FALSE))," ",VLOOKUP(ROW($A239)-7,Query!$A:$N,6,FALSE))</f>
        <v xml:space="preserve"> </v>
      </c>
      <c r="G239" s="6" t="str">
        <f t="shared" ca="1" si="18"/>
        <v xml:space="preserve"> </v>
      </c>
      <c r="H239" s="8" t="str">
        <f ca="1">IF(ISNA(VLOOKUP(ROW($A239)-7,Query!$A:$N,7,FALSE))," ",VLOOKUP(ROW($A239)-7,Query!$A:$N,7,FALSE)/F239)</f>
        <v xml:space="preserve"> </v>
      </c>
      <c r="I239" s="26" t="str">
        <f t="shared" ca="1" si="16"/>
        <v xml:space="preserve"> </v>
      </c>
      <c r="J239" s="23">
        <f t="shared" ca="1" si="17"/>
        <v>0</v>
      </c>
    </row>
    <row r="240" spans="2:10" x14ac:dyDescent="0.25">
      <c r="B240" s="84" t="str">
        <f ca="1">IF(ISNA(VLOOKUP(ROW($A240)-7,Query!$A:$N,4,FALSE))," ",VLOOKUP(ROW($A240)-7,Query!$A:$N,4,FALSE))</f>
        <v xml:space="preserve"> </v>
      </c>
      <c r="C240" s="85"/>
      <c r="D240" s="9" t="str">
        <f ca="1">IF(ISNA(VLOOKUP(ROW($A240)-7,Query!$A:$N,5,FALSE))," ",VLOOKUP(ROW($A240)-7,Query!$A:$N,5,FALSE))</f>
        <v xml:space="preserve"> </v>
      </c>
      <c r="E240" s="11" t="str">
        <f t="shared" ca="1" si="15"/>
        <v xml:space="preserve"> </v>
      </c>
      <c r="F240" s="11" t="str">
        <f ca="1">IF(ISNA(VLOOKUP(ROW($A240)-7,Query!$A:$N,6,FALSE))," ",VLOOKUP(ROW($A240)-7,Query!$A:$N,6,FALSE))</f>
        <v xml:space="preserve"> </v>
      </c>
      <c r="G240" s="10" t="str">
        <f t="shared" ca="1" si="18"/>
        <v xml:space="preserve"> </v>
      </c>
      <c r="H240" s="12" t="str">
        <f ca="1">IF(ISNA(VLOOKUP(ROW($A240)-7,Query!$A:$N,7,FALSE))," ",VLOOKUP(ROW($A240)-7,Query!$A:$N,7,FALSE)/F240)</f>
        <v xml:space="preserve"> </v>
      </c>
      <c r="I240" s="27" t="str">
        <f t="shared" ca="1" si="16"/>
        <v xml:space="preserve"> </v>
      </c>
      <c r="J240" s="23">
        <f t="shared" ca="1" si="17"/>
        <v>0</v>
      </c>
    </row>
    <row r="241" spans="2:10" x14ac:dyDescent="0.25">
      <c r="B241" s="82" t="str">
        <f ca="1">IF(ISNA(VLOOKUP(ROW($A241)-7,Query!$A:$N,4,FALSE))," ",VLOOKUP(ROW($A241)-7,Query!$A:$N,4,FALSE))</f>
        <v xml:space="preserve"> </v>
      </c>
      <c r="C241" s="83"/>
      <c r="D241" s="5" t="str">
        <f ca="1">IF(ISNA(VLOOKUP(ROW($A241)-7,Query!$A:$N,5,FALSE))," ",VLOOKUP(ROW($A241)-7,Query!$A:$N,5,FALSE))</f>
        <v xml:space="preserve"> </v>
      </c>
      <c r="E241" s="7" t="str">
        <f t="shared" ca="1" si="15"/>
        <v xml:space="preserve"> </v>
      </c>
      <c r="F241" s="7" t="str">
        <f ca="1">IF(ISNA(VLOOKUP(ROW($A241)-7,Query!$A:$N,6,FALSE))," ",VLOOKUP(ROW($A241)-7,Query!$A:$N,6,FALSE))</f>
        <v xml:space="preserve"> </v>
      </c>
      <c r="G241" s="6" t="str">
        <f t="shared" ca="1" si="18"/>
        <v xml:space="preserve"> </v>
      </c>
      <c r="H241" s="8" t="str">
        <f ca="1">IF(ISNA(VLOOKUP(ROW($A241)-7,Query!$A:$N,7,FALSE))," ",VLOOKUP(ROW($A241)-7,Query!$A:$N,7,FALSE)/F241)</f>
        <v xml:space="preserve"> </v>
      </c>
      <c r="I241" s="26" t="str">
        <f t="shared" ca="1" si="16"/>
        <v xml:space="preserve"> </v>
      </c>
      <c r="J241" s="23">
        <f t="shared" ca="1" si="17"/>
        <v>0</v>
      </c>
    </row>
    <row r="242" spans="2:10" x14ac:dyDescent="0.25">
      <c r="B242" s="84" t="str">
        <f ca="1">IF(ISNA(VLOOKUP(ROW($A242)-7,Query!$A:$N,4,FALSE))," ",VLOOKUP(ROW($A242)-7,Query!$A:$N,4,FALSE))</f>
        <v xml:space="preserve"> </v>
      </c>
      <c r="C242" s="85"/>
      <c r="D242" s="9" t="str">
        <f ca="1">IF(ISNA(VLOOKUP(ROW($A242)-7,Query!$A:$N,5,FALSE))," ",VLOOKUP(ROW($A242)-7,Query!$A:$N,5,FALSE))</f>
        <v xml:space="preserve"> </v>
      </c>
      <c r="E242" s="11" t="str">
        <f t="shared" ca="1" si="15"/>
        <v xml:space="preserve"> </v>
      </c>
      <c r="F242" s="11" t="str">
        <f ca="1">IF(ISNA(VLOOKUP(ROW($A242)-7,Query!$A:$N,6,FALSE))," ",VLOOKUP(ROW($A242)-7,Query!$A:$N,6,FALSE))</f>
        <v xml:space="preserve"> </v>
      </c>
      <c r="G242" s="10" t="str">
        <f t="shared" ca="1" si="18"/>
        <v xml:space="preserve"> </v>
      </c>
      <c r="H242" s="12" t="str">
        <f ca="1">IF(ISNA(VLOOKUP(ROW($A242)-7,Query!$A:$N,7,FALSE))," ",VLOOKUP(ROW($A242)-7,Query!$A:$N,7,FALSE)/F242)</f>
        <v xml:space="preserve"> </v>
      </c>
      <c r="I242" s="27" t="str">
        <f t="shared" ca="1" si="16"/>
        <v xml:space="preserve"> </v>
      </c>
      <c r="J242" s="23">
        <f t="shared" ca="1" si="17"/>
        <v>0</v>
      </c>
    </row>
    <row r="243" spans="2:10" x14ac:dyDescent="0.25">
      <c r="B243" s="82" t="str">
        <f ca="1">IF(ISNA(VLOOKUP(ROW($A243)-7,Query!$A:$N,4,FALSE))," ",VLOOKUP(ROW($A243)-7,Query!$A:$N,4,FALSE))</f>
        <v xml:space="preserve"> </v>
      </c>
      <c r="C243" s="83"/>
      <c r="D243" s="5" t="str">
        <f ca="1">IF(ISNA(VLOOKUP(ROW($A243)-7,Query!$A:$N,5,FALSE))," ",VLOOKUP(ROW($A243)-7,Query!$A:$N,5,FALSE))</f>
        <v xml:space="preserve"> </v>
      </c>
      <c r="E243" s="7" t="str">
        <f t="shared" ca="1" si="15"/>
        <v xml:space="preserve"> </v>
      </c>
      <c r="F243" s="7" t="str">
        <f ca="1">IF(ISNA(VLOOKUP(ROW($A243)-7,Query!$A:$N,6,FALSE))," ",VLOOKUP(ROW($A243)-7,Query!$A:$N,6,FALSE))</f>
        <v xml:space="preserve"> </v>
      </c>
      <c r="G243" s="6" t="str">
        <f t="shared" ca="1" si="18"/>
        <v xml:space="preserve"> </v>
      </c>
      <c r="H243" s="8" t="str">
        <f ca="1">IF(ISNA(VLOOKUP(ROW($A243)-7,Query!$A:$N,7,FALSE))," ",VLOOKUP(ROW($A243)-7,Query!$A:$N,7,FALSE)/F243)</f>
        <v xml:space="preserve"> </v>
      </c>
      <c r="I243" s="26" t="str">
        <f t="shared" ca="1" si="16"/>
        <v xml:space="preserve"> </v>
      </c>
      <c r="J243" s="23">
        <f t="shared" ca="1" si="17"/>
        <v>0</v>
      </c>
    </row>
    <row r="244" spans="2:10" x14ac:dyDescent="0.25">
      <c r="B244" s="84" t="str">
        <f ca="1">IF(ISNA(VLOOKUP(ROW($A244)-7,Query!$A:$N,4,FALSE))," ",VLOOKUP(ROW($A244)-7,Query!$A:$N,4,FALSE))</f>
        <v xml:space="preserve"> </v>
      </c>
      <c r="C244" s="85"/>
      <c r="D244" s="9" t="str">
        <f ca="1">IF(ISNA(VLOOKUP(ROW($A244)-7,Query!$A:$N,5,FALSE))," ",VLOOKUP(ROW($A244)-7,Query!$A:$N,5,FALSE))</f>
        <v xml:space="preserve"> </v>
      </c>
      <c r="E244" s="11" t="str">
        <f t="shared" ca="1" si="15"/>
        <v xml:space="preserve"> </v>
      </c>
      <c r="F244" s="11" t="str">
        <f ca="1">IF(ISNA(VLOOKUP(ROW($A244)-7,Query!$A:$N,6,FALSE))," ",VLOOKUP(ROW($A244)-7,Query!$A:$N,6,FALSE))</f>
        <v xml:space="preserve"> </v>
      </c>
      <c r="G244" s="10" t="str">
        <f t="shared" ca="1" si="18"/>
        <v xml:space="preserve"> </v>
      </c>
      <c r="H244" s="12" t="str">
        <f ca="1">IF(ISNA(VLOOKUP(ROW($A244)-7,Query!$A:$N,7,FALSE))," ",VLOOKUP(ROW($A244)-7,Query!$A:$N,7,FALSE)/F244)</f>
        <v xml:space="preserve"> </v>
      </c>
      <c r="I244" s="27" t="str">
        <f t="shared" ca="1" si="16"/>
        <v xml:space="preserve"> </v>
      </c>
      <c r="J244" s="23">
        <f t="shared" ca="1" si="17"/>
        <v>0</v>
      </c>
    </row>
    <row r="245" spans="2:10" x14ac:dyDescent="0.25">
      <c r="B245" s="82" t="str">
        <f ca="1">IF(ISNA(VLOOKUP(ROW($A245)-7,Query!$A:$N,4,FALSE))," ",VLOOKUP(ROW($A245)-7,Query!$A:$N,4,FALSE))</f>
        <v xml:space="preserve"> </v>
      </c>
      <c r="C245" s="83"/>
      <c r="D245" s="5" t="str">
        <f ca="1">IF(ISNA(VLOOKUP(ROW($A245)-7,Query!$A:$N,5,FALSE))," ",VLOOKUP(ROW($A245)-7,Query!$A:$N,5,FALSE))</f>
        <v xml:space="preserve"> </v>
      </c>
      <c r="E245" s="7" t="str">
        <f t="shared" ca="1" si="15"/>
        <v xml:space="preserve"> </v>
      </c>
      <c r="F245" s="7" t="str">
        <f ca="1">IF(ISNA(VLOOKUP(ROW($A245)-7,Query!$A:$N,6,FALSE))," ",VLOOKUP(ROW($A245)-7,Query!$A:$N,6,FALSE))</f>
        <v xml:space="preserve"> </v>
      </c>
      <c r="G245" s="6" t="str">
        <f t="shared" ca="1" si="18"/>
        <v xml:space="preserve"> </v>
      </c>
      <c r="H245" s="8" t="str">
        <f ca="1">IF(ISNA(VLOOKUP(ROW($A245)-7,Query!$A:$N,7,FALSE))," ",VLOOKUP(ROW($A245)-7,Query!$A:$N,7,FALSE)/F245)</f>
        <v xml:space="preserve"> </v>
      </c>
      <c r="I245" s="26" t="str">
        <f t="shared" ca="1" si="16"/>
        <v xml:space="preserve"> </v>
      </c>
      <c r="J245" s="23">
        <f t="shared" ca="1" si="17"/>
        <v>0</v>
      </c>
    </row>
    <row r="246" spans="2:10" x14ac:dyDescent="0.25">
      <c r="B246" s="84" t="str">
        <f ca="1">IF(ISNA(VLOOKUP(ROW($A246)-7,Query!$A:$N,4,FALSE))," ",VLOOKUP(ROW($A246)-7,Query!$A:$N,4,FALSE))</f>
        <v xml:space="preserve"> </v>
      </c>
      <c r="C246" s="85"/>
      <c r="D246" s="9" t="str">
        <f ca="1">IF(ISNA(VLOOKUP(ROW($A246)-7,Query!$A:$N,5,FALSE))," ",VLOOKUP(ROW($A246)-7,Query!$A:$N,5,FALSE))</f>
        <v xml:space="preserve"> </v>
      </c>
      <c r="E246" s="11" t="str">
        <f t="shared" ca="1" si="15"/>
        <v xml:space="preserve"> </v>
      </c>
      <c r="F246" s="11" t="str">
        <f ca="1">IF(ISNA(VLOOKUP(ROW($A246)-7,Query!$A:$N,6,FALSE))," ",VLOOKUP(ROW($A246)-7,Query!$A:$N,6,FALSE))</f>
        <v xml:space="preserve"> </v>
      </c>
      <c r="G246" s="10" t="str">
        <f t="shared" ca="1" si="18"/>
        <v xml:space="preserve"> </v>
      </c>
      <c r="H246" s="12" t="str">
        <f ca="1">IF(ISNA(VLOOKUP(ROW($A246)-7,Query!$A:$N,7,FALSE))," ",VLOOKUP(ROW($A246)-7,Query!$A:$N,7,FALSE)/F246)</f>
        <v xml:space="preserve"> </v>
      </c>
      <c r="I246" s="27" t="str">
        <f t="shared" ca="1" si="16"/>
        <v xml:space="preserve"> </v>
      </c>
      <c r="J246" s="23">
        <f t="shared" ca="1" si="17"/>
        <v>0</v>
      </c>
    </row>
    <row r="247" spans="2:10" x14ac:dyDescent="0.25">
      <c r="B247" s="82" t="str">
        <f ca="1">IF(ISNA(VLOOKUP(ROW($A247)-7,Query!$A:$N,4,FALSE))," ",VLOOKUP(ROW($A247)-7,Query!$A:$N,4,FALSE))</f>
        <v xml:space="preserve"> </v>
      </c>
      <c r="C247" s="83"/>
      <c r="D247" s="5" t="str">
        <f ca="1">IF(ISNA(VLOOKUP(ROW($A247)-7,Query!$A:$N,5,FALSE))," ",VLOOKUP(ROW($A247)-7,Query!$A:$N,5,FALSE))</f>
        <v xml:space="preserve"> </v>
      </c>
      <c r="E247" s="7" t="str">
        <f t="shared" ca="1" si="15"/>
        <v xml:space="preserve"> </v>
      </c>
      <c r="F247" s="7" t="str">
        <f ca="1">IF(ISNA(VLOOKUP(ROW($A247)-7,Query!$A:$N,6,FALSE))," ",VLOOKUP(ROW($A247)-7,Query!$A:$N,6,FALSE))</f>
        <v xml:space="preserve"> </v>
      </c>
      <c r="G247" s="6" t="str">
        <f t="shared" ca="1" si="18"/>
        <v xml:space="preserve"> </v>
      </c>
      <c r="H247" s="8" t="str">
        <f ca="1">IF(ISNA(VLOOKUP(ROW($A247)-7,Query!$A:$N,7,FALSE))," ",VLOOKUP(ROW($A247)-7,Query!$A:$N,7,FALSE)/F247)</f>
        <v xml:space="preserve"> </v>
      </c>
      <c r="I247" s="26" t="str">
        <f t="shared" ca="1" si="16"/>
        <v xml:space="preserve"> </v>
      </c>
      <c r="J247" s="23">
        <f t="shared" ca="1" si="17"/>
        <v>0</v>
      </c>
    </row>
    <row r="248" spans="2:10" x14ac:dyDescent="0.25">
      <c r="B248" s="84" t="str">
        <f ca="1">IF(ISNA(VLOOKUP(ROW($A248)-7,Query!$A:$N,4,FALSE))," ",VLOOKUP(ROW($A248)-7,Query!$A:$N,4,FALSE))</f>
        <v xml:space="preserve"> </v>
      </c>
      <c r="C248" s="85"/>
      <c r="D248" s="9" t="str">
        <f ca="1">IF(ISNA(VLOOKUP(ROW($A248)-7,Query!$A:$N,5,FALSE))," ",VLOOKUP(ROW($A248)-7,Query!$A:$N,5,FALSE))</f>
        <v xml:space="preserve"> </v>
      </c>
      <c r="E248" s="11" t="str">
        <f t="shared" ca="1" si="15"/>
        <v xml:space="preserve"> </v>
      </c>
      <c r="F248" s="11" t="str">
        <f ca="1">IF(ISNA(VLOOKUP(ROW($A248)-7,Query!$A:$N,6,FALSE))," ",VLOOKUP(ROW($A248)-7,Query!$A:$N,6,FALSE))</f>
        <v xml:space="preserve"> </v>
      </c>
      <c r="G248" s="10" t="str">
        <f t="shared" ca="1" si="18"/>
        <v xml:space="preserve"> </v>
      </c>
      <c r="H248" s="12" t="str">
        <f ca="1">IF(ISNA(VLOOKUP(ROW($A248)-7,Query!$A:$N,7,FALSE))," ",VLOOKUP(ROW($A248)-7,Query!$A:$N,7,FALSE)/F248)</f>
        <v xml:space="preserve"> </v>
      </c>
      <c r="I248" s="27" t="str">
        <f t="shared" ca="1" si="16"/>
        <v xml:space="preserve"> </v>
      </c>
      <c r="J248" s="23">
        <f t="shared" ca="1" si="17"/>
        <v>0</v>
      </c>
    </row>
    <row r="249" spans="2:10" x14ac:dyDescent="0.25">
      <c r="B249" s="82" t="str">
        <f ca="1">IF(ISNA(VLOOKUP(ROW($A249)-7,Query!$A:$N,4,FALSE))," ",VLOOKUP(ROW($A249)-7,Query!$A:$N,4,FALSE))</f>
        <v xml:space="preserve"> </v>
      </c>
      <c r="C249" s="83"/>
      <c r="D249" s="5" t="str">
        <f ca="1">IF(ISNA(VLOOKUP(ROW($A249)-7,Query!$A:$N,5,FALSE))," ",VLOOKUP(ROW($A249)-7,Query!$A:$N,5,FALSE))</f>
        <v xml:space="preserve"> </v>
      </c>
      <c r="E249" s="7" t="str">
        <f t="shared" ca="1" si="15"/>
        <v xml:space="preserve"> </v>
      </c>
      <c r="F249" s="7" t="str">
        <f ca="1">IF(ISNA(VLOOKUP(ROW($A249)-7,Query!$A:$N,6,FALSE))," ",VLOOKUP(ROW($A249)-7,Query!$A:$N,6,FALSE))</f>
        <v xml:space="preserve"> </v>
      </c>
      <c r="G249" s="6" t="str">
        <f t="shared" ca="1" si="18"/>
        <v xml:space="preserve"> </v>
      </c>
      <c r="H249" s="8" t="str">
        <f ca="1">IF(ISNA(VLOOKUP(ROW($A249)-7,Query!$A:$N,7,FALSE))," ",VLOOKUP(ROW($A249)-7,Query!$A:$N,7,FALSE)/F249)</f>
        <v xml:space="preserve"> </v>
      </c>
      <c r="I249" s="26" t="str">
        <f t="shared" ca="1" si="16"/>
        <v xml:space="preserve"> </v>
      </c>
      <c r="J249" s="23">
        <f t="shared" ca="1" si="17"/>
        <v>0</v>
      </c>
    </row>
    <row r="250" spans="2:10" x14ac:dyDescent="0.25">
      <c r="B250" s="84" t="str">
        <f ca="1">IF(ISNA(VLOOKUP(ROW($A250)-7,Query!$A:$N,4,FALSE))," ",VLOOKUP(ROW($A250)-7,Query!$A:$N,4,FALSE))</f>
        <v xml:space="preserve"> </v>
      </c>
      <c r="C250" s="85"/>
      <c r="D250" s="9" t="str">
        <f ca="1">IF(ISNA(VLOOKUP(ROW($A250)-7,Query!$A:$N,5,FALSE))," ",VLOOKUP(ROW($A250)-7,Query!$A:$N,5,FALSE))</f>
        <v xml:space="preserve"> </v>
      </c>
      <c r="E250" s="11" t="str">
        <f t="shared" ca="1" si="15"/>
        <v xml:space="preserve"> </v>
      </c>
      <c r="F250" s="11" t="str">
        <f ca="1">IF(ISNA(VLOOKUP(ROW($A250)-7,Query!$A:$N,6,FALSE))," ",VLOOKUP(ROW($A250)-7,Query!$A:$N,6,FALSE))</f>
        <v xml:space="preserve"> </v>
      </c>
      <c r="G250" s="10" t="str">
        <f t="shared" ca="1" si="18"/>
        <v xml:space="preserve"> </v>
      </c>
      <c r="H250" s="12" t="str">
        <f ca="1">IF(ISNA(VLOOKUP(ROW($A250)-7,Query!$A:$N,7,FALSE))," ",VLOOKUP(ROW($A250)-7,Query!$A:$N,7,FALSE)/F250)</f>
        <v xml:space="preserve"> </v>
      </c>
      <c r="I250" s="27" t="str">
        <f t="shared" ca="1" si="16"/>
        <v xml:space="preserve"> </v>
      </c>
      <c r="J250" s="23">
        <f t="shared" ca="1" si="17"/>
        <v>0</v>
      </c>
    </row>
    <row r="251" spans="2:10" x14ac:dyDescent="0.25">
      <c r="B251" s="82" t="str">
        <f ca="1">IF(ISNA(VLOOKUP(ROW($A251)-7,Query!$A:$N,4,FALSE))," ",VLOOKUP(ROW($A251)-7,Query!$A:$N,4,FALSE))</f>
        <v xml:space="preserve"> </v>
      </c>
      <c r="C251" s="83"/>
      <c r="D251" s="5" t="str">
        <f ca="1">IF(ISNA(VLOOKUP(ROW($A251)-7,Query!$A:$N,5,FALSE))," ",VLOOKUP(ROW($A251)-7,Query!$A:$N,5,FALSE))</f>
        <v xml:space="preserve"> </v>
      </c>
      <c r="E251" s="7" t="str">
        <f t="shared" ca="1" si="15"/>
        <v xml:space="preserve"> </v>
      </c>
      <c r="F251" s="7" t="str">
        <f ca="1">IF(ISNA(VLOOKUP(ROW($A251)-7,Query!$A:$N,6,FALSE))," ",VLOOKUP(ROW($A251)-7,Query!$A:$N,6,FALSE))</f>
        <v xml:space="preserve"> </v>
      </c>
      <c r="G251" s="6" t="str">
        <f t="shared" ca="1" si="18"/>
        <v xml:space="preserve"> </v>
      </c>
      <c r="H251" s="8" t="str">
        <f ca="1">IF(ISNA(VLOOKUP(ROW($A251)-7,Query!$A:$N,7,FALSE))," ",VLOOKUP(ROW($A251)-7,Query!$A:$N,7,FALSE)/F251)</f>
        <v xml:space="preserve"> </v>
      </c>
      <c r="I251" s="26" t="str">
        <f t="shared" ca="1" si="16"/>
        <v xml:space="preserve"> </v>
      </c>
      <c r="J251" s="23">
        <f t="shared" ca="1" si="17"/>
        <v>0</v>
      </c>
    </row>
    <row r="252" spans="2:10" x14ac:dyDescent="0.25">
      <c r="B252" s="84" t="str">
        <f ca="1">IF(ISNA(VLOOKUP(ROW($A252)-7,Query!$A:$N,4,FALSE))," ",VLOOKUP(ROW($A252)-7,Query!$A:$N,4,FALSE))</f>
        <v xml:space="preserve"> </v>
      </c>
      <c r="C252" s="85"/>
      <c r="D252" s="9" t="str">
        <f ca="1">IF(ISNA(VLOOKUP(ROW($A252)-7,Query!$A:$N,5,FALSE))," ",VLOOKUP(ROW($A252)-7,Query!$A:$N,5,FALSE))</f>
        <v xml:space="preserve"> </v>
      </c>
      <c r="E252" s="11" t="str">
        <f t="shared" ca="1" si="15"/>
        <v xml:space="preserve"> </v>
      </c>
      <c r="F252" s="11" t="str">
        <f ca="1">IF(ISNA(VLOOKUP(ROW($A252)-7,Query!$A:$N,6,FALSE))," ",VLOOKUP(ROW($A252)-7,Query!$A:$N,6,FALSE))</f>
        <v xml:space="preserve"> </v>
      </c>
      <c r="G252" s="10" t="str">
        <f t="shared" ca="1" si="18"/>
        <v xml:space="preserve"> </v>
      </c>
      <c r="H252" s="12" t="str">
        <f ca="1">IF(ISNA(VLOOKUP(ROW($A252)-7,Query!$A:$N,7,FALSE))," ",VLOOKUP(ROW($A252)-7,Query!$A:$N,7,FALSE)/F252)</f>
        <v xml:space="preserve"> </v>
      </c>
      <c r="I252" s="27" t="str">
        <f t="shared" ca="1" si="16"/>
        <v xml:space="preserve"> </v>
      </c>
      <c r="J252" s="23">
        <f t="shared" ca="1" si="17"/>
        <v>0</v>
      </c>
    </row>
    <row r="253" spans="2:10" x14ac:dyDescent="0.25">
      <c r="B253" s="82" t="str">
        <f ca="1">IF(ISNA(VLOOKUP(ROW($A253)-7,Query!$A:$N,4,FALSE))," ",VLOOKUP(ROW($A253)-7,Query!$A:$N,4,FALSE))</f>
        <v xml:space="preserve"> </v>
      </c>
      <c r="C253" s="83"/>
      <c r="D253" s="5" t="str">
        <f ca="1">IF(ISNA(VLOOKUP(ROW($A253)-7,Query!$A:$N,5,FALSE))," ",VLOOKUP(ROW($A253)-7,Query!$A:$N,5,FALSE))</f>
        <v xml:space="preserve"> </v>
      </c>
      <c r="E253" s="7" t="str">
        <f t="shared" ca="1" si="15"/>
        <v xml:space="preserve"> </v>
      </c>
      <c r="F253" s="7" t="str">
        <f ca="1">IF(ISNA(VLOOKUP(ROW($A253)-7,Query!$A:$N,6,FALSE))," ",VLOOKUP(ROW($A253)-7,Query!$A:$N,6,FALSE))</f>
        <v xml:space="preserve"> </v>
      </c>
      <c r="G253" s="6" t="str">
        <f t="shared" ca="1" si="18"/>
        <v xml:space="preserve"> </v>
      </c>
      <c r="H253" s="8" t="str">
        <f ca="1">IF(ISNA(VLOOKUP(ROW($A253)-7,Query!$A:$N,7,FALSE))," ",VLOOKUP(ROW($A253)-7,Query!$A:$N,7,FALSE)/F253)</f>
        <v xml:space="preserve"> </v>
      </c>
      <c r="I253" s="26" t="str">
        <f t="shared" ca="1" si="16"/>
        <v xml:space="preserve"> </v>
      </c>
      <c r="J253" s="23">
        <f t="shared" ca="1" si="17"/>
        <v>0</v>
      </c>
    </row>
    <row r="254" spans="2:10" x14ac:dyDescent="0.25">
      <c r="B254" s="84" t="str">
        <f ca="1">IF(ISNA(VLOOKUP(ROW($A254)-7,Query!$A:$N,4,FALSE))," ",VLOOKUP(ROW($A254)-7,Query!$A:$N,4,FALSE))</f>
        <v xml:space="preserve"> </v>
      </c>
      <c r="C254" s="85"/>
      <c r="D254" s="9" t="str">
        <f ca="1">IF(ISNA(VLOOKUP(ROW($A254)-7,Query!$A:$N,5,FALSE))," ",VLOOKUP(ROW($A254)-7,Query!$A:$N,5,FALSE))</f>
        <v xml:space="preserve"> </v>
      </c>
      <c r="E254" s="11" t="str">
        <f t="shared" ca="1" si="15"/>
        <v xml:space="preserve"> </v>
      </c>
      <c r="F254" s="11" t="str">
        <f ca="1">IF(ISNA(VLOOKUP(ROW($A254)-7,Query!$A:$N,6,FALSE))," ",VLOOKUP(ROW($A254)-7,Query!$A:$N,6,FALSE))</f>
        <v xml:space="preserve"> </v>
      </c>
      <c r="G254" s="10" t="str">
        <f t="shared" ca="1" si="18"/>
        <v xml:space="preserve"> </v>
      </c>
      <c r="H254" s="12" t="str">
        <f ca="1">IF(ISNA(VLOOKUP(ROW($A254)-7,Query!$A:$N,7,FALSE))," ",VLOOKUP(ROW($A254)-7,Query!$A:$N,7,FALSE)/F254)</f>
        <v xml:space="preserve"> </v>
      </c>
      <c r="I254" s="27" t="str">
        <f t="shared" ca="1" si="16"/>
        <v xml:space="preserve"> </v>
      </c>
      <c r="J254" s="23">
        <f t="shared" ca="1" si="17"/>
        <v>0</v>
      </c>
    </row>
    <row r="255" spans="2:10" x14ac:dyDescent="0.25">
      <c r="B255" s="82" t="str">
        <f ca="1">IF(ISNA(VLOOKUP(ROW($A255)-7,Query!$A:$N,4,FALSE))," ",VLOOKUP(ROW($A255)-7,Query!$A:$N,4,FALSE))</f>
        <v xml:space="preserve"> </v>
      </c>
      <c r="C255" s="83"/>
      <c r="D255" s="5" t="str">
        <f ca="1">IF(ISNA(VLOOKUP(ROW($A255)-7,Query!$A:$N,5,FALSE))," ",VLOOKUP(ROW($A255)-7,Query!$A:$N,5,FALSE))</f>
        <v xml:space="preserve"> </v>
      </c>
      <c r="E255" s="7" t="str">
        <f t="shared" ca="1" si="15"/>
        <v xml:space="preserve"> </v>
      </c>
      <c r="F255" s="7" t="str">
        <f ca="1">IF(ISNA(VLOOKUP(ROW($A255)-7,Query!$A:$N,6,FALSE))," ",VLOOKUP(ROW($A255)-7,Query!$A:$N,6,FALSE))</f>
        <v xml:space="preserve"> </v>
      </c>
      <c r="G255" s="6" t="str">
        <f t="shared" ca="1" si="18"/>
        <v xml:space="preserve"> </v>
      </c>
      <c r="H255" s="8" t="str">
        <f ca="1">IF(ISNA(VLOOKUP(ROW($A255)-7,Query!$A:$N,7,FALSE))," ",VLOOKUP(ROW($A255)-7,Query!$A:$N,7,FALSE)/F255)</f>
        <v xml:space="preserve"> </v>
      </c>
      <c r="I255" s="26" t="str">
        <f t="shared" ca="1" si="16"/>
        <v xml:space="preserve"> </v>
      </c>
      <c r="J255" s="23">
        <f t="shared" ca="1" si="17"/>
        <v>0</v>
      </c>
    </row>
    <row r="256" spans="2:10" x14ac:dyDescent="0.25">
      <c r="B256" s="84" t="str">
        <f ca="1">IF(ISNA(VLOOKUP(ROW($A256)-7,Query!$A:$N,4,FALSE))," ",VLOOKUP(ROW($A256)-7,Query!$A:$N,4,FALSE))</f>
        <v xml:space="preserve"> </v>
      </c>
      <c r="C256" s="85"/>
      <c r="D256" s="9" t="str">
        <f ca="1">IF(ISNA(VLOOKUP(ROW($A256)-7,Query!$A:$N,5,FALSE))," ",VLOOKUP(ROW($A256)-7,Query!$A:$N,5,FALSE))</f>
        <v xml:space="preserve"> </v>
      </c>
      <c r="E256" s="11" t="str">
        <f t="shared" ca="1" si="15"/>
        <v xml:space="preserve"> </v>
      </c>
      <c r="F256" s="11" t="str">
        <f ca="1">IF(ISNA(VLOOKUP(ROW($A256)-7,Query!$A:$N,6,FALSE))," ",VLOOKUP(ROW($A256)-7,Query!$A:$N,6,FALSE))</f>
        <v xml:space="preserve"> </v>
      </c>
      <c r="G256" s="10" t="str">
        <f t="shared" ca="1" si="18"/>
        <v xml:space="preserve"> </v>
      </c>
      <c r="H256" s="12" t="str">
        <f ca="1">IF(ISNA(VLOOKUP(ROW($A256)-7,Query!$A:$N,7,FALSE))," ",VLOOKUP(ROW($A256)-7,Query!$A:$N,7,FALSE)/F256)</f>
        <v xml:space="preserve"> </v>
      </c>
      <c r="I256" s="27" t="str">
        <f t="shared" ca="1" si="16"/>
        <v xml:space="preserve"> </v>
      </c>
      <c r="J256" s="23">
        <f t="shared" ca="1" si="17"/>
        <v>0</v>
      </c>
    </row>
    <row r="257" spans="2:10" x14ac:dyDescent="0.25">
      <c r="B257" s="82" t="str">
        <f ca="1">IF(ISNA(VLOOKUP(ROW($A257)-7,Query!$A:$N,4,FALSE))," ",VLOOKUP(ROW($A257)-7,Query!$A:$N,4,FALSE))</f>
        <v xml:space="preserve"> </v>
      </c>
      <c r="C257" s="83"/>
      <c r="D257" s="5" t="str">
        <f ca="1">IF(ISNA(VLOOKUP(ROW($A257)-7,Query!$A:$N,5,FALSE))," ",VLOOKUP(ROW($A257)-7,Query!$A:$N,5,FALSE))</f>
        <v xml:space="preserve"> </v>
      </c>
      <c r="E257" s="7" t="str">
        <f t="shared" ca="1" si="15"/>
        <v xml:space="preserve"> </v>
      </c>
      <c r="F257" s="7" t="str">
        <f ca="1">IF(ISNA(VLOOKUP(ROW($A257)-7,Query!$A:$N,6,FALSE))," ",VLOOKUP(ROW($A257)-7,Query!$A:$N,6,FALSE))</f>
        <v xml:space="preserve"> </v>
      </c>
      <c r="G257" s="6" t="str">
        <f t="shared" ca="1" si="18"/>
        <v xml:space="preserve"> </v>
      </c>
      <c r="H257" s="8" t="str">
        <f ca="1">IF(ISNA(VLOOKUP(ROW($A257)-7,Query!$A:$N,7,FALSE))," ",VLOOKUP(ROW($A257)-7,Query!$A:$N,7,FALSE)/F257)</f>
        <v xml:space="preserve"> </v>
      </c>
      <c r="I257" s="26" t="str">
        <f t="shared" ca="1" si="16"/>
        <v xml:space="preserve"> </v>
      </c>
      <c r="J257" s="23">
        <f t="shared" ca="1" si="17"/>
        <v>0</v>
      </c>
    </row>
    <row r="258" spans="2:10" x14ac:dyDescent="0.25">
      <c r="B258" s="84" t="str">
        <f ca="1">IF(ISNA(VLOOKUP(ROW($A258)-7,Query!$A:$N,4,FALSE))," ",VLOOKUP(ROW($A258)-7,Query!$A:$N,4,FALSE))</f>
        <v xml:space="preserve"> </v>
      </c>
      <c r="C258" s="85"/>
      <c r="D258" s="9" t="str">
        <f ca="1">IF(ISNA(VLOOKUP(ROW($A258)-7,Query!$A:$N,5,FALSE))," ",VLOOKUP(ROW($A258)-7,Query!$A:$N,5,FALSE))</f>
        <v xml:space="preserve"> </v>
      </c>
      <c r="E258" s="11" t="str">
        <f t="shared" ca="1" si="15"/>
        <v xml:space="preserve"> </v>
      </c>
      <c r="F258" s="11" t="str">
        <f ca="1">IF(ISNA(VLOOKUP(ROW($A258)-7,Query!$A:$N,6,FALSE))," ",VLOOKUP(ROW($A258)-7,Query!$A:$N,6,FALSE))</f>
        <v xml:space="preserve"> </v>
      </c>
      <c r="G258" s="10" t="str">
        <f t="shared" ca="1" si="18"/>
        <v xml:space="preserve"> </v>
      </c>
      <c r="H258" s="12" t="str">
        <f ca="1">IF(ISNA(VLOOKUP(ROW($A258)-7,Query!$A:$N,7,FALSE))," ",VLOOKUP(ROW($A258)-7,Query!$A:$N,7,FALSE)/F258)</f>
        <v xml:space="preserve"> </v>
      </c>
      <c r="I258" s="27" t="str">
        <f t="shared" ca="1" si="16"/>
        <v xml:space="preserve"> </v>
      </c>
      <c r="J258" s="23">
        <f t="shared" ca="1" si="17"/>
        <v>0</v>
      </c>
    </row>
    <row r="259" spans="2:10" x14ac:dyDescent="0.25">
      <c r="B259" s="82" t="str">
        <f ca="1">IF(ISNA(VLOOKUP(ROW($A259)-7,Query!$A:$N,4,FALSE))," ",VLOOKUP(ROW($A259)-7,Query!$A:$N,4,FALSE))</f>
        <v xml:space="preserve"> </v>
      </c>
      <c r="C259" s="83"/>
      <c r="D259" s="5" t="str">
        <f ca="1">IF(ISNA(VLOOKUP(ROW($A259)-7,Query!$A:$N,5,FALSE))," ",VLOOKUP(ROW($A259)-7,Query!$A:$N,5,FALSE))</f>
        <v xml:space="preserve"> </v>
      </c>
      <c r="E259" s="7" t="str">
        <f t="shared" ca="1" si="15"/>
        <v xml:space="preserve"> </v>
      </c>
      <c r="F259" s="7" t="str">
        <f ca="1">IF(ISNA(VLOOKUP(ROW($A259)-7,Query!$A:$N,6,FALSE))," ",VLOOKUP(ROW($A259)-7,Query!$A:$N,6,FALSE))</f>
        <v xml:space="preserve"> </v>
      </c>
      <c r="G259" s="6" t="str">
        <f t="shared" ca="1" si="18"/>
        <v xml:space="preserve"> </v>
      </c>
      <c r="H259" s="8" t="str">
        <f ca="1">IF(ISNA(VLOOKUP(ROW($A259)-7,Query!$A:$N,7,FALSE))," ",VLOOKUP(ROW($A259)-7,Query!$A:$N,7,FALSE)/F259)</f>
        <v xml:space="preserve"> </v>
      </c>
      <c r="I259" s="26" t="str">
        <f t="shared" ca="1" si="16"/>
        <v xml:space="preserve"> </v>
      </c>
      <c r="J259" s="23">
        <f t="shared" ca="1" si="17"/>
        <v>0</v>
      </c>
    </row>
    <row r="260" spans="2:10" x14ac:dyDescent="0.25">
      <c r="B260" s="84" t="str">
        <f ca="1">IF(ISNA(VLOOKUP(ROW($A260)-7,Query!$A:$N,4,FALSE))," ",VLOOKUP(ROW($A260)-7,Query!$A:$N,4,FALSE))</f>
        <v xml:space="preserve"> </v>
      </c>
      <c r="C260" s="85"/>
      <c r="D260" s="9" t="str">
        <f ca="1">IF(ISNA(VLOOKUP(ROW($A260)-7,Query!$A:$N,5,FALSE))," ",VLOOKUP(ROW($A260)-7,Query!$A:$N,5,FALSE))</f>
        <v xml:space="preserve"> </v>
      </c>
      <c r="E260" s="11" t="str">
        <f t="shared" ca="1" si="15"/>
        <v xml:space="preserve"> </v>
      </c>
      <c r="F260" s="11" t="str">
        <f ca="1">IF(ISNA(VLOOKUP(ROW($A260)-7,Query!$A:$N,6,FALSE))," ",VLOOKUP(ROW($A260)-7,Query!$A:$N,6,FALSE))</f>
        <v xml:space="preserve"> </v>
      </c>
      <c r="G260" s="10" t="str">
        <f t="shared" ca="1" si="18"/>
        <v xml:space="preserve"> </v>
      </c>
      <c r="H260" s="12" t="str">
        <f ca="1">IF(ISNA(VLOOKUP(ROW($A260)-7,Query!$A:$N,7,FALSE))," ",VLOOKUP(ROW($A260)-7,Query!$A:$N,7,FALSE)/F260)</f>
        <v xml:space="preserve"> </v>
      </c>
      <c r="I260" s="27" t="str">
        <f t="shared" ca="1" si="16"/>
        <v xml:space="preserve"> </v>
      </c>
      <c r="J260" s="23">
        <f t="shared" ca="1" si="17"/>
        <v>0</v>
      </c>
    </row>
    <row r="261" spans="2:10" x14ac:dyDescent="0.25">
      <c r="B261" s="82" t="str">
        <f ca="1">IF(ISNA(VLOOKUP(ROW($A261)-7,Query!$A:$N,4,FALSE))," ",VLOOKUP(ROW($A261)-7,Query!$A:$N,4,FALSE))</f>
        <v xml:space="preserve"> </v>
      </c>
      <c r="C261" s="83"/>
      <c r="D261" s="5" t="str">
        <f ca="1">IF(ISNA(VLOOKUP(ROW($A261)-7,Query!$A:$N,5,FALSE))," ",VLOOKUP(ROW($A261)-7,Query!$A:$N,5,FALSE))</f>
        <v xml:space="preserve"> </v>
      </c>
      <c r="E261" s="7" t="str">
        <f t="shared" ca="1" si="15"/>
        <v xml:space="preserve"> </v>
      </c>
      <c r="F261" s="7" t="str">
        <f ca="1">IF(ISNA(VLOOKUP(ROW($A261)-7,Query!$A:$N,6,FALSE))," ",VLOOKUP(ROW($A261)-7,Query!$A:$N,6,FALSE))</f>
        <v xml:space="preserve"> </v>
      </c>
      <c r="G261" s="6" t="str">
        <f t="shared" ca="1" si="18"/>
        <v xml:space="preserve"> </v>
      </c>
      <c r="H261" s="8" t="str">
        <f ca="1">IF(ISNA(VLOOKUP(ROW($A261)-7,Query!$A:$N,7,FALSE))," ",VLOOKUP(ROW($A261)-7,Query!$A:$N,7,FALSE)/F261)</f>
        <v xml:space="preserve"> </v>
      </c>
      <c r="I261" s="26" t="str">
        <f t="shared" ca="1" si="16"/>
        <v xml:space="preserve"> </v>
      </c>
      <c r="J261" s="23">
        <f t="shared" ca="1" si="17"/>
        <v>0</v>
      </c>
    </row>
    <row r="262" spans="2:10" x14ac:dyDescent="0.25">
      <c r="B262" s="84" t="str">
        <f ca="1">IF(ISNA(VLOOKUP(ROW($A262)-7,Query!$A:$N,4,FALSE))," ",VLOOKUP(ROW($A262)-7,Query!$A:$N,4,FALSE))</f>
        <v xml:space="preserve"> </v>
      </c>
      <c r="C262" s="85"/>
      <c r="D262" s="9" t="str">
        <f ca="1">IF(ISNA(VLOOKUP(ROW($A262)-7,Query!$A:$N,5,FALSE))," ",VLOOKUP(ROW($A262)-7,Query!$A:$N,5,FALSE))</f>
        <v xml:space="preserve"> </v>
      </c>
      <c r="E262" s="11" t="str">
        <f t="shared" ca="1" si="15"/>
        <v xml:space="preserve"> </v>
      </c>
      <c r="F262" s="11" t="str">
        <f ca="1">IF(ISNA(VLOOKUP(ROW($A262)-7,Query!$A:$N,6,FALSE))," ",VLOOKUP(ROW($A262)-7,Query!$A:$N,6,FALSE))</f>
        <v xml:space="preserve"> </v>
      </c>
      <c r="G262" s="10" t="str">
        <f t="shared" ca="1" si="18"/>
        <v xml:space="preserve"> </v>
      </c>
      <c r="H262" s="12" t="str">
        <f ca="1">IF(ISNA(VLOOKUP(ROW($A262)-7,Query!$A:$N,7,FALSE))," ",VLOOKUP(ROW($A262)-7,Query!$A:$N,7,FALSE)/F262)</f>
        <v xml:space="preserve"> </v>
      </c>
      <c r="I262" s="27" t="str">
        <f t="shared" ca="1" si="16"/>
        <v xml:space="preserve"> </v>
      </c>
      <c r="J262" s="23">
        <f t="shared" ca="1" si="17"/>
        <v>0</v>
      </c>
    </row>
    <row r="263" spans="2:10" x14ac:dyDescent="0.25">
      <c r="B263" s="82" t="str">
        <f ca="1">IF(ISNA(VLOOKUP(ROW($A263)-7,Query!$A:$N,4,FALSE))," ",VLOOKUP(ROW($A263)-7,Query!$A:$N,4,FALSE))</f>
        <v xml:space="preserve"> </v>
      </c>
      <c r="C263" s="83"/>
      <c r="D263" s="5" t="str">
        <f ca="1">IF(ISNA(VLOOKUP(ROW($A263)-7,Query!$A:$N,5,FALSE))," ",VLOOKUP(ROW($A263)-7,Query!$A:$N,5,FALSE))</f>
        <v xml:space="preserve"> </v>
      </c>
      <c r="E263" s="7" t="str">
        <f t="shared" ca="1" si="15"/>
        <v xml:space="preserve"> </v>
      </c>
      <c r="F263" s="7" t="str">
        <f ca="1">IF(ISNA(VLOOKUP(ROW($A263)-7,Query!$A:$N,6,FALSE))," ",VLOOKUP(ROW($A263)-7,Query!$A:$N,6,FALSE))</f>
        <v xml:space="preserve"> </v>
      </c>
      <c r="G263" s="6" t="str">
        <f t="shared" ca="1" si="18"/>
        <v xml:space="preserve"> </v>
      </c>
      <c r="H263" s="8" t="str">
        <f ca="1">IF(ISNA(VLOOKUP(ROW($A263)-7,Query!$A:$N,7,FALSE))," ",VLOOKUP(ROW($A263)-7,Query!$A:$N,7,FALSE)/F263)</f>
        <v xml:space="preserve"> </v>
      </c>
      <c r="I263" s="26" t="str">
        <f t="shared" ca="1" si="16"/>
        <v xml:space="preserve"> </v>
      </c>
      <c r="J263" s="23">
        <f t="shared" ca="1" si="17"/>
        <v>0</v>
      </c>
    </row>
    <row r="264" spans="2:10" x14ac:dyDescent="0.25">
      <c r="B264" s="84" t="str">
        <f ca="1">IF(ISNA(VLOOKUP(ROW($A264)-7,Query!$A:$N,4,FALSE))," ",VLOOKUP(ROW($A264)-7,Query!$A:$N,4,FALSE))</f>
        <v xml:space="preserve"> </v>
      </c>
      <c r="C264" s="85"/>
      <c r="D264" s="9" t="str">
        <f ca="1">IF(ISNA(VLOOKUP(ROW($A264)-7,Query!$A:$N,5,FALSE))," ",VLOOKUP(ROW($A264)-7,Query!$A:$N,5,FALSE))</f>
        <v xml:space="preserve"> </v>
      </c>
      <c r="E264" s="11" t="str">
        <f t="shared" ca="1" si="15"/>
        <v xml:space="preserve"> </v>
      </c>
      <c r="F264" s="11" t="str">
        <f ca="1">IF(ISNA(VLOOKUP(ROW($A264)-7,Query!$A:$N,6,FALSE))," ",VLOOKUP(ROW($A264)-7,Query!$A:$N,6,FALSE))</f>
        <v xml:space="preserve"> </v>
      </c>
      <c r="G264" s="10" t="str">
        <f t="shared" ca="1" si="18"/>
        <v xml:space="preserve"> </v>
      </c>
      <c r="H264" s="12" t="str">
        <f ca="1">IF(ISNA(VLOOKUP(ROW($A264)-7,Query!$A:$N,7,FALSE))," ",VLOOKUP(ROW($A264)-7,Query!$A:$N,7,FALSE)/F264)</f>
        <v xml:space="preserve"> </v>
      </c>
      <c r="I264" s="27" t="str">
        <f t="shared" ca="1" si="16"/>
        <v xml:space="preserve"> </v>
      </c>
      <c r="J264" s="23">
        <f t="shared" ca="1" si="17"/>
        <v>0</v>
      </c>
    </row>
    <row r="265" spans="2:10" x14ac:dyDescent="0.25">
      <c r="B265" s="82" t="str">
        <f ca="1">IF(ISNA(VLOOKUP(ROW($A265)-7,Query!$A:$N,4,FALSE))," ",VLOOKUP(ROW($A265)-7,Query!$A:$N,4,FALSE))</f>
        <v xml:space="preserve"> </v>
      </c>
      <c r="C265" s="83"/>
      <c r="D265" s="5" t="str">
        <f ca="1">IF(ISNA(VLOOKUP(ROW($A265)-7,Query!$A:$N,5,FALSE))," ",VLOOKUP(ROW($A265)-7,Query!$A:$N,5,FALSE))</f>
        <v xml:space="preserve"> </v>
      </c>
      <c r="E265" s="7" t="str">
        <f t="shared" ca="1" si="15"/>
        <v xml:space="preserve"> </v>
      </c>
      <c r="F265" s="7" t="str">
        <f ca="1">IF(ISNA(VLOOKUP(ROW($A265)-7,Query!$A:$N,6,FALSE))," ",VLOOKUP(ROW($A265)-7,Query!$A:$N,6,FALSE))</f>
        <v xml:space="preserve"> </v>
      </c>
      <c r="G265" s="6" t="str">
        <f t="shared" ca="1" si="18"/>
        <v xml:space="preserve"> </v>
      </c>
      <c r="H265" s="8" t="str">
        <f ca="1">IF(ISNA(VLOOKUP(ROW($A265)-7,Query!$A:$N,7,FALSE))," ",VLOOKUP(ROW($A265)-7,Query!$A:$N,7,FALSE)/F265)</f>
        <v xml:space="preserve"> </v>
      </c>
      <c r="I265" s="26" t="str">
        <f t="shared" ca="1" si="16"/>
        <v xml:space="preserve"> </v>
      </c>
      <c r="J265" s="23">
        <f t="shared" ca="1" si="17"/>
        <v>0</v>
      </c>
    </row>
    <row r="266" spans="2:10" x14ac:dyDescent="0.25">
      <c r="B266" s="84" t="str">
        <f ca="1">IF(ISNA(VLOOKUP(ROW($A266)-7,Query!$A:$N,4,FALSE))," ",VLOOKUP(ROW($A266)-7,Query!$A:$N,4,FALSE))</f>
        <v xml:space="preserve"> </v>
      </c>
      <c r="C266" s="85"/>
      <c r="D266" s="9" t="str">
        <f ca="1">IF(ISNA(VLOOKUP(ROW($A266)-7,Query!$A:$N,5,FALSE))," ",VLOOKUP(ROW($A266)-7,Query!$A:$N,5,FALSE))</f>
        <v xml:space="preserve"> </v>
      </c>
      <c r="E266" s="11" t="str">
        <f t="shared" ca="1" si="15"/>
        <v xml:space="preserve"> </v>
      </c>
      <c r="F266" s="11" t="str">
        <f ca="1">IF(ISNA(VLOOKUP(ROW($A266)-7,Query!$A:$N,6,FALSE))," ",VLOOKUP(ROW($A266)-7,Query!$A:$N,6,FALSE))</f>
        <v xml:space="preserve"> </v>
      </c>
      <c r="G266" s="10" t="str">
        <f t="shared" ca="1" si="18"/>
        <v xml:space="preserve"> </v>
      </c>
      <c r="H266" s="12" t="str">
        <f ca="1">IF(ISNA(VLOOKUP(ROW($A266)-7,Query!$A:$N,7,FALSE))," ",VLOOKUP(ROW($A266)-7,Query!$A:$N,7,FALSE)/F266)</f>
        <v xml:space="preserve"> </v>
      </c>
      <c r="I266" s="27" t="str">
        <f t="shared" ca="1" si="16"/>
        <v xml:space="preserve"> </v>
      </c>
      <c r="J266" s="23">
        <f t="shared" ca="1" si="17"/>
        <v>0</v>
      </c>
    </row>
    <row r="267" spans="2:10" x14ac:dyDescent="0.25">
      <c r="B267" s="82" t="str">
        <f ca="1">IF(ISNA(VLOOKUP(ROW($A267)-7,Query!$A:$N,4,FALSE))," ",VLOOKUP(ROW($A267)-7,Query!$A:$N,4,FALSE))</f>
        <v xml:space="preserve"> </v>
      </c>
      <c r="C267" s="83"/>
      <c r="D267" s="5" t="str">
        <f ca="1">IF(ISNA(VLOOKUP(ROW($A267)-7,Query!$A:$N,5,FALSE))," ",VLOOKUP(ROW($A267)-7,Query!$A:$N,5,FALSE))</f>
        <v xml:space="preserve"> </v>
      </c>
      <c r="E267" s="7" t="str">
        <f t="shared" ca="1" si="15"/>
        <v xml:space="preserve"> </v>
      </c>
      <c r="F267" s="7" t="str">
        <f ca="1">IF(ISNA(VLOOKUP(ROW($A267)-7,Query!$A:$N,6,FALSE))," ",VLOOKUP(ROW($A267)-7,Query!$A:$N,6,FALSE))</f>
        <v xml:space="preserve"> </v>
      </c>
      <c r="G267" s="6" t="str">
        <f t="shared" ca="1" si="18"/>
        <v xml:space="preserve"> </v>
      </c>
      <c r="H267" s="8" t="str">
        <f ca="1">IF(ISNA(VLOOKUP(ROW($A267)-7,Query!$A:$N,7,FALSE))," ",VLOOKUP(ROW($A267)-7,Query!$A:$N,7,FALSE)/F267)</f>
        <v xml:space="preserve"> </v>
      </c>
      <c r="I267" s="26" t="str">
        <f t="shared" ca="1" si="16"/>
        <v xml:space="preserve"> </v>
      </c>
      <c r="J267" s="23">
        <f t="shared" ca="1" si="17"/>
        <v>0</v>
      </c>
    </row>
    <row r="268" spans="2:10" x14ac:dyDescent="0.25">
      <c r="B268" s="84" t="str">
        <f ca="1">IF(ISNA(VLOOKUP(ROW($A268)-7,Query!$A:$N,4,FALSE))," ",VLOOKUP(ROW($A268)-7,Query!$A:$N,4,FALSE))</f>
        <v xml:space="preserve"> </v>
      </c>
      <c r="C268" s="85"/>
      <c r="D268" s="9" t="str">
        <f ca="1">IF(ISNA(VLOOKUP(ROW($A268)-7,Query!$A:$N,5,FALSE))," ",VLOOKUP(ROW($A268)-7,Query!$A:$N,5,FALSE))</f>
        <v xml:space="preserve"> </v>
      </c>
      <c r="E268" s="11" t="str">
        <f t="shared" ref="E268:E331" ca="1" si="19">IF(D268=" "," ",F268/D268)</f>
        <v xml:space="preserve"> </v>
      </c>
      <c r="F268" s="11" t="str">
        <f ca="1">IF(ISNA(VLOOKUP(ROW($A268)-7,Query!$A:$N,6,FALSE))," ",VLOOKUP(ROW($A268)-7,Query!$A:$N,6,FALSE))</f>
        <v xml:space="preserve"> </v>
      </c>
      <c r="G268" s="10" t="str">
        <f t="shared" ca="1" si="18"/>
        <v xml:space="preserve"> </v>
      </c>
      <c r="H268" s="12" t="str">
        <f ca="1">IF(ISNA(VLOOKUP(ROW($A268)-7,Query!$A:$N,7,FALSE))," ",VLOOKUP(ROW($A268)-7,Query!$A:$N,7,FALSE)/F268)</f>
        <v xml:space="preserve"> </v>
      </c>
      <c r="I268" s="27" t="str">
        <f t="shared" ref="I268:I331" ca="1" si="20">IF(H268=" "," ",H268*G268)</f>
        <v xml:space="preserve"> </v>
      </c>
      <c r="J268" s="23">
        <f t="shared" ref="J268:J331" ca="1" si="21">IF(B268=" ",0,1)</f>
        <v>0</v>
      </c>
    </row>
    <row r="269" spans="2:10" x14ac:dyDescent="0.25">
      <c r="B269" s="82" t="str">
        <f ca="1">IF(ISNA(VLOOKUP(ROW($A269)-7,Query!$A:$N,4,FALSE))," ",VLOOKUP(ROW($A269)-7,Query!$A:$N,4,FALSE))</f>
        <v xml:space="preserve"> </v>
      </c>
      <c r="C269" s="83"/>
      <c r="D269" s="5" t="str">
        <f ca="1">IF(ISNA(VLOOKUP(ROW($A269)-7,Query!$A:$N,5,FALSE))," ",VLOOKUP(ROW($A269)-7,Query!$A:$N,5,FALSE))</f>
        <v xml:space="preserve"> </v>
      </c>
      <c r="E269" s="7" t="str">
        <f t="shared" ca="1" si="19"/>
        <v xml:space="preserve"> </v>
      </c>
      <c r="F269" s="7" t="str">
        <f ca="1">IF(ISNA(VLOOKUP(ROW($A269)-7,Query!$A:$N,6,FALSE))," ",VLOOKUP(ROW($A269)-7,Query!$A:$N,6,FALSE))</f>
        <v xml:space="preserve"> </v>
      </c>
      <c r="G269" s="6" t="str">
        <f t="shared" ca="1" si="18"/>
        <v xml:space="preserve"> </v>
      </c>
      <c r="H269" s="8" t="str">
        <f ca="1">IF(ISNA(VLOOKUP(ROW($A269)-7,Query!$A:$N,7,FALSE))," ",VLOOKUP(ROW($A269)-7,Query!$A:$N,7,FALSE)/F269)</f>
        <v xml:space="preserve"> </v>
      </c>
      <c r="I269" s="26" t="str">
        <f t="shared" ca="1" si="20"/>
        <v xml:space="preserve"> </v>
      </c>
      <c r="J269" s="23">
        <f t="shared" ca="1" si="21"/>
        <v>0</v>
      </c>
    </row>
    <row r="270" spans="2:10" x14ac:dyDescent="0.25">
      <c r="B270" s="84" t="str">
        <f ca="1">IF(ISNA(VLOOKUP(ROW($A270)-7,Query!$A:$N,4,FALSE))," ",VLOOKUP(ROW($A270)-7,Query!$A:$N,4,FALSE))</f>
        <v xml:space="preserve"> </v>
      </c>
      <c r="C270" s="85"/>
      <c r="D270" s="9" t="str">
        <f ca="1">IF(ISNA(VLOOKUP(ROW($A270)-7,Query!$A:$N,5,FALSE))," ",VLOOKUP(ROW($A270)-7,Query!$A:$N,5,FALSE))</f>
        <v xml:space="preserve"> </v>
      </c>
      <c r="E270" s="11" t="str">
        <f t="shared" ca="1" si="19"/>
        <v xml:space="preserve"> </v>
      </c>
      <c r="F270" s="11" t="str">
        <f ca="1">IF(ISNA(VLOOKUP(ROW($A270)-7,Query!$A:$N,6,FALSE))," ",VLOOKUP(ROW($A270)-7,Query!$A:$N,6,FALSE))</f>
        <v xml:space="preserve"> </v>
      </c>
      <c r="G270" s="10" t="str">
        <f t="shared" ca="1" si="18"/>
        <v xml:space="preserve"> </v>
      </c>
      <c r="H270" s="12" t="str">
        <f ca="1">IF(ISNA(VLOOKUP(ROW($A270)-7,Query!$A:$N,7,FALSE))," ",VLOOKUP(ROW($A270)-7,Query!$A:$N,7,FALSE)/F270)</f>
        <v xml:space="preserve"> </v>
      </c>
      <c r="I270" s="27" t="str">
        <f t="shared" ca="1" si="20"/>
        <v xml:space="preserve"> </v>
      </c>
      <c r="J270" s="23">
        <f t="shared" ca="1" si="21"/>
        <v>0</v>
      </c>
    </row>
    <row r="271" spans="2:10" x14ac:dyDescent="0.25">
      <c r="B271" s="82" t="str">
        <f ca="1">IF(ISNA(VLOOKUP(ROW($A271)-7,Query!$A:$N,4,FALSE))," ",VLOOKUP(ROW($A271)-7,Query!$A:$N,4,FALSE))</f>
        <v xml:space="preserve"> </v>
      </c>
      <c r="C271" s="83"/>
      <c r="D271" s="5" t="str">
        <f ca="1">IF(ISNA(VLOOKUP(ROW($A271)-7,Query!$A:$N,5,FALSE))," ",VLOOKUP(ROW($A271)-7,Query!$A:$N,5,FALSE))</f>
        <v xml:space="preserve"> </v>
      </c>
      <c r="E271" s="7" t="str">
        <f t="shared" ca="1" si="19"/>
        <v xml:space="preserve"> </v>
      </c>
      <c r="F271" s="7" t="str">
        <f ca="1">IF(ISNA(VLOOKUP(ROW($A271)-7,Query!$A:$N,6,FALSE))," ",VLOOKUP(ROW($A271)-7,Query!$A:$N,6,FALSE))</f>
        <v xml:space="preserve"> </v>
      </c>
      <c r="G271" s="6" t="str">
        <f t="shared" ca="1" si="18"/>
        <v xml:space="preserve"> </v>
      </c>
      <c r="H271" s="8" t="str">
        <f ca="1">IF(ISNA(VLOOKUP(ROW($A271)-7,Query!$A:$N,7,FALSE))," ",VLOOKUP(ROW($A271)-7,Query!$A:$N,7,FALSE)/F271)</f>
        <v xml:space="preserve"> </v>
      </c>
      <c r="I271" s="26" t="str">
        <f t="shared" ca="1" si="20"/>
        <v xml:space="preserve"> </v>
      </c>
      <c r="J271" s="23">
        <f t="shared" ca="1" si="21"/>
        <v>0</v>
      </c>
    </row>
    <row r="272" spans="2:10" x14ac:dyDescent="0.25">
      <c r="B272" s="84" t="str">
        <f ca="1">IF(ISNA(VLOOKUP(ROW($A272)-7,Query!$A:$N,4,FALSE))," ",VLOOKUP(ROW($A272)-7,Query!$A:$N,4,FALSE))</f>
        <v xml:space="preserve"> </v>
      </c>
      <c r="C272" s="85"/>
      <c r="D272" s="9" t="str">
        <f ca="1">IF(ISNA(VLOOKUP(ROW($A272)-7,Query!$A:$N,5,FALSE))," ",VLOOKUP(ROW($A272)-7,Query!$A:$N,5,FALSE))</f>
        <v xml:space="preserve"> </v>
      </c>
      <c r="E272" s="11" t="str">
        <f t="shared" ca="1" si="19"/>
        <v xml:space="preserve"> </v>
      </c>
      <c r="F272" s="11" t="str">
        <f ca="1">IF(ISNA(VLOOKUP(ROW($A272)-7,Query!$A:$N,6,FALSE))," ",VLOOKUP(ROW($A272)-7,Query!$A:$N,6,FALSE))</f>
        <v xml:space="preserve"> </v>
      </c>
      <c r="G272" s="10" t="str">
        <f t="shared" ca="1" si="18"/>
        <v xml:space="preserve"> </v>
      </c>
      <c r="H272" s="12" t="str">
        <f ca="1">IF(ISNA(VLOOKUP(ROW($A272)-7,Query!$A:$N,7,FALSE))," ",VLOOKUP(ROW($A272)-7,Query!$A:$N,7,FALSE)/F272)</f>
        <v xml:space="preserve"> </v>
      </c>
      <c r="I272" s="27" t="str">
        <f t="shared" ca="1" si="20"/>
        <v xml:space="preserve"> </v>
      </c>
      <c r="J272" s="23">
        <f t="shared" ca="1" si="21"/>
        <v>0</v>
      </c>
    </row>
    <row r="273" spans="2:10" x14ac:dyDescent="0.25">
      <c r="B273" s="82" t="str">
        <f ca="1">IF(ISNA(VLOOKUP(ROW($A273)-7,Query!$A:$N,4,FALSE))," ",VLOOKUP(ROW($A273)-7,Query!$A:$N,4,FALSE))</f>
        <v xml:space="preserve"> </v>
      </c>
      <c r="C273" s="83"/>
      <c r="D273" s="5" t="str">
        <f ca="1">IF(ISNA(VLOOKUP(ROW($A273)-7,Query!$A:$N,5,FALSE))," ",VLOOKUP(ROW($A273)-7,Query!$A:$N,5,FALSE))</f>
        <v xml:space="preserve"> </v>
      </c>
      <c r="E273" s="7" t="str">
        <f t="shared" ca="1" si="19"/>
        <v xml:space="preserve"> </v>
      </c>
      <c r="F273" s="7" t="str">
        <f ca="1">IF(ISNA(VLOOKUP(ROW($A273)-7,Query!$A:$N,6,FALSE))," ",VLOOKUP(ROW($A273)-7,Query!$A:$N,6,FALSE))</f>
        <v xml:space="preserve"> </v>
      </c>
      <c r="G273" s="6" t="str">
        <f t="shared" ca="1" si="18"/>
        <v xml:space="preserve"> </v>
      </c>
      <c r="H273" s="8" t="str">
        <f ca="1">IF(ISNA(VLOOKUP(ROW($A273)-7,Query!$A:$N,7,FALSE))," ",VLOOKUP(ROW($A273)-7,Query!$A:$N,7,FALSE)/F273)</f>
        <v xml:space="preserve"> </v>
      </c>
      <c r="I273" s="26" t="str">
        <f t="shared" ca="1" si="20"/>
        <v xml:space="preserve"> </v>
      </c>
      <c r="J273" s="23">
        <f t="shared" ca="1" si="21"/>
        <v>0</v>
      </c>
    </row>
    <row r="274" spans="2:10" x14ac:dyDescent="0.25">
      <c r="B274" s="84" t="str">
        <f ca="1">IF(ISNA(VLOOKUP(ROW($A274)-7,Query!$A:$N,4,FALSE))," ",VLOOKUP(ROW($A274)-7,Query!$A:$N,4,FALSE))</f>
        <v xml:space="preserve"> </v>
      </c>
      <c r="C274" s="85"/>
      <c r="D274" s="9" t="str">
        <f ca="1">IF(ISNA(VLOOKUP(ROW($A274)-7,Query!$A:$N,5,FALSE))," ",VLOOKUP(ROW($A274)-7,Query!$A:$N,5,FALSE))</f>
        <v xml:space="preserve"> </v>
      </c>
      <c r="E274" s="11" t="str">
        <f t="shared" ca="1" si="19"/>
        <v xml:space="preserve"> </v>
      </c>
      <c r="F274" s="11" t="str">
        <f ca="1">IF(ISNA(VLOOKUP(ROW($A274)-7,Query!$A:$N,6,FALSE))," ",VLOOKUP(ROW($A274)-7,Query!$A:$N,6,FALSE))</f>
        <v xml:space="preserve"> </v>
      </c>
      <c r="G274" s="10" t="str">
        <f t="shared" ca="1" si="18"/>
        <v xml:space="preserve"> </v>
      </c>
      <c r="H274" s="12" t="str">
        <f ca="1">IF(ISNA(VLOOKUP(ROW($A274)-7,Query!$A:$N,7,FALSE))," ",VLOOKUP(ROW($A274)-7,Query!$A:$N,7,FALSE)/F274)</f>
        <v xml:space="preserve"> </v>
      </c>
      <c r="I274" s="27" t="str">
        <f t="shared" ca="1" si="20"/>
        <v xml:space="preserve"> </v>
      </c>
      <c r="J274" s="23">
        <f t="shared" ca="1" si="21"/>
        <v>0</v>
      </c>
    </row>
    <row r="275" spans="2:10" x14ac:dyDescent="0.25">
      <c r="B275" s="82" t="str">
        <f ca="1">IF(ISNA(VLOOKUP(ROW($A275)-7,Query!$A:$N,4,FALSE))," ",VLOOKUP(ROW($A275)-7,Query!$A:$N,4,FALSE))</f>
        <v xml:space="preserve"> </v>
      </c>
      <c r="C275" s="83"/>
      <c r="D275" s="5" t="str">
        <f ca="1">IF(ISNA(VLOOKUP(ROW($A275)-7,Query!$A:$N,5,FALSE))," ",VLOOKUP(ROW($A275)-7,Query!$A:$N,5,FALSE))</f>
        <v xml:space="preserve"> </v>
      </c>
      <c r="E275" s="7" t="str">
        <f t="shared" ca="1" si="19"/>
        <v xml:space="preserve"> </v>
      </c>
      <c r="F275" s="7" t="str">
        <f ca="1">IF(ISNA(VLOOKUP(ROW($A275)-7,Query!$A:$N,6,FALSE))," ",VLOOKUP(ROW($A275)-7,Query!$A:$N,6,FALSE))</f>
        <v xml:space="preserve"> </v>
      </c>
      <c r="G275" s="6" t="str">
        <f t="shared" ca="1" si="18"/>
        <v xml:space="preserve"> </v>
      </c>
      <c r="H275" s="8" t="str">
        <f ca="1">IF(ISNA(VLOOKUP(ROW($A275)-7,Query!$A:$N,7,FALSE))," ",VLOOKUP(ROW($A275)-7,Query!$A:$N,7,FALSE)/F275)</f>
        <v xml:space="preserve"> </v>
      </c>
      <c r="I275" s="26" t="str">
        <f t="shared" ca="1" si="20"/>
        <v xml:space="preserve"> </v>
      </c>
      <c r="J275" s="23">
        <f t="shared" ca="1" si="21"/>
        <v>0</v>
      </c>
    </row>
    <row r="276" spans="2:10" x14ac:dyDescent="0.25">
      <c r="B276" s="84" t="str">
        <f ca="1">IF(ISNA(VLOOKUP(ROW($A276)-7,Query!$A:$N,4,FALSE))," ",VLOOKUP(ROW($A276)-7,Query!$A:$N,4,FALSE))</f>
        <v xml:space="preserve"> </v>
      </c>
      <c r="C276" s="85"/>
      <c r="D276" s="9" t="str">
        <f ca="1">IF(ISNA(VLOOKUP(ROW($A276)-7,Query!$A:$N,5,FALSE))," ",VLOOKUP(ROW($A276)-7,Query!$A:$N,5,FALSE))</f>
        <v xml:space="preserve"> </v>
      </c>
      <c r="E276" s="11" t="str">
        <f t="shared" ca="1" si="19"/>
        <v xml:space="preserve"> </v>
      </c>
      <c r="F276" s="11" t="str">
        <f ca="1">IF(ISNA(VLOOKUP(ROW($A276)-7,Query!$A:$N,6,FALSE))," ",VLOOKUP(ROW($A276)-7,Query!$A:$N,6,FALSE))</f>
        <v xml:space="preserve"> </v>
      </c>
      <c r="G276" s="10" t="str">
        <f t="shared" ca="1" si="18"/>
        <v xml:space="preserve"> </v>
      </c>
      <c r="H276" s="12" t="str">
        <f ca="1">IF(ISNA(VLOOKUP(ROW($A276)-7,Query!$A:$N,7,FALSE))," ",VLOOKUP(ROW($A276)-7,Query!$A:$N,7,FALSE)/F276)</f>
        <v xml:space="preserve"> </v>
      </c>
      <c r="I276" s="27" t="str">
        <f t="shared" ca="1" si="20"/>
        <v xml:space="preserve"> </v>
      </c>
      <c r="J276" s="23">
        <f t="shared" ca="1" si="21"/>
        <v>0</v>
      </c>
    </row>
    <row r="277" spans="2:10" x14ac:dyDescent="0.25">
      <c r="B277" s="82" t="str">
        <f ca="1">IF(ISNA(VLOOKUP(ROW($A277)-7,Query!$A:$N,4,FALSE))," ",VLOOKUP(ROW($A277)-7,Query!$A:$N,4,FALSE))</f>
        <v xml:space="preserve"> </v>
      </c>
      <c r="C277" s="83"/>
      <c r="D277" s="5" t="str">
        <f ca="1">IF(ISNA(VLOOKUP(ROW($A277)-7,Query!$A:$N,5,FALSE))," ",VLOOKUP(ROW($A277)-7,Query!$A:$N,5,FALSE))</f>
        <v xml:space="preserve"> </v>
      </c>
      <c r="E277" s="7" t="str">
        <f t="shared" ca="1" si="19"/>
        <v xml:space="preserve"> </v>
      </c>
      <c r="F277" s="7" t="str">
        <f ca="1">IF(ISNA(VLOOKUP(ROW($A277)-7,Query!$A:$N,6,FALSE))," ",VLOOKUP(ROW($A277)-7,Query!$A:$N,6,FALSE))</f>
        <v xml:space="preserve"> </v>
      </c>
      <c r="G277" s="6" t="str">
        <f t="shared" ca="1" si="18"/>
        <v xml:space="preserve"> </v>
      </c>
      <c r="H277" s="8" t="str">
        <f ca="1">IF(ISNA(VLOOKUP(ROW($A277)-7,Query!$A:$N,7,FALSE))," ",VLOOKUP(ROW($A277)-7,Query!$A:$N,7,FALSE)/F277)</f>
        <v xml:space="preserve"> </v>
      </c>
      <c r="I277" s="26" t="str">
        <f t="shared" ca="1" si="20"/>
        <v xml:space="preserve"> </v>
      </c>
      <c r="J277" s="23">
        <f t="shared" ca="1" si="21"/>
        <v>0</v>
      </c>
    </row>
    <row r="278" spans="2:10" x14ac:dyDescent="0.25">
      <c r="B278" s="84" t="str">
        <f ca="1">IF(ISNA(VLOOKUP(ROW($A278)-7,Query!$A:$N,4,FALSE))," ",VLOOKUP(ROW($A278)-7,Query!$A:$N,4,FALSE))</f>
        <v xml:space="preserve"> </v>
      </c>
      <c r="C278" s="85"/>
      <c r="D278" s="9" t="str">
        <f ca="1">IF(ISNA(VLOOKUP(ROW($A278)-7,Query!$A:$N,5,FALSE))," ",VLOOKUP(ROW($A278)-7,Query!$A:$N,5,FALSE))</f>
        <v xml:space="preserve"> </v>
      </c>
      <c r="E278" s="11" t="str">
        <f t="shared" ca="1" si="19"/>
        <v xml:space="preserve"> </v>
      </c>
      <c r="F278" s="11" t="str">
        <f ca="1">IF(ISNA(VLOOKUP(ROW($A278)-7,Query!$A:$N,6,FALSE))," ",VLOOKUP(ROW($A278)-7,Query!$A:$N,6,FALSE))</f>
        <v xml:space="preserve"> </v>
      </c>
      <c r="G278" s="10" t="str">
        <f t="shared" ca="1" si="18"/>
        <v xml:space="preserve"> </v>
      </c>
      <c r="H278" s="12" t="str">
        <f ca="1">IF(ISNA(VLOOKUP(ROW($A278)-7,Query!$A:$N,7,FALSE))," ",VLOOKUP(ROW($A278)-7,Query!$A:$N,7,FALSE)/F278)</f>
        <v xml:space="preserve"> </v>
      </c>
      <c r="I278" s="27" t="str">
        <f t="shared" ca="1" si="20"/>
        <v xml:space="preserve"> </v>
      </c>
      <c r="J278" s="23">
        <f t="shared" ca="1" si="21"/>
        <v>0</v>
      </c>
    </row>
    <row r="279" spans="2:10" x14ac:dyDescent="0.25">
      <c r="B279" s="82" t="str">
        <f ca="1">IF(ISNA(VLOOKUP(ROW($A279)-7,Query!$A:$N,4,FALSE))," ",VLOOKUP(ROW($A279)-7,Query!$A:$N,4,FALSE))</f>
        <v xml:space="preserve"> </v>
      </c>
      <c r="C279" s="83"/>
      <c r="D279" s="5" t="str">
        <f ca="1">IF(ISNA(VLOOKUP(ROW($A279)-7,Query!$A:$N,5,FALSE))," ",VLOOKUP(ROW($A279)-7,Query!$A:$N,5,FALSE))</f>
        <v xml:space="preserve"> </v>
      </c>
      <c r="E279" s="7" t="str">
        <f t="shared" ca="1" si="19"/>
        <v xml:space="preserve"> </v>
      </c>
      <c r="F279" s="7" t="str">
        <f ca="1">IF(ISNA(VLOOKUP(ROW($A279)-7,Query!$A:$N,6,FALSE))," ",VLOOKUP(ROW($A279)-7,Query!$A:$N,6,FALSE))</f>
        <v xml:space="preserve"> </v>
      </c>
      <c r="G279" s="6" t="str">
        <f t="shared" ca="1" si="18"/>
        <v xml:space="preserve"> </v>
      </c>
      <c r="H279" s="8" t="str">
        <f ca="1">IF(ISNA(VLOOKUP(ROW($A279)-7,Query!$A:$N,7,FALSE))," ",VLOOKUP(ROW($A279)-7,Query!$A:$N,7,FALSE)/F279)</f>
        <v xml:space="preserve"> </v>
      </c>
      <c r="I279" s="26" t="str">
        <f t="shared" ca="1" si="20"/>
        <v xml:space="preserve"> </v>
      </c>
      <c r="J279" s="23">
        <f t="shared" ca="1" si="21"/>
        <v>0</v>
      </c>
    </row>
    <row r="280" spans="2:10" x14ac:dyDescent="0.25">
      <c r="B280" s="84" t="str">
        <f ca="1">IF(ISNA(VLOOKUP(ROW($A280)-7,Query!$A:$N,4,FALSE))," ",VLOOKUP(ROW($A280)-7,Query!$A:$N,4,FALSE))</f>
        <v xml:space="preserve"> </v>
      </c>
      <c r="C280" s="85"/>
      <c r="D280" s="9" t="str">
        <f ca="1">IF(ISNA(VLOOKUP(ROW($A280)-7,Query!$A:$N,5,FALSE))," ",VLOOKUP(ROW($A280)-7,Query!$A:$N,5,FALSE))</f>
        <v xml:space="preserve"> </v>
      </c>
      <c r="E280" s="11" t="str">
        <f t="shared" ca="1" si="19"/>
        <v xml:space="preserve"> </v>
      </c>
      <c r="F280" s="11" t="str">
        <f ca="1">IF(ISNA(VLOOKUP(ROW($A280)-7,Query!$A:$N,6,FALSE))," ",VLOOKUP(ROW($A280)-7,Query!$A:$N,6,FALSE))</f>
        <v xml:space="preserve"> </v>
      </c>
      <c r="G280" s="10" t="str">
        <f t="shared" ca="1" si="18"/>
        <v xml:space="preserve"> </v>
      </c>
      <c r="H280" s="12" t="str">
        <f ca="1">IF(ISNA(VLOOKUP(ROW($A280)-7,Query!$A:$N,7,FALSE))," ",VLOOKUP(ROW($A280)-7,Query!$A:$N,7,FALSE)/F280)</f>
        <v xml:space="preserve"> </v>
      </c>
      <c r="I280" s="27" t="str">
        <f t="shared" ca="1" si="20"/>
        <v xml:space="preserve"> </v>
      </c>
      <c r="J280" s="23">
        <f t="shared" ca="1" si="21"/>
        <v>0</v>
      </c>
    </row>
    <row r="281" spans="2:10" x14ac:dyDescent="0.25">
      <c r="B281" s="82" t="str">
        <f ca="1">IF(ISNA(VLOOKUP(ROW($A281)-7,Query!$A:$N,4,FALSE))," ",VLOOKUP(ROW($A281)-7,Query!$A:$N,4,FALSE))</f>
        <v xml:space="preserve"> </v>
      </c>
      <c r="C281" s="83"/>
      <c r="D281" s="5" t="str">
        <f ca="1">IF(ISNA(VLOOKUP(ROW($A281)-7,Query!$A:$N,5,FALSE))," ",VLOOKUP(ROW($A281)-7,Query!$A:$N,5,FALSE))</f>
        <v xml:space="preserve"> </v>
      </c>
      <c r="E281" s="7" t="str">
        <f t="shared" ca="1" si="19"/>
        <v xml:space="preserve"> </v>
      </c>
      <c r="F281" s="7" t="str">
        <f ca="1">IF(ISNA(VLOOKUP(ROW($A281)-7,Query!$A:$N,6,FALSE))," ",VLOOKUP(ROW($A281)-7,Query!$A:$N,6,FALSE))</f>
        <v xml:space="preserve"> </v>
      </c>
      <c r="G281" s="6" t="str">
        <f t="shared" ca="1" si="18"/>
        <v xml:space="preserve"> </v>
      </c>
      <c r="H281" s="8" t="str">
        <f ca="1">IF(ISNA(VLOOKUP(ROW($A281)-7,Query!$A:$N,7,FALSE))," ",VLOOKUP(ROW($A281)-7,Query!$A:$N,7,FALSE)/F281)</f>
        <v xml:space="preserve"> </v>
      </c>
      <c r="I281" s="26" t="str">
        <f t="shared" ca="1" si="20"/>
        <v xml:space="preserve"> </v>
      </c>
      <c r="J281" s="23">
        <f t="shared" ca="1" si="21"/>
        <v>0</v>
      </c>
    </row>
    <row r="282" spans="2:10" x14ac:dyDescent="0.25">
      <c r="B282" s="84" t="str">
        <f ca="1">IF(ISNA(VLOOKUP(ROW($A282)-7,Query!$A:$N,4,FALSE))," ",VLOOKUP(ROW($A282)-7,Query!$A:$N,4,FALSE))</f>
        <v xml:space="preserve"> </v>
      </c>
      <c r="C282" s="85"/>
      <c r="D282" s="9" t="str">
        <f ca="1">IF(ISNA(VLOOKUP(ROW($A282)-7,Query!$A:$N,5,FALSE))," ",VLOOKUP(ROW($A282)-7,Query!$A:$N,5,FALSE))</f>
        <v xml:space="preserve"> </v>
      </c>
      <c r="E282" s="11" t="str">
        <f t="shared" ca="1" si="19"/>
        <v xml:space="preserve"> </v>
      </c>
      <c r="F282" s="11" t="str">
        <f ca="1">IF(ISNA(VLOOKUP(ROW($A282)-7,Query!$A:$N,6,FALSE))," ",VLOOKUP(ROW($A282)-7,Query!$A:$N,6,FALSE))</f>
        <v xml:space="preserve"> </v>
      </c>
      <c r="G282" s="10" t="str">
        <f t="shared" ca="1" si="18"/>
        <v xml:space="preserve"> </v>
      </c>
      <c r="H282" s="12" t="str">
        <f ca="1">IF(ISNA(VLOOKUP(ROW($A282)-7,Query!$A:$N,7,FALSE))," ",VLOOKUP(ROW($A282)-7,Query!$A:$N,7,FALSE)/F282)</f>
        <v xml:space="preserve"> </v>
      </c>
      <c r="I282" s="27" t="str">
        <f t="shared" ca="1" si="20"/>
        <v xml:space="preserve"> </v>
      </c>
      <c r="J282" s="23">
        <f t="shared" ca="1" si="21"/>
        <v>0</v>
      </c>
    </row>
    <row r="283" spans="2:10" x14ac:dyDescent="0.25">
      <c r="B283" s="82" t="str">
        <f ca="1">IF(ISNA(VLOOKUP(ROW($A283)-7,Query!$A:$N,4,FALSE))," ",VLOOKUP(ROW($A283)-7,Query!$A:$N,4,FALSE))</f>
        <v xml:space="preserve"> </v>
      </c>
      <c r="C283" s="83"/>
      <c r="D283" s="5" t="str">
        <f ca="1">IF(ISNA(VLOOKUP(ROW($A283)-7,Query!$A:$N,5,FALSE))," ",VLOOKUP(ROW($A283)-7,Query!$A:$N,5,FALSE))</f>
        <v xml:space="preserve"> </v>
      </c>
      <c r="E283" s="7" t="str">
        <f t="shared" ca="1" si="19"/>
        <v xml:space="preserve"> </v>
      </c>
      <c r="F283" s="7" t="str">
        <f ca="1">IF(ISNA(VLOOKUP(ROW($A283)-7,Query!$A:$N,6,FALSE))," ",VLOOKUP(ROW($A283)-7,Query!$A:$N,6,FALSE))</f>
        <v xml:space="preserve"> </v>
      </c>
      <c r="G283" s="6" t="str">
        <f t="shared" ca="1" si="18"/>
        <v xml:space="preserve"> </v>
      </c>
      <c r="H283" s="8" t="str">
        <f ca="1">IF(ISNA(VLOOKUP(ROW($A283)-7,Query!$A:$N,7,FALSE))," ",VLOOKUP(ROW($A283)-7,Query!$A:$N,7,FALSE)/F283)</f>
        <v xml:space="preserve"> </v>
      </c>
      <c r="I283" s="26" t="str">
        <f t="shared" ca="1" si="20"/>
        <v xml:space="preserve"> </v>
      </c>
      <c r="J283" s="23">
        <f t="shared" ca="1" si="21"/>
        <v>0</v>
      </c>
    </row>
    <row r="284" spans="2:10" x14ac:dyDescent="0.25">
      <c r="B284" s="84" t="str">
        <f ca="1">IF(ISNA(VLOOKUP(ROW($A284)-7,Query!$A:$N,4,FALSE))," ",VLOOKUP(ROW($A284)-7,Query!$A:$N,4,FALSE))</f>
        <v xml:space="preserve"> </v>
      </c>
      <c r="C284" s="85"/>
      <c r="D284" s="9" t="str">
        <f ca="1">IF(ISNA(VLOOKUP(ROW($A284)-7,Query!$A:$N,5,FALSE))," ",VLOOKUP(ROW($A284)-7,Query!$A:$N,5,FALSE))</f>
        <v xml:space="preserve"> </v>
      </c>
      <c r="E284" s="11" t="str">
        <f t="shared" ca="1" si="19"/>
        <v xml:space="preserve"> </v>
      </c>
      <c r="F284" s="11" t="str">
        <f ca="1">IF(ISNA(VLOOKUP(ROW($A284)-7,Query!$A:$N,6,FALSE))," ",VLOOKUP(ROW($A284)-7,Query!$A:$N,6,FALSE))</f>
        <v xml:space="preserve"> </v>
      </c>
      <c r="G284" s="10" t="str">
        <f t="shared" ca="1" si="18"/>
        <v xml:space="preserve"> </v>
      </c>
      <c r="H284" s="12" t="str">
        <f ca="1">IF(ISNA(VLOOKUP(ROW($A284)-7,Query!$A:$N,7,FALSE))," ",VLOOKUP(ROW($A284)-7,Query!$A:$N,7,FALSE)/F284)</f>
        <v xml:space="preserve"> </v>
      </c>
      <c r="I284" s="27" t="str">
        <f t="shared" ca="1" si="20"/>
        <v xml:space="preserve"> </v>
      </c>
      <c r="J284" s="23">
        <f t="shared" ca="1" si="21"/>
        <v>0</v>
      </c>
    </row>
    <row r="285" spans="2:10" x14ac:dyDescent="0.25">
      <c r="B285" s="82" t="str">
        <f ca="1">IF(ISNA(VLOOKUP(ROW($A285)-7,Query!$A:$N,4,FALSE))," ",VLOOKUP(ROW($A285)-7,Query!$A:$N,4,FALSE))</f>
        <v xml:space="preserve"> </v>
      </c>
      <c r="C285" s="83"/>
      <c r="D285" s="5" t="str">
        <f ca="1">IF(ISNA(VLOOKUP(ROW($A285)-7,Query!$A:$N,5,FALSE))," ",VLOOKUP(ROW($A285)-7,Query!$A:$N,5,FALSE))</f>
        <v xml:space="preserve"> </v>
      </c>
      <c r="E285" s="7" t="str">
        <f t="shared" ca="1" si="19"/>
        <v xml:space="preserve"> </v>
      </c>
      <c r="F285" s="7" t="str">
        <f ca="1">IF(ISNA(VLOOKUP(ROW($A285)-7,Query!$A:$N,6,FALSE))," ",VLOOKUP(ROW($A285)-7,Query!$A:$N,6,FALSE))</f>
        <v xml:space="preserve"> </v>
      </c>
      <c r="G285" s="6" t="str">
        <f t="shared" ca="1" si="18"/>
        <v xml:space="preserve"> </v>
      </c>
      <c r="H285" s="8" t="str">
        <f ca="1">IF(ISNA(VLOOKUP(ROW($A285)-7,Query!$A:$N,7,FALSE))," ",VLOOKUP(ROW($A285)-7,Query!$A:$N,7,FALSE)/F285)</f>
        <v xml:space="preserve"> </v>
      </c>
      <c r="I285" s="26" t="str">
        <f t="shared" ca="1" si="20"/>
        <v xml:space="preserve"> </v>
      </c>
      <c r="J285" s="23">
        <f t="shared" ca="1" si="21"/>
        <v>0</v>
      </c>
    </row>
    <row r="286" spans="2:10" x14ac:dyDescent="0.25">
      <c r="B286" s="84" t="str">
        <f ca="1">IF(ISNA(VLOOKUP(ROW($A286)-7,Query!$A:$N,4,FALSE))," ",VLOOKUP(ROW($A286)-7,Query!$A:$N,4,FALSE))</f>
        <v xml:space="preserve"> </v>
      </c>
      <c r="C286" s="85"/>
      <c r="D286" s="9" t="str">
        <f ca="1">IF(ISNA(VLOOKUP(ROW($A286)-7,Query!$A:$N,5,FALSE))," ",VLOOKUP(ROW($A286)-7,Query!$A:$N,5,FALSE))</f>
        <v xml:space="preserve"> </v>
      </c>
      <c r="E286" s="11" t="str">
        <f t="shared" ca="1" si="19"/>
        <v xml:space="preserve"> </v>
      </c>
      <c r="F286" s="11" t="str">
        <f ca="1">IF(ISNA(VLOOKUP(ROW($A286)-7,Query!$A:$N,6,FALSE))," ",VLOOKUP(ROW($A286)-7,Query!$A:$N,6,FALSE))</f>
        <v xml:space="preserve"> </v>
      </c>
      <c r="G286" s="10" t="str">
        <f t="shared" ca="1" si="18"/>
        <v xml:space="preserve"> </v>
      </c>
      <c r="H286" s="12" t="str">
        <f ca="1">IF(ISNA(VLOOKUP(ROW($A286)-7,Query!$A:$N,7,FALSE))," ",VLOOKUP(ROW($A286)-7,Query!$A:$N,7,FALSE)/F286)</f>
        <v xml:space="preserve"> </v>
      </c>
      <c r="I286" s="27" t="str">
        <f t="shared" ca="1" si="20"/>
        <v xml:space="preserve"> </v>
      </c>
      <c r="J286" s="23">
        <f t="shared" ca="1" si="21"/>
        <v>0</v>
      </c>
    </row>
    <row r="287" spans="2:10" x14ac:dyDescent="0.25">
      <c r="B287" s="82" t="str">
        <f ca="1">IF(ISNA(VLOOKUP(ROW($A287)-7,Query!$A:$N,4,FALSE))," ",VLOOKUP(ROW($A287)-7,Query!$A:$N,4,FALSE))</f>
        <v xml:space="preserve"> </v>
      </c>
      <c r="C287" s="83"/>
      <c r="D287" s="5" t="str">
        <f ca="1">IF(ISNA(VLOOKUP(ROW($A287)-7,Query!$A:$N,5,FALSE))," ",VLOOKUP(ROW($A287)-7,Query!$A:$N,5,FALSE))</f>
        <v xml:space="preserve"> </v>
      </c>
      <c r="E287" s="7" t="str">
        <f t="shared" ca="1" si="19"/>
        <v xml:space="preserve"> </v>
      </c>
      <c r="F287" s="7" t="str">
        <f ca="1">IF(ISNA(VLOOKUP(ROW($A287)-7,Query!$A:$N,6,FALSE))," ",VLOOKUP(ROW($A287)-7,Query!$A:$N,6,FALSE))</f>
        <v xml:space="preserve"> </v>
      </c>
      <c r="G287" s="6" t="str">
        <f t="shared" ca="1" si="18"/>
        <v xml:space="preserve"> </v>
      </c>
      <c r="H287" s="8" t="str">
        <f ca="1">IF(ISNA(VLOOKUP(ROW($A287)-7,Query!$A:$N,7,FALSE))," ",VLOOKUP(ROW($A287)-7,Query!$A:$N,7,FALSE)/F287)</f>
        <v xml:space="preserve"> </v>
      </c>
      <c r="I287" s="26" t="str">
        <f t="shared" ca="1" si="20"/>
        <v xml:space="preserve"> </v>
      </c>
      <c r="J287" s="23">
        <f t="shared" ca="1" si="21"/>
        <v>0</v>
      </c>
    </row>
    <row r="288" spans="2:10" x14ac:dyDescent="0.25">
      <c r="B288" s="84" t="str">
        <f ca="1">IF(ISNA(VLOOKUP(ROW($A288)-7,Query!$A:$N,4,FALSE))," ",VLOOKUP(ROW($A288)-7,Query!$A:$N,4,FALSE))</f>
        <v xml:space="preserve"> </v>
      </c>
      <c r="C288" s="85"/>
      <c r="D288" s="9" t="str">
        <f ca="1">IF(ISNA(VLOOKUP(ROW($A288)-7,Query!$A:$N,5,FALSE))," ",VLOOKUP(ROW($A288)-7,Query!$A:$N,5,FALSE))</f>
        <v xml:space="preserve"> </v>
      </c>
      <c r="E288" s="11" t="str">
        <f t="shared" ca="1" si="19"/>
        <v xml:space="preserve"> </v>
      </c>
      <c r="F288" s="11" t="str">
        <f ca="1">IF(ISNA(VLOOKUP(ROW($A288)-7,Query!$A:$N,6,FALSE))," ",VLOOKUP(ROW($A288)-7,Query!$A:$N,6,FALSE))</f>
        <v xml:space="preserve"> </v>
      </c>
      <c r="G288" s="10" t="str">
        <f t="shared" ca="1" si="18"/>
        <v xml:space="preserve"> </v>
      </c>
      <c r="H288" s="12" t="str">
        <f ca="1">IF(ISNA(VLOOKUP(ROW($A288)-7,Query!$A:$N,7,FALSE))," ",VLOOKUP(ROW($A288)-7,Query!$A:$N,7,FALSE)/F288)</f>
        <v xml:space="preserve"> </v>
      </c>
      <c r="I288" s="27" t="str">
        <f t="shared" ca="1" si="20"/>
        <v xml:space="preserve"> </v>
      </c>
      <c r="J288" s="23">
        <f t="shared" ca="1" si="21"/>
        <v>0</v>
      </c>
    </row>
    <row r="289" spans="2:10" x14ac:dyDescent="0.25">
      <c r="B289" s="82" t="str">
        <f ca="1">IF(ISNA(VLOOKUP(ROW($A289)-7,Query!$A:$N,4,FALSE))," ",VLOOKUP(ROW($A289)-7,Query!$A:$N,4,FALSE))</f>
        <v xml:space="preserve"> </v>
      </c>
      <c r="C289" s="83"/>
      <c r="D289" s="5" t="str">
        <f ca="1">IF(ISNA(VLOOKUP(ROW($A289)-7,Query!$A:$N,5,FALSE))," ",VLOOKUP(ROW($A289)-7,Query!$A:$N,5,FALSE))</f>
        <v xml:space="preserve"> </v>
      </c>
      <c r="E289" s="7" t="str">
        <f t="shared" ca="1" si="19"/>
        <v xml:space="preserve"> </v>
      </c>
      <c r="F289" s="7" t="str">
        <f ca="1">IF(ISNA(VLOOKUP(ROW($A289)-7,Query!$A:$N,6,FALSE))," ",VLOOKUP(ROW($A289)-7,Query!$A:$N,6,FALSE))</f>
        <v xml:space="preserve"> </v>
      </c>
      <c r="G289" s="6" t="str">
        <f t="shared" ca="1" si="18"/>
        <v xml:space="preserve"> </v>
      </c>
      <c r="H289" s="8" t="str">
        <f ca="1">IF(ISNA(VLOOKUP(ROW($A289)-7,Query!$A:$N,7,FALSE))," ",VLOOKUP(ROW($A289)-7,Query!$A:$N,7,FALSE)/F289)</f>
        <v xml:space="preserve"> </v>
      </c>
      <c r="I289" s="26" t="str">
        <f t="shared" ca="1" si="20"/>
        <v xml:space="preserve"> </v>
      </c>
      <c r="J289" s="23">
        <f t="shared" ca="1" si="21"/>
        <v>0</v>
      </c>
    </row>
    <row r="290" spans="2:10" x14ac:dyDescent="0.25">
      <c r="B290" s="84" t="str">
        <f ca="1">IF(ISNA(VLOOKUP(ROW($A290)-7,Query!$A:$N,4,FALSE))," ",VLOOKUP(ROW($A290)-7,Query!$A:$N,4,FALSE))</f>
        <v xml:space="preserve"> </v>
      </c>
      <c r="C290" s="85"/>
      <c r="D290" s="9" t="str">
        <f ca="1">IF(ISNA(VLOOKUP(ROW($A290)-7,Query!$A:$N,5,FALSE))," ",VLOOKUP(ROW($A290)-7,Query!$A:$N,5,FALSE))</f>
        <v xml:space="preserve"> </v>
      </c>
      <c r="E290" s="11" t="str">
        <f t="shared" ca="1" si="19"/>
        <v xml:space="preserve"> </v>
      </c>
      <c r="F290" s="11" t="str">
        <f ca="1">IF(ISNA(VLOOKUP(ROW($A290)-7,Query!$A:$N,6,FALSE))," ",VLOOKUP(ROW($A290)-7,Query!$A:$N,6,FALSE))</f>
        <v xml:space="preserve"> </v>
      </c>
      <c r="G290" s="10" t="str">
        <f t="shared" ca="1" si="18"/>
        <v xml:space="preserve"> </v>
      </c>
      <c r="H290" s="12" t="str">
        <f ca="1">IF(ISNA(VLOOKUP(ROW($A290)-7,Query!$A:$N,7,FALSE))," ",VLOOKUP(ROW($A290)-7,Query!$A:$N,7,FALSE)/F290)</f>
        <v xml:space="preserve"> </v>
      </c>
      <c r="I290" s="27" t="str">
        <f t="shared" ca="1" si="20"/>
        <v xml:space="preserve"> </v>
      </c>
      <c r="J290" s="23">
        <f t="shared" ca="1" si="21"/>
        <v>0</v>
      </c>
    </row>
    <row r="291" spans="2:10" x14ac:dyDescent="0.25">
      <c r="B291" s="82" t="str">
        <f ca="1">IF(ISNA(VLOOKUP(ROW($A291)-7,Query!$A:$N,4,FALSE))," ",VLOOKUP(ROW($A291)-7,Query!$A:$N,4,FALSE))</f>
        <v xml:space="preserve"> </v>
      </c>
      <c r="C291" s="83"/>
      <c r="D291" s="5" t="str">
        <f ca="1">IF(ISNA(VLOOKUP(ROW($A291)-7,Query!$A:$N,5,FALSE))," ",VLOOKUP(ROW($A291)-7,Query!$A:$N,5,FALSE))</f>
        <v xml:space="preserve"> </v>
      </c>
      <c r="E291" s="7" t="str">
        <f t="shared" ca="1" si="19"/>
        <v xml:space="preserve"> </v>
      </c>
      <c r="F291" s="7" t="str">
        <f ca="1">IF(ISNA(VLOOKUP(ROW($A291)-7,Query!$A:$N,6,FALSE))," ",VLOOKUP(ROW($A291)-7,Query!$A:$N,6,FALSE))</f>
        <v xml:space="preserve"> </v>
      </c>
      <c r="G291" s="6" t="str">
        <f t="shared" ca="1" si="18"/>
        <v xml:space="preserve"> </v>
      </c>
      <c r="H291" s="8" t="str">
        <f ca="1">IF(ISNA(VLOOKUP(ROW($A291)-7,Query!$A:$N,7,FALSE))," ",VLOOKUP(ROW($A291)-7,Query!$A:$N,7,FALSE)/F291)</f>
        <v xml:space="preserve"> </v>
      </c>
      <c r="I291" s="26" t="str">
        <f t="shared" ca="1" si="20"/>
        <v xml:space="preserve"> </v>
      </c>
      <c r="J291" s="23">
        <f t="shared" ca="1" si="21"/>
        <v>0</v>
      </c>
    </row>
    <row r="292" spans="2:10" x14ac:dyDescent="0.25">
      <c r="B292" s="84" t="str">
        <f ca="1">IF(ISNA(VLOOKUP(ROW($A292)-7,Query!$A:$N,4,FALSE))," ",VLOOKUP(ROW($A292)-7,Query!$A:$N,4,FALSE))</f>
        <v xml:space="preserve"> </v>
      </c>
      <c r="C292" s="85"/>
      <c r="D292" s="9" t="str">
        <f ca="1">IF(ISNA(VLOOKUP(ROW($A292)-7,Query!$A:$N,5,FALSE))," ",VLOOKUP(ROW($A292)-7,Query!$A:$N,5,FALSE))</f>
        <v xml:space="preserve"> </v>
      </c>
      <c r="E292" s="11" t="str">
        <f t="shared" ca="1" si="19"/>
        <v xml:space="preserve"> </v>
      </c>
      <c r="F292" s="11" t="str">
        <f ca="1">IF(ISNA(VLOOKUP(ROW($A292)-7,Query!$A:$N,6,FALSE))," ",VLOOKUP(ROW($A292)-7,Query!$A:$N,6,FALSE))</f>
        <v xml:space="preserve"> </v>
      </c>
      <c r="G292" s="10" t="str">
        <f t="shared" ca="1" si="18"/>
        <v xml:space="preserve"> </v>
      </c>
      <c r="H292" s="12" t="str">
        <f ca="1">IF(ISNA(VLOOKUP(ROW($A292)-7,Query!$A:$N,7,FALSE))," ",VLOOKUP(ROW($A292)-7,Query!$A:$N,7,FALSE)/F292)</f>
        <v xml:space="preserve"> </v>
      </c>
      <c r="I292" s="27" t="str">
        <f t="shared" ca="1" si="20"/>
        <v xml:space="preserve"> </v>
      </c>
      <c r="J292" s="23">
        <f t="shared" ca="1" si="21"/>
        <v>0</v>
      </c>
    </row>
    <row r="293" spans="2:10" x14ac:dyDescent="0.25">
      <c r="B293" s="82" t="str">
        <f ca="1">IF(ISNA(VLOOKUP(ROW($A293)-7,Query!$A:$N,4,FALSE))," ",VLOOKUP(ROW($A293)-7,Query!$A:$N,4,FALSE))</f>
        <v xml:space="preserve"> </v>
      </c>
      <c r="C293" s="83"/>
      <c r="D293" s="5" t="str">
        <f ca="1">IF(ISNA(VLOOKUP(ROW($A293)-7,Query!$A:$N,5,FALSE))," ",VLOOKUP(ROW($A293)-7,Query!$A:$N,5,FALSE))</f>
        <v xml:space="preserve"> </v>
      </c>
      <c r="E293" s="7" t="str">
        <f t="shared" ca="1" si="19"/>
        <v xml:space="preserve"> </v>
      </c>
      <c r="F293" s="7" t="str">
        <f ca="1">IF(ISNA(VLOOKUP(ROW($A293)-7,Query!$A:$N,6,FALSE))," ",VLOOKUP(ROW($A293)-7,Query!$A:$N,6,FALSE))</f>
        <v xml:space="preserve"> </v>
      </c>
      <c r="G293" s="6" t="str">
        <f t="shared" ca="1" si="18"/>
        <v xml:space="preserve"> </v>
      </c>
      <c r="H293" s="8" t="str">
        <f ca="1">IF(ISNA(VLOOKUP(ROW($A293)-7,Query!$A:$N,7,FALSE))," ",VLOOKUP(ROW($A293)-7,Query!$A:$N,7,FALSE)/F293)</f>
        <v xml:space="preserve"> </v>
      </c>
      <c r="I293" s="26" t="str">
        <f t="shared" ca="1" si="20"/>
        <v xml:space="preserve"> </v>
      </c>
      <c r="J293" s="23">
        <f t="shared" ca="1" si="21"/>
        <v>0</v>
      </c>
    </row>
    <row r="294" spans="2:10" x14ac:dyDescent="0.25">
      <c r="B294" s="84" t="str">
        <f ca="1">IF(ISNA(VLOOKUP(ROW($A294)-7,Query!$A:$N,4,FALSE))," ",VLOOKUP(ROW($A294)-7,Query!$A:$N,4,FALSE))</f>
        <v xml:space="preserve"> </v>
      </c>
      <c r="C294" s="85"/>
      <c r="D294" s="9" t="str">
        <f ca="1">IF(ISNA(VLOOKUP(ROW($A294)-7,Query!$A:$N,5,FALSE))," ",VLOOKUP(ROW($A294)-7,Query!$A:$N,5,FALSE))</f>
        <v xml:space="preserve"> </v>
      </c>
      <c r="E294" s="11" t="str">
        <f t="shared" ca="1" si="19"/>
        <v xml:space="preserve"> </v>
      </c>
      <c r="F294" s="11" t="str">
        <f ca="1">IF(ISNA(VLOOKUP(ROW($A294)-7,Query!$A:$N,6,FALSE))," ",VLOOKUP(ROW($A294)-7,Query!$A:$N,6,FALSE))</f>
        <v xml:space="preserve"> </v>
      </c>
      <c r="G294" s="10" t="str">
        <f t="shared" ca="1" si="18"/>
        <v xml:space="preserve"> </v>
      </c>
      <c r="H294" s="12" t="str">
        <f ca="1">IF(ISNA(VLOOKUP(ROW($A294)-7,Query!$A:$N,7,FALSE))," ",VLOOKUP(ROW($A294)-7,Query!$A:$N,7,FALSE)/F294)</f>
        <v xml:space="preserve"> </v>
      </c>
      <c r="I294" s="27" t="str">
        <f t="shared" ca="1" si="20"/>
        <v xml:space="preserve"> </v>
      </c>
      <c r="J294" s="23">
        <f t="shared" ca="1" si="21"/>
        <v>0</v>
      </c>
    </row>
    <row r="295" spans="2:10" x14ac:dyDescent="0.25">
      <c r="B295" s="82" t="str">
        <f ca="1">IF(ISNA(VLOOKUP(ROW($A295)-7,Query!$A:$N,4,FALSE))," ",VLOOKUP(ROW($A295)-7,Query!$A:$N,4,FALSE))</f>
        <v xml:space="preserve"> </v>
      </c>
      <c r="C295" s="83"/>
      <c r="D295" s="5" t="str">
        <f ca="1">IF(ISNA(VLOOKUP(ROW($A295)-7,Query!$A:$N,5,FALSE))," ",VLOOKUP(ROW($A295)-7,Query!$A:$N,5,FALSE))</f>
        <v xml:space="preserve"> </v>
      </c>
      <c r="E295" s="7" t="str">
        <f t="shared" ca="1" si="19"/>
        <v xml:space="preserve"> </v>
      </c>
      <c r="F295" s="7" t="str">
        <f ca="1">IF(ISNA(VLOOKUP(ROW($A295)-7,Query!$A:$N,6,FALSE))," ",VLOOKUP(ROW($A295)-7,Query!$A:$N,6,FALSE))</f>
        <v xml:space="preserve"> </v>
      </c>
      <c r="G295" s="6" t="str">
        <f t="shared" ca="1" si="18"/>
        <v xml:space="preserve"> </v>
      </c>
      <c r="H295" s="8" t="str">
        <f ca="1">IF(ISNA(VLOOKUP(ROW($A295)-7,Query!$A:$N,7,FALSE))," ",VLOOKUP(ROW($A295)-7,Query!$A:$N,7,FALSE)/F295)</f>
        <v xml:space="preserve"> </v>
      </c>
      <c r="I295" s="26" t="str">
        <f t="shared" ca="1" si="20"/>
        <v xml:space="preserve"> </v>
      </c>
      <c r="J295" s="23">
        <f t="shared" ca="1" si="21"/>
        <v>0</v>
      </c>
    </row>
    <row r="296" spans="2:10" x14ac:dyDescent="0.25">
      <c r="B296" s="84" t="str">
        <f ca="1">IF(ISNA(VLOOKUP(ROW($A296)-7,Query!$A:$N,4,FALSE))," ",VLOOKUP(ROW($A296)-7,Query!$A:$N,4,FALSE))</f>
        <v xml:space="preserve"> </v>
      </c>
      <c r="C296" s="85"/>
      <c r="D296" s="9" t="str">
        <f ca="1">IF(ISNA(VLOOKUP(ROW($A296)-7,Query!$A:$N,5,FALSE))," ",VLOOKUP(ROW($A296)-7,Query!$A:$N,5,FALSE))</f>
        <v xml:space="preserve"> </v>
      </c>
      <c r="E296" s="11" t="str">
        <f t="shared" ca="1" si="19"/>
        <v xml:space="preserve"> </v>
      </c>
      <c r="F296" s="11" t="str">
        <f ca="1">IF(ISNA(VLOOKUP(ROW($A296)-7,Query!$A:$N,6,FALSE))," ",VLOOKUP(ROW($A296)-7,Query!$A:$N,6,FALSE))</f>
        <v xml:space="preserve"> </v>
      </c>
      <c r="G296" s="10" t="str">
        <f t="shared" ca="1" si="18"/>
        <v xml:space="preserve"> </v>
      </c>
      <c r="H296" s="12" t="str">
        <f ca="1">IF(ISNA(VLOOKUP(ROW($A296)-7,Query!$A:$N,7,FALSE))," ",VLOOKUP(ROW($A296)-7,Query!$A:$N,7,FALSE)/F296)</f>
        <v xml:space="preserve"> </v>
      </c>
      <c r="I296" s="27" t="str">
        <f t="shared" ca="1" si="20"/>
        <v xml:space="preserve"> </v>
      </c>
      <c r="J296" s="23">
        <f t="shared" ca="1" si="21"/>
        <v>0</v>
      </c>
    </row>
    <row r="297" spans="2:10" x14ac:dyDescent="0.25">
      <c r="B297" s="82" t="str">
        <f ca="1">IF(ISNA(VLOOKUP(ROW($A297)-7,Query!$A:$N,4,FALSE))," ",VLOOKUP(ROW($A297)-7,Query!$A:$N,4,FALSE))</f>
        <v xml:space="preserve"> </v>
      </c>
      <c r="C297" s="83"/>
      <c r="D297" s="5" t="str">
        <f ca="1">IF(ISNA(VLOOKUP(ROW($A297)-7,Query!$A:$N,5,FALSE))," ",VLOOKUP(ROW($A297)-7,Query!$A:$N,5,FALSE))</f>
        <v xml:space="preserve"> </v>
      </c>
      <c r="E297" s="7" t="str">
        <f t="shared" ca="1" si="19"/>
        <v xml:space="preserve"> </v>
      </c>
      <c r="F297" s="7" t="str">
        <f ca="1">IF(ISNA(VLOOKUP(ROW($A297)-7,Query!$A:$N,6,FALSE))," ",VLOOKUP(ROW($A297)-7,Query!$A:$N,6,FALSE))</f>
        <v xml:space="preserve"> </v>
      </c>
      <c r="G297" s="6" t="str">
        <f t="shared" ca="1" si="18"/>
        <v xml:space="preserve"> </v>
      </c>
      <c r="H297" s="8" t="str">
        <f ca="1">IF(ISNA(VLOOKUP(ROW($A297)-7,Query!$A:$N,7,FALSE))," ",VLOOKUP(ROW($A297)-7,Query!$A:$N,7,FALSE)/F297)</f>
        <v xml:space="preserve"> </v>
      </c>
      <c r="I297" s="26" t="str">
        <f t="shared" ca="1" si="20"/>
        <v xml:space="preserve"> </v>
      </c>
      <c r="J297" s="23">
        <f t="shared" ca="1" si="21"/>
        <v>0</v>
      </c>
    </row>
    <row r="298" spans="2:10" x14ac:dyDescent="0.25">
      <c r="B298" s="84" t="str">
        <f ca="1">IF(ISNA(VLOOKUP(ROW($A298)-7,Query!$A:$N,4,FALSE))," ",VLOOKUP(ROW($A298)-7,Query!$A:$N,4,FALSE))</f>
        <v xml:space="preserve"> </v>
      </c>
      <c r="C298" s="85"/>
      <c r="D298" s="9" t="str">
        <f ca="1">IF(ISNA(VLOOKUP(ROW($A298)-7,Query!$A:$N,5,FALSE))," ",VLOOKUP(ROW($A298)-7,Query!$A:$N,5,FALSE))</f>
        <v xml:space="preserve"> </v>
      </c>
      <c r="E298" s="11" t="str">
        <f t="shared" ca="1" si="19"/>
        <v xml:space="preserve"> </v>
      </c>
      <c r="F298" s="11" t="str">
        <f ca="1">IF(ISNA(VLOOKUP(ROW($A298)-7,Query!$A:$N,6,FALSE))," ",VLOOKUP(ROW($A298)-7,Query!$A:$N,6,FALSE))</f>
        <v xml:space="preserve"> </v>
      </c>
      <c r="G298" s="10" t="str">
        <f t="shared" ca="1" si="18"/>
        <v xml:space="preserve"> </v>
      </c>
      <c r="H298" s="12" t="str">
        <f ca="1">IF(ISNA(VLOOKUP(ROW($A298)-7,Query!$A:$N,7,FALSE))," ",VLOOKUP(ROW($A298)-7,Query!$A:$N,7,FALSE)/F298)</f>
        <v xml:space="preserve"> </v>
      </c>
      <c r="I298" s="27" t="str">
        <f t="shared" ca="1" si="20"/>
        <v xml:space="preserve"> </v>
      </c>
      <c r="J298" s="23">
        <f t="shared" ca="1" si="21"/>
        <v>0</v>
      </c>
    </row>
    <row r="299" spans="2:10" x14ac:dyDescent="0.25">
      <c r="B299" s="82" t="str">
        <f ca="1">IF(ISNA(VLOOKUP(ROW($A299)-7,Query!$A:$N,4,FALSE))," ",VLOOKUP(ROW($A299)-7,Query!$A:$N,4,FALSE))</f>
        <v xml:space="preserve"> </v>
      </c>
      <c r="C299" s="83"/>
      <c r="D299" s="5" t="str">
        <f ca="1">IF(ISNA(VLOOKUP(ROW($A299)-7,Query!$A:$N,5,FALSE))," ",VLOOKUP(ROW($A299)-7,Query!$A:$N,5,FALSE))</f>
        <v xml:space="preserve"> </v>
      </c>
      <c r="E299" s="7" t="str">
        <f t="shared" ca="1" si="19"/>
        <v xml:space="preserve"> </v>
      </c>
      <c r="F299" s="7" t="str">
        <f ca="1">IF(ISNA(VLOOKUP(ROW($A299)-7,Query!$A:$N,6,FALSE))," ",VLOOKUP(ROW($A299)-7,Query!$A:$N,6,FALSE))</f>
        <v xml:space="preserve"> </v>
      </c>
      <c r="G299" s="6" t="str">
        <f t="shared" ca="1" si="18"/>
        <v xml:space="preserve"> </v>
      </c>
      <c r="H299" s="8" t="str">
        <f ca="1">IF(ISNA(VLOOKUP(ROW($A299)-7,Query!$A:$N,7,FALSE))," ",VLOOKUP(ROW($A299)-7,Query!$A:$N,7,FALSE)/F299)</f>
        <v xml:space="preserve"> </v>
      </c>
      <c r="I299" s="26" t="str">
        <f t="shared" ca="1" si="20"/>
        <v xml:space="preserve"> </v>
      </c>
      <c r="J299" s="23">
        <f t="shared" ca="1" si="21"/>
        <v>0</v>
      </c>
    </row>
    <row r="300" spans="2:10" x14ac:dyDescent="0.25">
      <c r="B300" s="84" t="str">
        <f ca="1">IF(ISNA(VLOOKUP(ROW($A300)-7,Query!$A:$N,4,FALSE))," ",VLOOKUP(ROW($A300)-7,Query!$A:$N,4,FALSE))</f>
        <v xml:space="preserve"> </v>
      </c>
      <c r="C300" s="85"/>
      <c r="D300" s="9" t="str">
        <f ca="1">IF(ISNA(VLOOKUP(ROW($A300)-7,Query!$A:$N,5,FALSE))," ",VLOOKUP(ROW($A300)-7,Query!$A:$N,5,FALSE))</f>
        <v xml:space="preserve"> </v>
      </c>
      <c r="E300" s="11" t="str">
        <f t="shared" ca="1" si="19"/>
        <v xml:space="preserve"> </v>
      </c>
      <c r="F300" s="11" t="str">
        <f ca="1">IF(ISNA(VLOOKUP(ROW($A300)-7,Query!$A:$N,6,FALSE))," ",VLOOKUP(ROW($A300)-7,Query!$A:$N,6,FALSE))</f>
        <v xml:space="preserve"> </v>
      </c>
      <c r="G300" s="10" t="str">
        <f t="shared" ca="1" si="18"/>
        <v xml:space="preserve"> </v>
      </c>
      <c r="H300" s="12" t="str">
        <f ca="1">IF(ISNA(VLOOKUP(ROW($A300)-7,Query!$A:$N,7,FALSE))," ",VLOOKUP(ROW($A300)-7,Query!$A:$N,7,FALSE)/F300)</f>
        <v xml:space="preserve"> </v>
      </c>
      <c r="I300" s="27" t="str">
        <f t="shared" ca="1" si="20"/>
        <v xml:space="preserve"> </v>
      </c>
      <c r="J300" s="23">
        <f t="shared" ca="1" si="21"/>
        <v>0</v>
      </c>
    </row>
    <row r="301" spans="2:10" x14ac:dyDescent="0.25">
      <c r="B301" s="82" t="str">
        <f ca="1">IF(ISNA(VLOOKUP(ROW($A301)-7,Query!$A:$N,4,FALSE))," ",VLOOKUP(ROW($A301)-7,Query!$A:$N,4,FALSE))</f>
        <v xml:space="preserve"> </v>
      </c>
      <c r="C301" s="83"/>
      <c r="D301" s="5" t="str">
        <f ca="1">IF(ISNA(VLOOKUP(ROW($A301)-7,Query!$A:$N,5,FALSE))," ",VLOOKUP(ROW($A301)-7,Query!$A:$N,5,FALSE))</f>
        <v xml:space="preserve"> </v>
      </c>
      <c r="E301" s="7" t="str">
        <f t="shared" ca="1" si="19"/>
        <v xml:space="preserve"> </v>
      </c>
      <c r="F301" s="7" t="str">
        <f ca="1">IF(ISNA(VLOOKUP(ROW($A301)-7,Query!$A:$N,6,FALSE))," ",VLOOKUP(ROW($A301)-7,Query!$A:$N,6,FALSE))</f>
        <v xml:space="preserve"> </v>
      </c>
      <c r="G301" s="6" t="str">
        <f t="shared" ref="G301:G364" ca="1" si="22">IF(F301=" "," ",F301/366)</f>
        <v xml:space="preserve"> </v>
      </c>
      <c r="H301" s="8" t="str">
        <f ca="1">IF(ISNA(VLOOKUP(ROW($A301)-7,Query!$A:$N,7,FALSE))," ",VLOOKUP(ROW($A301)-7,Query!$A:$N,7,FALSE)/F301)</f>
        <v xml:space="preserve"> </v>
      </c>
      <c r="I301" s="26" t="str">
        <f t="shared" ca="1" si="20"/>
        <v xml:space="preserve"> </v>
      </c>
      <c r="J301" s="23">
        <f t="shared" ca="1" si="21"/>
        <v>0</v>
      </c>
    </row>
    <row r="302" spans="2:10" x14ac:dyDescent="0.25">
      <c r="B302" s="84" t="str">
        <f ca="1">IF(ISNA(VLOOKUP(ROW($A302)-7,Query!$A:$N,4,FALSE))," ",VLOOKUP(ROW($A302)-7,Query!$A:$N,4,FALSE))</f>
        <v xml:space="preserve"> </v>
      </c>
      <c r="C302" s="85"/>
      <c r="D302" s="9" t="str">
        <f ca="1">IF(ISNA(VLOOKUP(ROW($A302)-7,Query!$A:$N,5,FALSE))," ",VLOOKUP(ROW($A302)-7,Query!$A:$N,5,FALSE))</f>
        <v xml:space="preserve"> </v>
      </c>
      <c r="E302" s="11" t="str">
        <f t="shared" ca="1" si="19"/>
        <v xml:space="preserve"> </v>
      </c>
      <c r="F302" s="11" t="str">
        <f ca="1">IF(ISNA(VLOOKUP(ROW($A302)-7,Query!$A:$N,6,FALSE))," ",VLOOKUP(ROW($A302)-7,Query!$A:$N,6,FALSE))</f>
        <v xml:space="preserve"> </v>
      </c>
      <c r="G302" s="10" t="str">
        <f t="shared" ca="1" si="22"/>
        <v xml:space="preserve"> </v>
      </c>
      <c r="H302" s="12" t="str">
        <f ca="1">IF(ISNA(VLOOKUP(ROW($A302)-7,Query!$A:$N,7,FALSE))," ",VLOOKUP(ROW($A302)-7,Query!$A:$N,7,FALSE)/F302)</f>
        <v xml:space="preserve"> </v>
      </c>
      <c r="I302" s="27" t="str">
        <f t="shared" ca="1" si="20"/>
        <v xml:space="preserve"> </v>
      </c>
      <c r="J302" s="23">
        <f t="shared" ca="1" si="21"/>
        <v>0</v>
      </c>
    </row>
    <row r="303" spans="2:10" x14ac:dyDescent="0.25">
      <c r="B303" s="82" t="str">
        <f ca="1">IF(ISNA(VLOOKUP(ROW($A303)-7,Query!$A:$N,4,FALSE))," ",VLOOKUP(ROW($A303)-7,Query!$A:$N,4,FALSE))</f>
        <v xml:space="preserve"> </v>
      </c>
      <c r="C303" s="83"/>
      <c r="D303" s="5" t="str">
        <f ca="1">IF(ISNA(VLOOKUP(ROW($A303)-7,Query!$A:$N,5,FALSE))," ",VLOOKUP(ROW($A303)-7,Query!$A:$N,5,FALSE))</f>
        <v xml:space="preserve"> </v>
      </c>
      <c r="E303" s="7" t="str">
        <f t="shared" ca="1" si="19"/>
        <v xml:space="preserve"> </v>
      </c>
      <c r="F303" s="7" t="str">
        <f ca="1">IF(ISNA(VLOOKUP(ROW($A303)-7,Query!$A:$N,6,FALSE))," ",VLOOKUP(ROW($A303)-7,Query!$A:$N,6,FALSE))</f>
        <v xml:space="preserve"> </v>
      </c>
      <c r="G303" s="6" t="str">
        <f t="shared" ca="1" si="22"/>
        <v xml:space="preserve"> </v>
      </c>
      <c r="H303" s="8" t="str">
        <f ca="1">IF(ISNA(VLOOKUP(ROW($A303)-7,Query!$A:$N,7,FALSE))," ",VLOOKUP(ROW($A303)-7,Query!$A:$N,7,FALSE)/F303)</f>
        <v xml:space="preserve"> </v>
      </c>
      <c r="I303" s="26" t="str">
        <f t="shared" ca="1" si="20"/>
        <v xml:space="preserve"> </v>
      </c>
      <c r="J303" s="23">
        <f t="shared" ca="1" si="21"/>
        <v>0</v>
      </c>
    </row>
    <row r="304" spans="2:10" x14ac:dyDescent="0.25">
      <c r="B304" s="84" t="str">
        <f ca="1">IF(ISNA(VLOOKUP(ROW($A304)-7,Query!$A:$N,4,FALSE))," ",VLOOKUP(ROW($A304)-7,Query!$A:$N,4,FALSE))</f>
        <v xml:space="preserve"> </v>
      </c>
      <c r="C304" s="85"/>
      <c r="D304" s="9" t="str">
        <f ca="1">IF(ISNA(VLOOKUP(ROW($A304)-7,Query!$A:$N,5,FALSE))," ",VLOOKUP(ROW($A304)-7,Query!$A:$N,5,FALSE))</f>
        <v xml:space="preserve"> </v>
      </c>
      <c r="E304" s="11" t="str">
        <f t="shared" ca="1" si="19"/>
        <v xml:space="preserve"> </v>
      </c>
      <c r="F304" s="11" t="str">
        <f ca="1">IF(ISNA(VLOOKUP(ROW($A304)-7,Query!$A:$N,6,FALSE))," ",VLOOKUP(ROW($A304)-7,Query!$A:$N,6,FALSE))</f>
        <v xml:space="preserve"> </v>
      </c>
      <c r="G304" s="10" t="str">
        <f t="shared" ca="1" si="22"/>
        <v xml:space="preserve"> </v>
      </c>
      <c r="H304" s="12" t="str">
        <f ca="1">IF(ISNA(VLOOKUP(ROW($A304)-7,Query!$A:$N,7,FALSE))," ",VLOOKUP(ROW($A304)-7,Query!$A:$N,7,FALSE)/F304)</f>
        <v xml:space="preserve"> </v>
      </c>
      <c r="I304" s="27" t="str">
        <f t="shared" ca="1" si="20"/>
        <v xml:space="preserve"> </v>
      </c>
      <c r="J304" s="23">
        <f t="shared" ca="1" si="21"/>
        <v>0</v>
      </c>
    </row>
    <row r="305" spans="2:10" x14ac:dyDescent="0.25">
      <c r="B305" s="82" t="str">
        <f ca="1">IF(ISNA(VLOOKUP(ROW($A305)-7,Query!$A:$N,4,FALSE))," ",VLOOKUP(ROW($A305)-7,Query!$A:$N,4,FALSE))</f>
        <v xml:space="preserve"> </v>
      </c>
      <c r="C305" s="83"/>
      <c r="D305" s="5" t="str">
        <f ca="1">IF(ISNA(VLOOKUP(ROW($A305)-7,Query!$A:$N,5,FALSE))," ",VLOOKUP(ROW($A305)-7,Query!$A:$N,5,FALSE))</f>
        <v xml:space="preserve"> </v>
      </c>
      <c r="E305" s="7" t="str">
        <f t="shared" ca="1" si="19"/>
        <v xml:space="preserve"> </v>
      </c>
      <c r="F305" s="7" t="str">
        <f ca="1">IF(ISNA(VLOOKUP(ROW($A305)-7,Query!$A:$N,6,FALSE))," ",VLOOKUP(ROW($A305)-7,Query!$A:$N,6,FALSE))</f>
        <v xml:space="preserve"> </v>
      </c>
      <c r="G305" s="6" t="str">
        <f t="shared" ca="1" si="22"/>
        <v xml:space="preserve"> </v>
      </c>
      <c r="H305" s="8" t="str">
        <f ca="1">IF(ISNA(VLOOKUP(ROW($A305)-7,Query!$A:$N,7,FALSE))," ",VLOOKUP(ROW($A305)-7,Query!$A:$N,7,FALSE)/F305)</f>
        <v xml:space="preserve"> </v>
      </c>
      <c r="I305" s="26" t="str">
        <f t="shared" ca="1" si="20"/>
        <v xml:space="preserve"> </v>
      </c>
      <c r="J305" s="23">
        <f t="shared" ca="1" si="21"/>
        <v>0</v>
      </c>
    </row>
    <row r="306" spans="2:10" x14ac:dyDescent="0.25">
      <c r="B306" s="84" t="str">
        <f ca="1">IF(ISNA(VLOOKUP(ROW($A306)-7,Query!$A:$N,4,FALSE))," ",VLOOKUP(ROW($A306)-7,Query!$A:$N,4,FALSE))</f>
        <v xml:space="preserve"> </v>
      </c>
      <c r="C306" s="85"/>
      <c r="D306" s="9" t="str">
        <f ca="1">IF(ISNA(VLOOKUP(ROW($A306)-7,Query!$A:$N,5,FALSE))," ",VLOOKUP(ROW($A306)-7,Query!$A:$N,5,FALSE))</f>
        <v xml:space="preserve"> </v>
      </c>
      <c r="E306" s="11" t="str">
        <f t="shared" ca="1" si="19"/>
        <v xml:space="preserve"> </v>
      </c>
      <c r="F306" s="11" t="str">
        <f ca="1">IF(ISNA(VLOOKUP(ROW($A306)-7,Query!$A:$N,6,FALSE))," ",VLOOKUP(ROW($A306)-7,Query!$A:$N,6,FALSE))</f>
        <v xml:space="preserve"> </v>
      </c>
      <c r="G306" s="10" t="str">
        <f t="shared" ca="1" si="22"/>
        <v xml:space="preserve"> </v>
      </c>
      <c r="H306" s="12" t="str">
        <f ca="1">IF(ISNA(VLOOKUP(ROW($A306)-7,Query!$A:$N,7,FALSE))," ",VLOOKUP(ROW($A306)-7,Query!$A:$N,7,FALSE)/F306)</f>
        <v xml:space="preserve"> </v>
      </c>
      <c r="I306" s="27" t="str">
        <f t="shared" ca="1" si="20"/>
        <v xml:space="preserve"> </v>
      </c>
      <c r="J306" s="23">
        <f t="shared" ca="1" si="21"/>
        <v>0</v>
      </c>
    </row>
    <row r="307" spans="2:10" x14ac:dyDescent="0.25">
      <c r="B307" s="82" t="str">
        <f ca="1">IF(ISNA(VLOOKUP(ROW($A307)-7,Query!$A:$N,4,FALSE))," ",VLOOKUP(ROW($A307)-7,Query!$A:$N,4,FALSE))</f>
        <v xml:space="preserve"> </v>
      </c>
      <c r="C307" s="83"/>
      <c r="D307" s="5" t="str">
        <f ca="1">IF(ISNA(VLOOKUP(ROW($A307)-7,Query!$A:$N,5,FALSE))," ",VLOOKUP(ROW($A307)-7,Query!$A:$N,5,FALSE))</f>
        <v xml:space="preserve"> </v>
      </c>
      <c r="E307" s="7" t="str">
        <f t="shared" ca="1" si="19"/>
        <v xml:space="preserve"> </v>
      </c>
      <c r="F307" s="7" t="str">
        <f ca="1">IF(ISNA(VLOOKUP(ROW($A307)-7,Query!$A:$N,6,FALSE))," ",VLOOKUP(ROW($A307)-7,Query!$A:$N,6,FALSE))</f>
        <v xml:space="preserve"> </v>
      </c>
      <c r="G307" s="6" t="str">
        <f t="shared" ca="1" si="22"/>
        <v xml:space="preserve"> </v>
      </c>
      <c r="H307" s="8" t="str">
        <f ca="1">IF(ISNA(VLOOKUP(ROW($A307)-7,Query!$A:$N,7,FALSE))," ",VLOOKUP(ROW($A307)-7,Query!$A:$N,7,FALSE)/F307)</f>
        <v xml:space="preserve"> </v>
      </c>
      <c r="I307" s="26" t="str">
        <f t="shared" ca="1" si="20"/>
        <v xml:space="preserve"> </v>
      </c>
      <c r="J307" s="23">
        <f t="shared" ca="1" si="21"/>
        <v>0</v>
      </c>
    </row>
    <row r="308" spans="2:10" x14ac:dyDescent="0.25">
      <c r="B308" s="84" t="str">
        <f ca="1">IF(ISNA(VLOOKUP(ROW($A308)-7,Query!$A:$N,4,FALSE))," ",VLOOKUP(ROW($A308)-7,Query!$A:$N,4,FALSE))</f>
        <v xml:space="preserve"> </v>
      </c>
      <c r="C308" s="85"/>
      <c r="D308" s="9" t="str">
        <f ca="1">IF(ISNA(VLOOKUP(ROW($A308)-7,Query!$A:$N,5,FALSE))," ",VLOOKUP(ROW($A308)-7,Query!$A:$N,5,FALSE))</f>
        <v xml:space="preserve"> </v>
      </c>
      <c r="E308" s="11" t="str">
        <f t="shared" ca="1" si="19"/>
        <v xml:space="preserve"> </v>
      </c>
      <c r="F308" s="11" t="str">
        <f ca="1">IF(ISNA(VLOOKUP(ROW($A308)-7,Query!$A:$N,6,FALSE))," ",VLOOKUP(ROW($A308)-7,Query!$A:$N,6,FALSE))</f>
        <v xml:space="preserve"> </v>
      </c>
      <c r="G308" s="10" t="str">
        <f t="shared" ca="1" si="22"/>
        <v xml:space="preserve"> </v>
      </c>
      <c r="H308" s="12" t="str">
        <f ca="1">IF(ISNA(VLOOKUP(ROW($A308)-7,Query!$A:$N,7,FALSE))," ",VLOOKUP(ROW($A308)-7,Query!$A:$N,7,FALSE)/F308)</f>
        <v xml:space="preserve"> </v>
      </c>
      <c r="I308" s="27" t="str">
        <f t="shared" ca="1" si="20"/>
        <v xml:space="preserve"> </v>
      </c>
      <c r="J308" s="23">
        <f t="shared" ca="1" si="21"/>
        <v>0</v>
      </c>
    </row>
    <row r="309" spans="2:10" x14ac:dyDescent="0.25">
      <c r="B309" s="82" t="str">
        <f ca="1">IF(ISNA(VLOOKUP(ROW($A309)-7,Query!$A:$N,4,FALSE))," ",VLOOKUP(ROW($A309)-7,Query!$A:$N,4,FALSE))</f>
        <v xml:space="preserve"> </v>
      </c>
      <c r="C309" s="83"/>
      <c r="D309" s="5" t="str">
        <f ca="1">IF(ISNA(VLOOKUP(ROW($A309)-7,Query!$A:$N,5,FALSE))," ",VLOOKUP(ROW($A309)-7,Query!$A:$N,5,FALSE))</f>
        <v xml:space="preserve"> </v>
      </c>
      <c r="E309" s="7" t="str">
        <f t="shared" ca="1" si="19"/>
        <v xml:space="preserve"> </v>
      </c>
      <c r="F309" s="7" t="str">
        <f ca="1">IF(ISNA(VLOOKUP(ROW($A309)-7,Query!$A:$N,6,FALSE))," ",VLOOKUP(ROW($A309)-7,Query!$A:$N,6,FALSE))</f>
        <v xml:space="preserve"> </v>
      </c>
      <c r="G309" s="6" t="str">
        <f t="shared" ca="1" si="22"/>
        <v xml:space="preserve"> </v>
      </c>
      <c r="H309" s="8" t="str">
        <f ca="1">IF(ISNA(VLOOKUP(ROW($A309)-7,Query!$A:$N,7,FALSE))," ",VLOOKUP(ROW($A309)-7,Query!$A:$N,7,FALSE)/F309)</f>
        <v xml:space="preserve"> </v>
      </c>
      <c r="I309" s="26" t="str">
        <f t="shared" ca="1" si="20"/>
        <v xml:space="preserve"> </v>
      </c>
      <c r="J309" s="23">
        <f t="shared" ca="1" si="21"/>
        <v>0</v>
      </c>
    </row>
    <row r="310" spans="2:10" x14ac:dyDescent="0.25">
      <c r="B310" s="84" t="str">
        <f ca="1">IF(ISNA(VLOOKUP(ROW($A310)-7,Query!$A:$N,4,FALSE))," ",VLOOKUP(ROW($A310)-7,Query!$A:$N,4,FALSE))</f>
        <v xml:space="preserve"> </v>
      </c>
      <c r="C310" s="85"/>
      <c r="D310" s="9" t="str">
        <f ca="1">IF(ISNA(VLOOKUP(ROW($A310)-7,Query!$A:$N,5,FALSE))," ",VLOOKUP(ROW($A310)-7,Query!$A:$N,5,FALSE))</f>
        <v xml:space="preserve"> </v>
      </c>
      <c r="E310" s="11" t="str">
        <f t="shared" ca="1" si="19"/>
        <v xml:space="preserve"> </v>
      </c>
      <c r="F310" s="11" t="str">
        <f ca="1">IF(ISNA(VLOOKUP(ROW($A310)-7,Query!$A:$N,6,FALSE))," ",VLOOKUP(ROW($A310)-7,Query!$A:$N,6,FALSE))</f>
        <v xml:space="preserve"> </v>
      </c>
      <c r="G310" s="10" t="str">
        <f t="shared" ca="1" si="22"/>
        <v xml:space="preserve"> </v>
      </c>
      <c r="H310" s="12" t="str">
        <f ca="1">IF(ISNA(VLOOKUP(ROW($A310)-7,Query!$A:$N,7,FALSE))," ",VLOOKUP(ROW($A310)-7,Query!$A:$N,7,FALSE)/F310)</f>
        <v xml:space="preserve"> </v>
      </c>
      <c r="I310" s="27" t="str">
        <f t="shared" ca="1" si="20"/>
        <v xml:space="preserve"> </v>
      </c>
      <c r="J310" s="23">
        <f t="shared" ca="1" si="21"/>
        <v>0</v>
      </c>
    </row>
    <row r="311" spans="2:10" x14ac:dyDescent="0.25">
      <c r="B311" s="82" t="str">
        <f ca="1">IF(ISNA(VLOOKUP(ROW($A311)-7,Query!$A:$N,4,FALSE))," ",VLOOKUP(ROW($A311)-7,Query!$A:$N,4,FALSE))</f>
        <v xml:space="preserve"> </v>
      </c>
      <c r="C311" s="83"/>
      <c r="D311" s="5" t="str">
        <f ca="1">IF(ISNA(VLOOKUP(ROW($A311)-7,Query!$A:$N,5,FALSE))," ",VLOOKUP(ROW($A311)-7,Query!$A:$N,5,FALSE))</f>
        <v xml:space="preserve"> </v>
      </c>
      <c r="E311" s="7" t="str">
        <f t="shared" ca="1" si="19"/>
        <v xml:space="preserve"> </v>
      </c>
      <c r="F311" s="7" t="str">
        <f ca="1">IF(ISNA(VLOOKUP(ROW($A311)-7,Query!$A:$N,6,FALSE))," ",VLOOKUP(ROW($A311)-7,Query!$A:$N,6,FALSE))</f>
        <v xml:space="preserve"> </v>
      </c>
      <c r="G311" s="6" t="str">
        <f t="shared" ca="1" si="22"/>
        <v xml:space="preserve"> </v>
      </c>
      <c r="H311" s="8" t="str">
        <f ca="1">IF(ISNA(VLOOKUP(ROW($A311)-7,Query!$A:$N,7,FALSE))," ",VLOOKUP(ROW($A311)-7,Query!$A:$N,7,FALSE)/F311)</f>
        <v xml:space="preserve"> </v>
      </c>
      <c r="I311" s="26" t="str">
        <f t="shared" ca="1" si="20"/>
        <v xml:space="preserve"> </v>
      </c>
      <c r="J311" s="23">
        <f t="shared" ca="1" si="21"/>
        <v>0</v>
      </c>
    </row>
    <row r="312" spans="2:10" x14ac:dyDescent="0.25">
      <c r="B312" s="84" t="str">
        <f ca="1">IF(ISNA(VLOOKUP(ROW($A312)-7,Query!$A:$N,4,FALSE))," ",VLOOKUP(ROW($A312)-7,Query!$A:$N,4,FALSE))</f>
        <v xml:space="preserve"> </v>
      </c>
      <c r="C312" s="85"/>
      <c r="D312" s="9" t="str">
        <f ca="1">IF(ISNA(VLOOKUP(ROW($A312)-7,Query!$A:$N,5,FALSE))," ",VLOOKUP(ROW($A312)-7,Query!$A:$N,5,FALSE))</f>
        <v xml:space="preserve"> </v>
      </c>
      <c r="E312" s="11" t="str">
        <f t="shared" ca="1" si="19"/>
        <v xml:space="preserve"> </v>
      </c>
      <c r="F312" s="11" t="str">
        <f ca="1">IF(ISNA(VLOOKUP(ROW($A312)-7,Query!$A:$N,6,FALSE))," ",VLOOKUP(ROW($A312)-7,Query!$A:$N,6,FALSE))</f>
        <v xml:space="preserve"> </v>
      </c>
      <c r="G312" s="10" t="str">
        <f t="shared" ca="1" si="22"/>
        <v xml:space="preserve"> </v>
      </c>
      <c r="H312" s="12" t="str">
        <f ca="1">IF(ISNA(VLOOKUP(ROW($A312)-7,Query!$A:$N,7,FALSE))," ",VLOOKUP(ROW($A312)-7,Query!$A:$N,7,FALSE)/F312)</f>
        <v xml:space="preserve"> </v>
      </c>
      <c r="I312" s="27" t="str">
        <f t="shared" ca="1" si="20"/>
        <v xml:space="preserve"> </v>
      </c>
      <c r="J312" s="23">
        <f t="shared" ca="1" si="21"/>
        <v>0</v>
      </c>
    </row>
    <row r="313" spans="2:10" x14ac:dyDescent="0.25">
      <c r="B313" s="82" t="str">
        <f ca="1">IF(ISNA(VLOOKUP(ROW($A313)-7,Query!$A:$N,4,FALSE))," ",VLOOKUP(ROW($A313)-7,Query!$A:$N,4,FALSE))</f>
        <v xml:space="preserve"> </v>
      </c>
      <c r="C313" s="83"/>
      <c r="D313" s="5" t="str">
        <f ca="1">IF(ISNA(VLOOKUP(ROW($A313)-7,Query!$A:$N,5,FALSE))," ",VLOOKUP(ROW($A313)-7,Query!$A:$N,5,FALSE))</f>
        <v xml:space="preserve"> </v>
      </c>
      <c r="E313" s="7" t="str">
        <f t="shared" ca="1" si="19"/>
        <v xml:space="preserve"> </v>
      </c>
      <c r="F313" s="7" t="str">
        <f ca="1">IF(ISNA(VLOOKUP(ROW($A313)-7,Query!$A:$N,6,FALSE))," ",VLOOKUP(ROW($A313)-7,Query!$A:$N,6,FALSE))</f>
        <v xml:space="preserve"> </v>
      </c>
      <c r="G313" s="6" t="str">
        <f t="shared" ca="1" si="22"/>
        <v xml:space="preserve"> </v>
      </c>
      <c r="H313" s="8" t="str">
        <f ca="1">IF(ISNA(VLOOKUP(ROW($A313)-7,Query!$A:$N,7,FALSE))," ",VLOOKUP(ROW($A313)-7,Query!$A:$N,7,FALSE)/F313)</f>
        <v xml:space="preserve"> </v>
      </c>
      <c r="I313" s="26" t="str">
        <f t="shared" ca="1" si="20"/>
        <v xml:space="preserve"> </v>
      </c>
      <c r="J313" s="23">
        <f t="shared" ca="1" si="21"/>
        <v>0</v>
      </c>
    </row>
    <row r="314" spans="2:10" x14ac:dyDescent="0.25">
      <c r="B314" s="84" t="str">
        <f ca="1">IF(ISNA(VLOOKUP(ROW($A314)-7,Query!$A:$N,4,FALSE))," ",VLOOKUP(ROW($A314)-7,Query!$A:$N,4,FALSE))</f>
        <v xml:space="preserve"> </v>
      </c>
      <c r="C314" s="85"/>
      <c r="D314" s="9" t="str">
        <f ca="1">IF(ISNA(VLOOKUP(ROW($A314)-7,Query!$A:$N,5,FALSE))," ",VLOOKUP(ROW($A314)-7,Query!$A:$N,5,FALSE))</f>
        <v xml:space="preserve"> </v>
      </c>
      <c r="E314" s="11" t="str">
        <f t="shared" ca="1" si="19"/>
        <v xml:space="preserve"> </v>
      </c>
      <c r="F314" s="11" t="str">
        <f ca="1">IF(ISNA(VLOOKUP(ROW($A314)-7,Query!$A:$N,6,FALSE))," ",VLOOKUP(ROW($A314)-7,Query!$A:$N,6,FALSE))</f>
        <v xml:space="preserve"> </v>
      </c>
      <c r="G314" s="10" t="str">
        <f t="shared" ca="1" si="22"/>
        <v xml:space="preserve"> </v>
      </c>
      <c r="H314" s="12" t="str">
        <f ca="1">IF(ISNA(VLOOKUP(ROW($A314)-7,Query!$A:$N,7,FALSE))," ",VLOOKUP(ROW($A314)-7,Query!$A:$N,7,FALSE)/F314)</f>
        <v xml:space="preserve"> </v>
      </c>
      <c r="I314" s="27" t="str">
        <f t="shared" ca="1" si="20"/>
        <v xml:space="preserve"> </v>
      </c>
      <c r="J314" s="23">
        <f t="shared" ca="1" si="21"/>
        <v>0</v>
      </c>
    </row>
    <row r="315" spans="2:10" x14ac:dyDescent="0.25">
      <c r="B315" s="82" t="str">
        <f ca="1">IF(ISNA(VLOOKUP(ROW($A315)-7,Query!$A:$N,4,FALSE))," ",VLOOKUP(ROW($A315)-7,Query!$A:$N,4,FALSE))</f>
        <v xml:space="preserve"> </v>
      </c>
      <c r="C315" s="83"/>
      <c r="D315" s="5" t="str">
        <f ca="1">IF(ISNA(VLOOKUP(ROW($A315)-7,Query!$A:$N,5,FALSE))," ",VLOOKUP(ROW($A315)-7,Query!$A:$N,5,FALSE))</f>
        <v xml:space="preserve"> </v>
      </c>
      <c r="E315" s="7" t="str">
        <f t="shared" ca="1" si="19"/>
        <v xml:space="preserve"> </v>
      </c>
      <c r="F315" s="7" t="str">
        <f ca="1">IF(ISNA(VLOOKUP(ROW($A315)-7,Query!$A:$N,6,FALSE))," ",VLOOKUP(ROW($A315)-7,Query!$A:$N,6,FALSE))</f>
        <v xml:space="preserve"> </v>
      </c>
      <c r="G315" s="6" t="str">
        <f t="shared" ca="1" si="22"/>
        <v xml:space="preserve"> </v>
      </c>
      <c r="H315" s="8" t="str">
        <f ca="1">IF(ISNA(VLOOKUP(ROW($A315)-7,Query!$A:$N,7,FALSE))," ",VLOOKUP(ROW($A315)-7,Query!$A:$N,7,FALSE)/F315)</f>
        <v xml:space="preserve"> </v>
      </c>
      <c r="I315" s="26" t="str">
        <f t="shared" ca="1" si="20"/>
        <v xml:space="preserve"> </v>
      </c>
      <c r="J315" s="23">
        <f t="shared" ca="1" si="21"/>
        <v>0</v>
      </c>
    </row>
    <row r="316" spans="2:10" x14ac:dyDescent="0.25">
      <c r="B316" s="84" t="str">
        <f ca="1">IF(ISNA(VLOOKUP(ROW($A316)-7,Query!$A:$N,4,FALSE))," ",VLOOKUP(ROW($A316)-7,Query!$A:$N,4,FALSE))</f>
        <v xml:space="preserve"> </v>
      </c>
      <c r="C316" s="85"/>
      <c r="D316" s="9" t="str">
        <f ca="1">IF(ISNA(VLOOKUP(ROW($A316)-7,Query!$A:$N,5,FALSE))," ",VLOOKUP(ROW($A316)-7,Query!$A:$N,5,FALSE))</f>
        <v xml:space="preserve"> </v>
      </c>
      <c r="E316" s="11" t="str">
        <f t="shared" ca="1" si="19"/>
        <v xml:space="preserve"> </v>
      </c>
      <c r="F316" s="11" t="str">
        <f ca="1">IF(ISNA(VLOOKUP(ROW($A316)-7,Query!$A:$N,6,FALSE))," ",VLOOKUP(ROW($A316)-7,Query!$A:$N,6,FALSE))</f>
        <v xml:space="preserve"> </v>
      </c>
      <c r="G316" s="10" t="str">
        <f t="shared" ca="1" si="22"/>
        <v xml:space="preserve"> </v>
      </c>
      <c r="H316" s="12" t="str">
        <f ca="1">IF(ISNA(VLOOKUP(ROW($A316)-7,Query!$A:$N,7,FALSE))," ",VLOOKUP(ROW($A316)-7,Query!$A:$N,7,FALSE)/F316)</f>
        <v xml:space="preserve"> </v>
      </c>
      <c r="I316" s="27" t="str">
        <f t="shared" ca="1" si="20"/>
        <v xml:space="preserve"> </v>
      </c>
      <c r="J316" s="23">
        <f t="shared" ca="1" si="21"/>
        <v>0</v>
      </c>
    </row>
    <row r="317" spans="2:10" x14ac:dyDescent="0.25">
      <c r="B317" s="82" t="str">
        <f ca="1">IF(ISNA(VLOOKUP(ROW($A317)-7,Query!$A:$N,4,FALSE))," ",VLOOKUP(ROW($A317)-7,Query!$A:$N,4,FALSE))</f>
        <v xml:space="preserve"> </v>
      </c>
      <c r="C317" s="83"/>
      <c r="D317" s="5" t="str">
        <f ca="1">IF(ISNA(VLOOKUP(ROW($A317)-7,Query!$A:$N,5,FALSE))," ",VLOOKUP(ROW($A317)-7,Query!$A:$N,5,FALSE))</f>
        <v xml:space="preserve"> </v>
      </c>
      <c r="E317" s="7" t="str">
        <f t="shared" ca="1" si="19"/>
        <v xml:space="preserve"> </v>
      </c>
      <c r="F317" s="7" t="str">
        <f ca="1">IF(ISNA(VLOOKUP(ROW($A317)-7,Query!$A:$N,6,FALSE))," ",VLOOKUP(ROW($A317)-7,Query!$A:$N,6,FALSE))</f>
        <v xml:space="preserve"> </v>
      </c>
      <c r="G317" s="6" t="str">
        <f t="shared" ca="1" si="22"/>
        <v xml:space="preserve"> </v>
      </c>
      <c r="H317" s="8" t="str">
        <f ca="1">IF(ISNA(VLOOKUP(ROW($A317)-7,Query!$A:$N,7,FALSE))," ",VLOOKUP(ROW($A317)-7,Query!$A:$N,7,FALSE)/F317)</f>
        <v xml:space="preserve"> </v>
      </c>
      <c r="I317" s="26" t="str">
        <f t="shared" ca="1" si="20"/>
        <v xml:space="preserve"> </v>
      </c>
      <c r="J317" s="23">
        <f t="shared" ca="1" si="21"/>
        <v>0</v>
      </c>
    </row>
    <row r="318" spans="2:10" x14ac:dyDescent="0.25">
      <c r="B318" s="84" t="str">
        <f ca="1">IF(ISNA(VLOOKUP(ROW($A318)-7,Query!$A:$N,4,FALSE))," ",VLOOKUP(ROW($A318)-7,Query!$A:$N,4,FALSE))</f>
        <v xml:space="preserve"> </v>
      </c>
      <c r="C318" s="85"/>
      <c r="D318" s="9" t="str">
        <f ca="1">IF(ISNA(VLOOKUP(ROW($A318)-7,Query!$A:$N,5,FALSE))," ",VLOOKUP(ROW($A318)-7,Query!$A:$N,5,FALSE))</f>
        <v xml:space="preserve"> </v>
      </c>
      <c r="E318" s="11" t="str">
        <f t="shared" ca="1" si="19"/>
        <v xml:space="preserve"> </v>
      </c>
      <c r="F318" s="11" t="str">
        <f ca="1">IF(ISNA(VLOOKUP(ROW($A318)-7,Query!$A:$N,6,FALSE))," ",VLOOKUP(ROW($A318)-7,Query!$A:$N,6,FALSE))</f>
        <v xml:space="preserve"> </v>
      </c>
      <c r="G318" s="10" t="str">
        <f t="shared" ca="1" si="22"/>
        <v xml:space="preserve"> </v>
      </c>
      <c r="H318" s="12" t="str">
        <f ca="1">IF(ISNA(VLOOKUP(ROW($A318)-7,Query!$A:$N,7,FALSE))," ",VLOOKUP(ROW($A318)-7,Query!$A:$N,7,FALSE)/F318)</f>
        <v xml:space="preserve"> </v>
      </c>
      <c r="I318" s="27" t="str">
        <f t="shared" ca="1" si="20"/>
        <v xml:space="preserve"> </v>
      </c>
      <c r="J318" s="23">
        <f t="shared" ca="1" si="21"/>
        <v>0</v>
      </c>
    </row>
    <row r="319" spans="2:10" x14ac:dyDescent="0.25">
      <c r="B319" s="82" t="str">
        <f ca="1">IF(ISNA(VLOOKUP(ROW($A319)-7,Query!$A:$N,4,FALSE))," ",VLOOKUP(ROW($A319)-7,Query!$A:$N,4,FALSE))</f>
        <v xml:space="preserve"> </v>
      </c>
      <c r="C319" s="83"/>
      <c r="D319" s="5" t="str">
        <f ca="1">IF(ISNA(VLOOKUP(ROW($A319)-7,Query!$A:$N,5,FALSE))," ",VLOOKUP(ROW($A319)-7,Query!$A:$N,5,FALSE))</f>
        <v xml:space="preserve"> </v>
      </c>
      <c r="E319" s="7" t="str">
        <f t="shared" ca="1" si="19"/>
        <v xml:space="preserve"> </v>
      </c>
      <c r="F319" s="7" t="str">
        <f ca="1">IF(ISNA(VLOOKUP(ROW($A319)-7,Query!$A:$N,6,FALSE))," ",VLOOKUP(ROW($A319)-7,Query!$A:$N,6,FALSE))</f>
        <v xml:space="preserve"> </v>
      </c>
      <c r="G319" s="6" t="str">
        <f t="shared" ca="1" si="22"/>
        <v xml:space="preserve"> </v>
      </c>
      <c r="H319" s="8" t="str">
        <f ca="1">IF(ISNA(VLOOKUP(ROW($A319)-7,Query!$A:$N,7,FALSE))," ",VLOOKUP(ROW($A319)-7,Query!$A:$N,7,FALSE)/F319)</f>
        <v xml:space="preserve"> </v>
      </c>
      <c r="I319" s="26" t="str">
        <f t="shared" ca="1" si="20"/>
        <v xml:space="preserve"> </v>
      </c>
      <c r="J319" s="23">
        <f t="shared" ca="1" si="21"/>
        <v>0</v>
      </c>
    </row>
    <row r="320" spans="2:10" x14ac:dyDescent="0.25">
      <c r="B320" s="84" t="str">
        <f ca="1">IF(ISNA(VLOOKUP(ROW($A320)-7,Query!$A:$N,4,FALSE))," ",VLOOKUP(ROW($A320)-7,Query!$A:$N,4,FALSE))</f>
        <v xml:space="preserve"> </v>
      </c>
      <c r="C320" s="85"/>
      <c r="D320" s="9" t="str">
        <f ca="1">IF(ISNA(VLOOKUP(ROW($A320)-7,Query!$A:$N,5,FALSE))," ",VLOOKUP(ROW($A320)-7,Query!$A:$N,5,FALSE))</f>
        <v xml:space="preserve"> </v>
      </c>
      <c r="E320" s="11" t="str">
        <f t="shared" ca="1" si="19"/>
        <v xml:space="preserve"> </v>
      </c>
      <c r="F320" s="11" t="str">
        <f ca="1">IF(ISNA(VLOOKUP(ROW($A320)-7,Query!$A:$N,6,FALSE))," ",VLOOKUP(ROW($A320)-7,Query!$A:$N,6,FALSE))</f>
        <v xml:space="preserve"> </v>
      </c>
      <c r="G320" s="10" t="str">
        <f t="shared" ca="1" si="22"/>
        <v xml:space="preserve"> </v>
      </c>
      <c r="H320" s="12" t="str">
        <f ca="1">IF(ISNA(VLOOKUP(ROW($A320)-7,Query!$A:$N,7,FALSE))," ",VLOOKUP(ROW($A320)-7,Query!$A:$N,7,FALSE)/F320)</f>
        <v xml:space="preserve"> </v>
      </c>
      <c r="I320" s="27" t="str">
        <f t="shared" ca="1" si="20"/>
        <v xml:space="preserve"> </v>
      </c>
      <c r="J320" s="23">
        <f t="shared" ca="1" si="21"/>
        <v>0</v>
      </c>
    </row>
    <row r="321" spans="2:10" x14ac:dyDescent="0.25">
      <c r="B321" s="82" t="str">
        <f ca="1">IF(ISNA(VLOOKUP(ROW($A321)-7,Query!$A:$N,4,FALSE))," ",VLOOKUP(ROW($A321)-7,Query!$A:$N,4,FALSE))</f>
        <v xml:space="preserve"> </v>
      </c>
      <c r="C321" s="83"/>
      <c r="D321" s="5" t="str">
        <f ca="1">IF(ISNA(VLOOKUP(ROW($A321)-7,Query!$A:$N,5,FALSE))," ",VLOOKUP(ROW($A321)-7,Query!$A:$N,5,FALSE))</f>
        <v xml:space="preserve"> </v>
      </c>
      <c r="E321" s="7" t="str">
        <f t="shared" ca="1" si="19"/>
        <v xml:space="preserve"> </v>
      </c>
      <c r="F321" s="7" t="str">
        <f ca="1">IF(ISNA(VLOOKUP(ROW($A321)-7,Query!$A:$N,6,FALSE))," ",VLOOKUP(ROW($A321)-7,Query!$A:$N,6,FALSE))</f>
        <v xml:space="preserve"> </v>
      </c>
      <c r="G321" s="6" t="str">
        <f t="shared" ca="1" si="22"/>
        <v xml:space="preserve"> </v>
      </c>
      <c r="H321" s="8" t="str">
        <f ca="1">IF(ISNA(VLOOKUP(ROW($A321)-7,Query!$A:$N,7,FALSE))," ",VLOOKUP(ROW($A321)-7,Query!$A:$N,7,FALSE)/F321)</f>
        <v xml:space="preserve"> </v>
      </c>
      <c r="I321" s="26" t="str">
        <f t="shared" ca="1" si="20"/>
        <v xml:space="preserve"> </v>
      </c>
      <c r="J321" s="23">
        <f t="shared" ca="1" si="21"/>
        <v>0</v>
      </c>
    </row>
    <row r="322" spans="2:10" x14ac:dyDescent="0.25">
      <c r="B322" s="84" t="str">
        <f ca="1">IF(ISNA(VLOOKUP(ROW($A322)-7,Query!$A:$N,4,FALSE))," ",VLOOKUP(ROW($A322)-7,Query!$A:$N,4,FALSE))</f>
        <v xml:space="preserve"> </v>
      </c>
      <c r="C322" s="85"/>
      <c r="D322" s="9" t="str">
        <f ca="1">IF(ISNA(VLOOKUP(ROW($A322)-7,Query!$A:$N,5,FALSE))," ",VLOOKUP(ROW($A322)-7,Query!$A:$N,5,FALSE))</f>
        <v xml:space="preserve"> </v>
      </c>
      <c r="E322" s="11" t="str">
        <f t="shared" ca="1" si="19"/>
        <v xml:space="preserve"> </v>
      </c>
      <c r="F322" s="11" t="str">
        <f ca="1">IF(ISNA(VLOOKUP(ROW($A322)-7,Query!$A:$N,6,FALSE))," ",VLOOKUP(ROW($A322)-7,Query!$A:$N,6,FALSE))</f>
        <v xml:space="preserve"> </v>
      </c>
      <c r="G322" s="10" t="str">
        <f t="shared" ca="1" si="22"/>
        <v xml:space="preserve"> </v>
      </c>
      <c r="H322" s="12" t="str">
        <f ca="1">IF(ISNA(VLOOKUP(ROW($A322)-7,Query!$A:$N,7,FALSE))," ",VLOOKUP(ROW($A322)-7,Query!$A:$N,7,FALSE)/F322)</f>
        <v xml:space="preserve"> </v>
      </c>
      <c r="I322" s="27" t="str">
        <f t="shared" ca="1" si="20"/>
        <v xml:space="preserve"> </v>
      </c>
      <c r="J322" s="23">
        <f t="shared" ca="1" si="21"/>
        <v>0</v>
      </c>
    </row>
    <row r="323" spans="2:10" x14ac:dyDescent="0.25">
      <c r="B323" s="82" t="str">
        <f ca="1">IF(ISNA(VLOOKUP(ROW($A323)-7,Query!$A:$N,4,FALSE))," ",VLOOKUP(ROW($A323)-7,Query!$A:$N,4,FALSE))</f>
        <v xml:space="preserve"> </v>
      </c>
      <c r="C323" s="83"/>
      <c r="D323" s="5" t="str">
        <f ca="1">IF(ISNA(VLOOKUP(ROW($A323)-7,Query!$A:$N,5,FALSE))," ",VLOOKUP(ROW($A323)-7,Query!$A:$N,5,FALSE))</f>
        <v xml:space="preserve"> </v>
      </c>
      <c r="E323" s="7" t="str">
        <f t="shared" ca="1" si="19"/>
        <v xml:space="preserve"> </v>
      </c>
      <c r="F323" s="7" t="str">
        <f ca="1">IF(ISNA(VLOOKUP(ROW($A323)-7,Query!$A:$N,6,FALSE))," ",VLOOKUP(ROW($A323)-7,Query!$A:$N,6,FALSE))</f>
        <v xml:space="preserve"> </v>
      </c>
      <c r="G323" s="6" t="str">
        <f t="shared" ca="1" si="22"/>
        <v xml:space="preserve"> </v>
      </c>
      <c r="H323" s="8" t="str">
        <f ca="1">IF(ISNA(VLOOKUP(ROW($A323)-7,Query!$A:$N,7,FALSE))," ",VLOOKUP(ROW($A323)-7,Query!$A:$N,7,FALSE)/F323)</f>
        <v xml:space="preserve"> </v>
      </c>
      <c r="I323" s="26" t="str">
        <f t="shared" ca="1" si="20"/>
        <v xml:space="preserve"> </v>
      </c>
      <c r="J323" s="23">
        <f t="shared" ca="1" si="21"/>
        <v>0</v>
      </c>
    </row>
    <row r="324" spans="2:10" x14ac:dyDescent="0.25">
      <c r="B324" s="84" t="str">
        <f ca="1">IF(ISNA(VLOOKUP(ROW($A324)-7,Query!$A:$N,4,FALSE))," ",VLOOKUP(ROW($A324)-7,Query!$A:$N,4,FALSE))</f>
        <v xml:space="preserve"> </v>
      </c>
      <c r="C324" s="85"/>
      <c r="D324" s="9" t="str">
        <f ca="1">IF(ISNA(VLOOKUP(ROW($A324)-7,Query!$A:$N,5,FALSE))," ",VLOOKUP(ROW($A324)-7,Query!$A:$N,5,FALSE))</f>
        <v xml:space="preserve"> </v>
      </c>
      <c r="E324" s="11" t="str">
        <f t="shared" ca="1" si="19"/>
        <v xml:space="preserve"> </v>
      </c>
      <c r="F324" s="11" t="str">
        <f ca="1">IF(ISNA(VLOOKUP(ROW($A324)-7,Query!$A:$N,6,FALSE))," ",VLOOKUP(ROW($A324)-7,Query!$A:$N,6,FALSE))</f>
        <v xml:space="preserve"> </v>
      </c>
      <c r="G324" s="10" t="str">
        <f t="shared" ca="1" si="22"/>
        <v xml:space="preserve"> </v>
      </c>
      <c r="H324" s="12" t="str">
        <f ca="1">IF(ISNA(VLOOKUP(ROW($A324)-7,Query!$A:$N,7,FALSE))," ",VLOOKUP(ROW($A324)-7,Query!$A:$N,7,FALSE)/F324)</f>
        <v xml:space="preserve"> </v>
      </c>
      <c r="I324" s="27" t="str">
        <f t="shared" ca="1" si="20"/>
        <v xml:space="preserve"> </v>
      </c>
      <c r="J324" s="23">
        <f t="shared" ca="1" si="21"/>
        <v>0</v>
      </c>
    </row>
    <row r="325" spans="2:10" x14ac:dyDescent="0.25">
      <c r="B325" s="82" t="str">
        <f ca="1">IF(ISNA(VLOOKUP(ROW($A325)-7,Query!$A:$N,4,FALSE))," ",VLOOKUP(ROW($A325)-7,Query!$A:$N,4,FALSE))</f>
        <v xml:space="preserve"> </v>
      </c>
      <c r="C325" s="83"/>
      <c r="D325" s="5" t="str">
        <f ca="1">IF(ISNA(VLOOKUP(ROW($A325)-7,Query!$A:$N,5,FALSE))," ",VLOOKUP(ROW($A325)-7,Query!$A:$N,5,FALSE))</f>
        <v xml:space="preserve"> </v>
      </c>
      <c r="E325" s="7" t="str">
        <f t="shared" ca="1" si="19"/>
        <v xml:space="preserve"> </v>
      </c>
      <c r="F325" s="7" t="str">
        <f ca="1">IF(ISNA(VLOOKUP(ROW($A325)-7,Query!$A:$N,6,FALSE))," ",VLOOKUP(ROW($A325)-7,Query!$A:$N,6,FALSE))</f>
        <v xml:space="preserve"> </v>
      </c>
      <c r="G325" s="6" t="str">
        <f t="shared" ca="1" si="22"/>
        <v xml:space="preserve"> </v>
      </c>
      <c r="H325" s="8" t="str">
        <f ca="1">IF(ISNA(VLOOKUP(ROW($A325)-7,Query!$A:$N,7,FALSE))," ",VLOOKUP(ROW($A325)-7,Query!$A:$N,7,FALSE)/F325)</f>
        <v xml:space="preserve"> </v>
      </c>
      <c r="I325" s="26" t="str">
        <f t="shared" ca="1" si="20"/>
        <v xml:space="preserve"> </v>
      </c>
      <c r="J325" s="23">
        <f t="shared" ca="1" si="21"/>
        <v>0</v>
      </c>
    </row>
    <row r="326" spans="2:10" x14ac:dyDescent="0.25">
      <c r="B326" s="84" t="str">
        <f ca="1">IF(ISNA(VLOOKUP(ROW($A326)-7,Query!$A:$N,4,FALSE))," ",VLOOKUP(ROW($A326)-7,Query!$A:$N,4,FALSE))</f>
        <v xml:space="preserve"> </v>
      </c>
      <c r="C326" s="85"/>
      <c r="D326" s="9" t="str">
        <f ca="1">IF(ISNA(VLOOKUP(ROW($A326)-7,Query!$A:$N,5,FALSE))," ",VLOOKUP(ROW($A326)-7,Query!$A:$N,5,FALSE))</f>
        <v xml:space="preserve"> </v>
      </c>
      <c r="E326" s="11" t="str">
        <f t="shared" ca="1" si="19"/>
        <v xml:space="preserve"> </v>
      </c>
      <c r="F326" s="11" t="str">
        <f ca="1">IF(ISNA(VLOOKUP(ROW($A326)-7,Query!$A:$N,6,FALSE))," ",VLOOKUP(ROW($A326)-7,Query!$A:$N,6,FALSE))</f>
        <v xml:space="preserve"> </v>
      </c>
      <c r="G326" s="10" t="str">
        <f t="shared" ca="1" si="22"/>
        <v xml:space="preserve"> </v>
      </c>
      <c r="H326" s="12" t="str">
        <f ca="1">IF(ISNA(VLOOKUP(ROW($A326)-7,Query!$A:$N,7,FALSE))," ",VLOOKUP(ROW($A326)-7,Query!$A:$N,7,FALSE)/F326)</f>
        <v xml:space="preserve"> </v>
      </c>
      <c r="I326" s="27" t="str">
        <f t="shared" ca="1" si="20"/>
        <v xml:space="preserve"> </v>
      </c>
      <c r="J326" s="23">
        <f t="shared" ca="1" si="21"/>
        <v>0</v>
      </c>
    </row>
    <row r="327" spans="2:10" x14ac:dyDescent="0.25">
      <c r="B327" s="82" t="str">
        <f ca="1">IF(ISNA(VLOOKUP(ROW($A327)-7,Query!$A:$N,4,FALSE))," ",VLOOKUP(ROW($A327)-7,Query!$A:$N,4,FALSE))</f>
        <v xml:space="preserve"> </v>
      </c>
      <c r="C327" s="83"/>
      <c r="D327" s="5" t="str">
        <f ca="1">IF(ISNA(VLOOKUP(ROW($A327)-7,Query!$A:$N,5,FALSE))," ",VLOOKUP(ROW($A327)-7,Query!$A:$N,5,FALSE))</f>
        <v xml:space="preserve"> </v>
      </c>
      <c r="E327" s="7" t="str">
        <f t="shared" ca="1" si="19"/>
        <v xml:space="preserve"> </v>
      </c>
      <c r="F327" s="7" t="str">
        <f ca="1">IF(ISNA(VLOOKUP(ROW($A327)-7,Query!$A:$N,6,FALSE))," ",VLOOKUP(ROW($A327)-7,Query!$A:$N,6,FALSE))</f>
        <v xml:space="preserve"> </v>
      </c>
      <c r="G327" s="6" t="str">
        <f t="shared" ca="1" si="22"/>
        <v xml:space="preserve"> </v>
      </c>
      <c r="H327" s="8" t="str">
        <f ca="1">IF(ISNA(VLOOKUP(ROW($A327)-7,Query!$A:$N,7,FALSE))," ",VLOOKUP(ROW($A327)-7,Query!$A:$N,7,FALSE)/F327)</f>
        <v xml:space="preserve"> </v>
      </c>
      <c r="I327" s="26" t="str">
        <f t="shared" ca="1" si="20"/>
        <v xml:space="preserve"> </v>
      </c>
      <c r="J327" s="23">
        <f t="shared" ca="1" si="21"/>
        <v>0</v>
      </c>
    </row>
    <row r="328" spans="2:10" x14ac:dyDescent="0.25">
      <c r="B328" s="84" t="str">
        <f ca="1">IF(ISNA(VLOOKUP(ROW($A328)-7,Query!$A:$N,4,FALSE))," ",VLOOKUP(ROW($A328)-7,Query!$A:$N,4,FALSE))</f>
        <v xml:space="preserve"> </v>
      </c>
      <c r="C328" s="85"/>
      <c r="D328" s="9" t="str">
        <f ca="1">IF(ISNA(VLOOKUP(ROW($A328)-7,Query!$A:$N,5,FALSE))," ",VLOOKUP(ROW($A328)-7,Query!$A:$N,5,FALSE))</f>
        <v xml:space="preserve"> </v>
      </c>
      <c r="E328" s="11" t="str">
        <f t="shared" ca="1" si="19"/>
        <v xml:space="preserve"> </v>
      </c>
      <c r="F328" s="11" t="str">
        <f ca="1">IF(ISNA(VLOOKUP(ROW($A328)-7,Query!$A:$N,6,FALSE))," ",VLOOKUP(ROW($A328)-7,Query!$A:$N,6,FALSE))</f>
        <v xml:space="preserve"> </v>
      </c>
      <c r="G328" s="10" t="str">
        <f t="shared" ca="1" si="22"/>
        <v xml:space="preserve"> </v>
      </c>
      <c r="H328" s="12" t="str">
        <f ca="1">IF(ISNA(VLOOKUP(ROW($A328)-7,Query!$A:$N,7,FALSE))," ",VLOOKUP(ROW($A328)-7,Query!$A:$N,7,FALSE)/F328)</f>
        <v xml:space="preserve"> </v>
      </c>
      <c r="I328" s="27" t="str">
        <f t="shared" ca="1" si="20"/>
        <v xml:space="preserve"> </v>
      </c>
      <c r="J328" s="23">
        <f t="shared" ca="1" si="21"/>
        <v>0</v>
      </c>
    </row>
    <row r="329" spans="2:10" x14ac:dyDescent="0.25">
      <c r="B329" s="82" t="str">
        <f ca="1">IF(ISNA(VLOOKUP(ROW($A329)-7,Query!$A:$N,4,FALSE))," ",VLOOKUP(ROW($A329)-7,Query!$A:$N,4,FALSE))</f>
        <v xml:space="preserve"> </v>
      </c>
      <c r="C329" s="83"/>
      <c r="D329" s="5" t="str">
        <f ca="1">IF(ISNA(VLOOKUP(ROW($A329)-7,Query!$A:$N,5,FALSE))," ",VLOOKUP(ROW($A329)-7,Query!$A:$N,5,FALSE))</f>
        <v xml:space="preserve"> </v>
      </c>
      <c r="E329" s="7" t="str">
        <f t="shared" ca="1" si="19"/>
        <v xml:space="preserve"> </v>
      </c>
      <c r="F329" s="7" t="str">
        <f ca="1">IF(ISNA(VLOOKUP(ROW($A329)-7,Query!$A:$N,6,FALSE))," ",VLOOKUP(ROW($A329)-7,Query!$A:$N,6,FALSE))</f>
        <v xml:space="preserve"> </v>
      </c>
      <c r="G329" s="6" t="str">
        <f t="shared" ca="1" si="22"/>
        <v xml:space="preserve"> </v>
      </c>
      <c r="H329" s="8" t="str">
        <f ca="1">IF(ISNA(VLOOKUP(ROW($A329)-7,Query!$A:$N,7,FALSE))," ",VLOOKUP(ROW($A329)-7,Query!$A:$N,7,FALSE)/F329)</f>
        <v xml:space="preserve"> </v>
      </c>
      <c r="I329" s="26" t="str">
        <f t="shared" ca="1" si="20"/>
        <v xml:space="preserve"> </v>
      </c>
      <c r="J329" s="23">
        <f t="shared" ca="1" si="21"/>
        <v>0</v>
      </c>
    </row>
    <row r="330" spans="2:10" x14ac:dyDescent="0.25">
      <c r="B330" s="84" t="str">
        <f ca="1">IF(ISNA(VLOOKUP(ROW($A330)-7,Query!$A:$N,4,FALSE))," ",VLOOKUP(ROW($A330)-7,Query!$A:$N,4,FALSE))</f>
        <v xml:space="preserve"> </v>
      </c>
      <c r="C330" s="85"/>
      <c r="D330" s="9" t="str">
        <f ca="1">IF(ISNA(VLOOKUP(ROW($A330)-7,Query!$A:$N,5,FALSE))," ",VLOOKUP(ROW($A330)-7,Query!$A:$N,5,FALSE))</f>
        <v xml:space="preserve"> </v>
      </c>
      <c r="E330" s="11" t="str">
        <f t="shared" ca="1" si="19"/>
        <v xml:space="preserve"> </v>
      </c>
      <c r="F330" s="11" t="str">
        <f ca="1">IF(ISNA(VLOOKUP(ROW($A330)-7,Query!$A:$N,6,FALSE))," ",VLOOKUP(ROW($A330)-7,Query!$A:$N,6,FALSE))</f>
        <v xml:space="preserve"> </v>
      </c>
      <c r="G330" s="10" t="str">
        <f t="shared" ca="1" si="22"/>
        <v xml:space="preserve"> </v>
      </c>
      <c r="H330" s="12" t="str">
        <f ca="1">IF(ISNA(VLOOKUP(ROW($A330)-7,Query!$A:$N,7,FALSE))," ",VLOOKUP(ROW($A330)-7,Query!$A:$N,7,FALSE)/F330)</f>
        <v xml:space="preserve"> </v>
      </c>
      <c r="I330" s="27" t="str">
        <f t="shared" ca="1" si="20"/>
        <v xml:space="preserve"> </v>
      </c>
      <c r="J330" s="23">
        <f t="shared" ca="1" si="21"/>
        <v>0</v>
      </c>
    </row>
    <row r="331" spans="2:10" x14ac:dyDescent="0.25">
      <c r="B331" s="82" t="str">
        <f ca="1">IF(ISNA(VLOOKUP(ROW($A331)-7,Query!$A:$N,4,FALSE))," ",VLOOKUP(ROW($A331)-7,Query!$A:$N,4,FALSE))</f>
        <v xml:space="preserve"> </v>
      </c>
      <c r="C331" s="83"/>
      <c r="D331" s="5" t="str">
        <f ca="1">IF(ISNA(VLOOKUP(ROW($A331)-7,Query!$A:$N,5,FALSE))," ",VLOOKUP(ROW($A331)-7,Query!$A:$N,5,FALSE))</f>
        <v xml:space="preserve"> </v>
      </c>
      <c r="E331" s="7" t="str">
        <f t="shared" ca="1" si="19"/>
        <v xml:space="preserve"> </v>
      </c>
      <c r="F331" s="7" t="str">
        <f ca="1">IF(ISNA(VLOOKUP(ROW($A331)-7,Query!$A:$N,6,FALSE))," ",VLOOKUP(ROW($A331)-7,Query!$A:$N,6,FALSE))</f>
        <v xml:space="preserve"> </v>
      </c>
      <c r="G331" s="6" t="str">
        <f t="shared" ca="1" si="22"/>
        <v xml:space="preserve"> </v>
      </c>
      <c r="H331" s="8" t="str">
        <f ca="1">IF(ISNA(VLOOKUP(ROW($A331)-7,Query!$A:$N,7,FALSE))," ",VLOOKUP(ROW($A331)-7,Query!$A:$N,7,FALSE)/F331)</f>
        <v xml:space="preserve"> </v>
      </c>
      <c r="I331" s="26" t="str">
        <f t="shared" ca="1" si="20"/>
        <v xml:space="preserve"> </v>
      </c>
      <c r="J331" s="23">
        <f t="shared" ca="1" si="21"/>
        <v>0</v>
      </c>
    </row>
    <row r="332" spans="2:10" x14ac:dyDescent="0.25">
      <c r="B332" s="84" t="str">
        <f ca="1">IF(ISNA(VLOOKUP(ROW($A332)-7,Query!$A:$N,4,FALSE))," ",VLOOKUP(ROW($A332)-7,Query!$A:$N,4,FALSE))</f>
        <v xml:space="preserve"> </v>
      </c>
      <c r="C332" s="85"/>
      <c r="D332" s="9" t="str">
        <f ca="1">IF(ISNA(VLOOKUP(ROW($A332)-7,Query!$A:$N,5,FALSE))," ",VLOOKUP(ROW($A332)-7,Query!$A:$N,5,FALSE))</f>
        <v xml:space="preserve"> </v>
      </c>
      <c r="E332" s="11" t="str">
        <f t="shared" ref="E332:E395" ca="1" si="23">IF(D332=" "," ",F332/D332)</f>
        <v xml:space="preserve"> </v>
      </c>
      <c r="F332" s="11" t="str">
        <f ca="1">IF(ISNA(VLOOKUP(ROW($A332)-7,Query!$A:$N,6,FALSE))," ",VLOOKUP(ROW($A332)-7,Query!$A:$N,6,FALSE))</f>
        <v xml:space="preserve"> </v>
      </c>
      <c r="G332" s="10" t="str">
        <f t="shared" ca="1" si="22"/>
        <v xml:space="preserve"> </v>
      </c>
      <c r="H332" s="12" t="str">
        <f ca="1">IF(ISNA(VLOOKUP(ROW($A332)-7,Query!$A:$N,7,FALSE))," ",VLOOKUP(ROW($A332)-7,Query!$A:$N,7,FALSE)/F332)</f>
        <v xml:space="preserve"> </v>
      </c>
      <c r="I332" s="27" t="str">
        <f t="shared" ref="I332:I395" ca="1" si="24">IF(H332=" "," ",H332*G332)</f>
        <v xml:space="preserve"> </v>
      </c>
      <c r="J332" s="23">
        <f t="shared" ref="J332:J395" ca="1" si="25">IF(B332=" ",0,1)</f>
        <v>0</v>
      </c>
    </row>
    <row r="333" spans="2:10" x14ac:dyDescent="0.25">
      <c r="B333" s="82" t="str">
        <f ca="1">IF(ISNA(VLOOKUP(ROW($A333)-7,Query!$A:$N,4,FALSE))," ",VLOOKUP(ROW($A333)-7,Query!$A:$N,4,FALSE))</f>
        <v xml:space="preserve"> </v>
      </c>
      <c r="C333" s="83"/>
      <c r="D333" s="5" t="str">
        <f ca="1">IF(ISNA(VLOOKUP(ROW($A333)-7,Query!$A:$N,5,FALSE))," ",VLOOKUP(ROW($A333)-7,Query!$A:$N,5,FALSE))</f>
        <v xml:space="preserve"> </v>
      </c>
      <c r="E333" s="7" t="str">
        <f t="shared" ca="1" si="23"/>
        <v xml:space="preserve"> </v>
      </c>
      <c r="F333" s="7" t="str">
        <f ca="1">IF(ISNA(VLOOKUP(ROW($A333)-7,Query!$A:$N,6,FALSE))," ",VLOOKUP(ROW($A333)-7,Query!$A:$N,6,FALSE))</f>
        <v xml:space="preserve"> </v>
      </c>
      <c r="G333" s="6" t="str">
        <f t="shared" ca="1" si="22"/>
        <v xml:space="preserve"> </v>
      </c>
      <c r="H333" s="8" t="str">
        <f ca="1">IF(ISNA(VLOOKUP(ROW($A333)-7,Query!$A:$N,7,FALSE))," ",VLOOKUP(ROW($A333)-7,Query!$A:$N,7,FALSE)/F333)</f>
        <v xml:space="preserve"> </v>
      </c>
      <c r="I333" s="26" t="str">
        <f t="shared" ca="1" si="24"/>
        <v xml:space="preserve"> </v>
      </c>
      <c r="J333" s="23">
        <f t="shared" ca="1" si="25"/>
        <v>0</v>
      </c>
    </row>
    <row r="334" spans="2:10" x14ac:dyDescent="0.25">
      <c r="B334" s="84" t="str">
        <f ca="1">IF(ISNA(VLOOKUP(ROW($A334)-7,Query!$A:$N,4,FALSE))," ",VLOOKUP(ROW($A334)-7,Query!$A:$N,4,FALSE))</f>
        <v xml:space="preserve"> </v>
      </c>
      <c r="C334" s="85"/>
      <c r="D334" s="9" t="str">
        <f ca="1">IF(ISNA(VLOOKUP(ROW($A334)-7,Query!$A:$N,5,FALSE))," ",VLOOKUP(ROW($A334)-7,Query!$A:$N,5,FALSE))</f>
        <v xml:space="preserve"> </v>
      </c>
      <c r="E334" s="11" t="str">
        <f t="shared" ca="1" si="23"/>
        <v xml:space="preserve"> </v>
      </c>
      <c r="F334" s="11" t="str">
        <f ca="1">IF(ISNA(VLOOKUP(ROW($A334)-7,Query!$A:$N,6,FALSE))," ",VLOOKUP(ROW($A334)-7,Query!$A:$N,6,FALSE))</f>
        <v xml:space="preserve"> </v>
      </c>
      <c r="G334" s="10" t="str">
        <f t="shared" ca="1" si="22"/>
        <v xml:space="preserve"> </v>
      </c>
      <c r="H334" s="12" t="str">
        <f ca="1">IF(ISNA(VLOOKUP(ROW($A334)-7,Query!$A:$N,7,FALSE))," ",VLOOKUP(ROW($A334)-7,Query!$A:$N,7,FALSE)/F334)</f>
        <v xml:space="preserve"> </v>
      </c>
      <c r="I334" s="27" t="str">
        <f t="shared" ca="1" si="24"/>
        <v xml:space="preserve"> </v>
      </c>
      <c r="J334" s="23">
        <f t="shared" ca="1" si="25"/>
        <v>0</v>
      </c>
    </row>
    <row r="335" spans="2:10" x14ac:dyDescent="0.25">
      <c r="B335" s="82" t="str">
        <f ca="1">IF(ISNA(VLOOKUP(ROW($A335)-7,Query!$A:$N,4,FALSE))," ",VLOOKUP(ROW($A335)-7,Query!$A:$N,4,FALSE))</f>
        <v xml:space="preserve"> </v>
      </c>
      <c r="C335" s="83"/>
      <c r="D335" s="5" t="str">
        <f ca="1">IF(ISNA(VLOOKUP(ROW($A335)-7,Query!$A:$N,5,FALSE))," ",VLOOKUP(ROW($A335)-7,Query!$A:$N,5,FALSE))</f>
        <v xml:space="preserve"> </v>
      </c>
      <c r="E335" s="7" t="str">
        <f t="shared" ca="1" si="23"/>
        <v xml:space="preserve"> </v>
      </c>
      <c r="F335" s="7" t="str">
        <f ca="1">IF(ISNA(VLOOKUP(ROW($A335)-7,Query!$A:$N,6,FALSE))," ",VLOOKUP(ROW($A335)-7,Query!$A:$N,6,FALSE))</f>
        <v xml:space="preserve"> </v>
      </c>
      <c r="G335" s="6" t="str">
        <f t="shared" ca="1" si="22"/>
        <v xml:space="preserve"> </v>
      </c>
      <c r="H335" s="8" t="str">
        <f ca="1">IF(ISNA(VLOOKUP(ROW($A335)-7,Query!$A:$N,7,FALSE))," ",VLOOKUP(ROW($A335)-7,Query!$A:$N,7,FALSE)/F335)</f>
        <v xml:space="preserve"> </v>
      </c>
      <c r="I335" s="26" t="str">
        <f t="shared" ca="1" si="24"/>
        <v xml:space="preserve"> </v>
      </c>
      <c r="J335" s="23">
        <f t="shared" ca="1" si="25"/>
        <v>0</v>
      </c>
    </row>
    <row r="336" spans="2:10" x14ac:dyDescent="0.25">
      <c r="B336" s="84" t="str">
        <f ca="1">IF(ISNA(VLOOKUP(ROW($A336)-7,Query!$A:$N,4,FALSE))," ",VLOOKUP(ROW($A336)-7,Query!$A:$N,4,FALSE))</f>
        <v xml:space="preserve"> </v>
      </c>
      <c r="C336" s="85"/>
      <c r="D336" s="9" t="str">
        <f ca="1">IF(ISNA(VLOOKUP(ROW($A336)-7,Query!$A:$N,5,FALSE))," ",VLOOKUP(ROW($A336)-7,Query!$A:$N,5,FALSE))</f>
        <v xml:space="preserve"> </v>
      </c>
      <c r="E336" s="11" t="str">
        <f t="shared" ca="1" si="23"/>
        <v xml:space="preserve"> </v>
      </c>
      <c r="F336" s="11" t="str">
        <f ca="1">IF(ISNA(VLOOKUP(ROW($A336)-7,Query!$A:$N,6,FALSE))," ",VLOOKUP(ROW($A336)-7,Query!$A:$N,6,FALSE))</f>
        <v xml:space="preserve"> </v>
      </c>
      <c r="G336" s="10" t="str">
        <f t="shared" ca="1" si="22"/>
        <v xml:space="preserve"> </v>
      </c>
      <c r="H336" s="12" t="str">
        <f ca="1">IF(ISNA(VLOOKUP(ROW($A336)-7,Query!$A:$N,7,FALSE))," ",VLOOKUP(ROW($A336)-7,Query!$A:$N,7,FALSE)/F336)</f>
        <v xml:space="preserve"> </v>
      </c>
      <c r="I336" s="27" t="str">
        <f t="shared" ca="1" si="24"/>
        <v xml:space="preserve"> </v>
      </c>
      <c r="J336" s="23">
        <f t="shared" ca="1" si="25"/>
        <v>0</v>
      </c>
    </row>
    <row r="337" spans="2:10" x14ac:dyDescent="0.25">
      <c r="B337" s="82" t="str">
        <f ca="1">IF(ISNA(VLOOKUP(ROW($A337)-7,Query!$A:$N,4,FALSE))," ",VLOOKUP(ROW($A337)-7,Query!$A:$N,4,FALSE))</f>
        <v xml:space="preserve"> </v>
      </c>
      <c r="C337" s="83"/>
      <c r="D337" s="5" t="str">
        <f ca="1">IF(ISNA(VLOOKUP(ROW($A337)-7,Query!$A:$N,5,FALSE))," ",VLOOKUP(ROW($A337)-7,Query!$A:$N,5,FALSE))</f>
        <v xml:space="preserve"> </v>
      </c>
      <c r="E337" s="7" t="str">
        <f t="shared" ca="1" si="23"/>
        <v xml:space="preserve"> </v>
      </c>
      <c r="F337" s="7" t="str">
        <f ca="1">IF(ISNA(VLOOKUP(ROW($A337)-7,Query!$A:$N,6,FALSE))," ",VLOOKUP(ROW($A337)-7,Query!$A:$N,6,FALSE))</f>
        <v xml:space="preserve"> </v>
      </c>
      <c r="G337" s="6" t="str">
        <f t="shared" ca="1" si="22"/>
        <v xml:space="preserve"> </v>
      </c>
      <c r="H337" s="8" t="str">
        <f ca="1">IF(ISNA(VLOOKUP(ROW($A337)-7,Query!$A:$N,7,FALSE))," ",VLOOKUP(ROW($A337)-7,Query!$A:$N,7,FALSE)/F337)</f>
        <v xml:space="preserve"> </v>
      </c>
      <c r="I337" s="26" t="str">
        <f t="shared" ca="1" si="24"/>
        <v xml:space="preserve"> </v>
      </c>
      <c r="J337" s="23">
        <f t="shared" ca="1" si="25"/>
        <v>0</v>
      </c>
    </row>
    <row r="338" spans="2:10" x14ac:dyDescent="0.25">
      <c r="B338" s="84" t="str">
        <f ca="1">IF(ISNA(VLOOKUP(ROW($A338)-7,Query!$A:$N,4,FALSE))," ",VLOOKUP(ROW($A338)-7,Query!$A:$N,4,FALSE))</f>
        <v xml:space="preserve"> </v>
      </c>
      <c r="C338" s="85"/>
      <c r="D338" s="9" t="str">
        <f ca="1">IF(ISNA(VLOOKUP(ROW($A338)-7,Query!$A:$N,5,FALSE))," ",VLOOKUP(ROW($A338)-7,Query!$A:$N,5,FALSE))</f>
        <v xml:space="preserve"> </v>
      </c>
      <c r="E338" s="11" t="str">
        <f t="shared" ca="1" si="23"/>
        <v xml:space="preserve"> </v>
      </c>
      <c r="F338" s="11" t="str">
        <f ca="1">IF(ISNA(VLOOKUP(ROW($A338)-7,Query!$A:$N,6,FALSE))," ",VLOOKUP(ROW($A338)-7,Query!$A:$N,6,FALSE))</f>
        <v xml:space="preserve"> </v>
      </c>
      <c r="G338" s="10" t="str">
        <f t="shared" ca="1" si="22"/>
        <v xml:space="preserve"> </v>
      </c>
      <c r="H338" s="12" t="str">
        <f ca="1">IF(ISNA(VLOOKUP(ROW($A338)-7,Query!$A:$N,7,FALSE))," ",VLOOKUP(ROW($A338)-7,Query!$A:$N,7,FALSE)/F338)</f>
        <v xml:space="preserve"> </v>
      </c>
      <c r="I338" s="27" t="str">
        <f t="shared" ca="1" si="24"/>
        <v xml:space="preserve"> </v>
      </c>
      <c r="J338" s="23">
        <f t="shared" ca="1" si="25"/>
        <v>0</v>
      </c>
    </row>
    <row r="339" spans="2:10" x14ac:dyDescent="0.25">
      <c r="B339" s="82" t="str">
        <f ca="1">IF(ISNA(VLOOKUP(ROW($A339)-7,Query!$A:$N,4,FALSE))," ",VLOOKUP(ROW($A339)-7,Query!$A:$N,4,FALSE))</f>
        <v xml:space="preserve"> </v>
      </c>
      <c r="C339" s="83"/>
      <c r="D339" s="5" t="str">
        <f ca="1">IF(ISNA(VLOOKUP(ROW($A339)-7,Query!$A:$N,5,FALSE))," ",VLOOKUP(ROW($A339)-7,Query!$A:$N,5,FALSE))</f>
        <v xml:space="preserve"> </v>
      </c>
      <c r="E339" s="7" t="str">
        <f t="shared" ca="1" si="23"/>
        <v xml:space="preserve"> </v>
      </c>
      <c r="F339" s="7" t="str">
        <f ca="1">IF(ISNA(VLOOKUP(ROW($A339)-7,Query!$A:$N,6,FALSE))," ",VLOOKUP(ROW($A339)-7,Query!$A:$N,6,FALSE))</f>
        <v xml:space="preserve"> </v>
      </c>
      <c r="G339" s="6" t="str">
        <f t="shared" ca="1" si="22"/>
        <v xml:space="preserve"> </v>
      </c>
      <c r="H339" s="8" t="str">
        <f ca="1">IF(ISNA(VLOOKUP(ROW($A339)-7,Query!$A:$N,7,FALSE))," ",VLOOKUP(ROW($A339)-7,Query!$A:$N,7,FALSE)/F339)</f>
        <v xml:space="preserve"> </v>
      </c>
      <c r="I339" s="26" t="str">
        <f t="shared" ca="1" si="24"/>
        <v xml:space="preserve"> </v>
      </c>
      <c r="J339" s="23">
        <f t="shared" ca="1" si="25"/>
        <v>0</v>
      </c>
    </row>
    <row r="340" spans="2:10" x14ac:dyDescent="0.25">
      <c r="B340" s="84" t="str">
        <f ca="1">IF(ISNA(VLOOKUP(ROW($A340)-7,Query!$A:$N,4,FALSE))," ",VLOOKUP(ROW($A340)-7,Query!$A:$N,4,FALSE))</f>
        <v xml:space="preserve"> </v>
      </c>
      <c r="C340" s="85"/>
      <c r="D340" s="9" t="str">
        <f ca="1">IF(ISNA(VLOOKUP(ROW($A340)-7,Query!$A:$N,5,FALSE))," ",VLOOKUP(ROW($A340)-7,Query!$A:$N,5,FALSE))</f>
        <v xml:space="preserve"> </v>
      </c>
      <c r="E340" s="11" t="str">
        <f t="shared" ca="1" si="23"/>
        <v xml:space="preserve"> </v>
      </c>
      <c r="F340" s="11" t="str">
        <f ca="1">IF(ISNA(VLOOKUP(ROW($A340)-7,Query!$A:$N,6,FALSE))," ",VLOOKUP(ROW($A340)-7,Query!$A:$N,6,FALSE))</f>
        <v xml:space="preserve"> </v>
      </c>
      <c r="G340" s="10" t="str">
        <f t="shared" ca="1" si="22"/>
        <v xml:space="preserve"> </v>
      </c>
      <c r="H340" s="12" t="str">
        <f ca="1">IF(ISNA(VLOOKUP(ROW($A340)-7,Query!$A:$N,7,FALSE))," ",VLOOKUP(ROW($A340)-7,Query!$A:$N,7,FALSE)/F340)</f>
        <v xml:space="preserve"> </v>
      </c>
      <c r="I340" s="27" t="str">
        <f t="shared" ca="1" si="24"/>
        <v xml:space="preserve"> </v>
      </c>
      <c r="J340" s="23">
        <f t="shared" ca="1" si="25"/>
        <v>0</v>
      </c>
    </row>
    <row r="341" spans="2:10" x14ac:dyDescent="0.25">
      <c r="B341" s="82" t="str">
        <f ca="1">IF(ISNA(VLOOKUP(ROW($A341)-7,Query!$A:$N,4,FALSE))," ",VLOOKUP(ROW($A341)-7,Query!$A:$N,4,FALSE))</f>
        <v xml:space="preserve"> </v>
      </c>
      <c r="C341" s="83"/>
      <c r="D341" s="5" t="str">
        <f ca="1">IF(ISNA(VLOOKUP(ROW($A341)-7,Query!$A:$N,5,FALSE))," ",VLOOKUP(ROW($A341)-7,Query!$A:$N,5,FALSE))</f>
        <v xml:space="preserve"> </v>
      </c>
      <c r="E341" s="7" t="str">
        <f t="shared" ca="1" si="23"/>
        <v xml:space="preserve"> </v>
      </c>
      <c r="F341" s="7" t="str">
        <f ca="1">IF(ISNA(VLOOKUP(ROW($A341)-7,Query!$A:$N,6,FALSE))," ",VLOOKUP(ROW($A341)-7,Query!$A:$N,6,FALSE))</f>
        <v xml:space="preserve"> </v>
      </c>
      <c r="G341" s="6" t="str">
        <f t="shared" ca="1" si="22"/>
        <v xml:space="preserve"> </v>
      </c>
      <c r="H341" s="8" t="str">
        <f ca="1">IF(ISNA(VLOOKUP(ROW($A341)-7,Query!$A:$N,7,FALSE))," ",VLOOKUP(ROW($A341)-7,Query!$A:$N,7,FALSE)/F341)</f>
        <v xml:space="preserve"> </v>
      </c>
      <c r="I341" s="26" t="str">
        <f t="shared" ca="1" si="24"/>
        <v xml:space="preserve"> </v>
      </c>
      <c r="J341" s="23">
        <f t="shared" ca="1" si="25"/>
        <v>0</v>
      </c>
    </row>
    <row r="342" spans="2:10" x14ac:dyDescent="0.25">
      <c r="B342" s="84" t="str">
        <f ca="1">IF(ISNA(VLOOKUP(ROW($A342)-7,Query!$A:$N,4,FALSE))," ",VLOOKUP(ROW($A342)-7,Query!$A:$N,4,FALSE))</f>
        <v xml:space="preserve"> </v>
      </c>
      <c r="C342" s="85"/>
      <c r="D342" s="9" t="str">
        <f ca="1">IF(ISNA(VLOOKUP(ROW($A342)-7,Query!$A:$N,5,FALSE))," ",VLOOKUP(ROW($A342)-7,Query!$A:$N,5,FALSE))</f>
        <v xml:space="preserve"> </v>
      </c>
      <c r="E342" s="11" t="str">
        <f t="shared" ca="1" si="23"/>
        <v xml:space="preserve"> </v>
      </c>
      <c r="F342" s="11" t="str">
        <f ca="1">IF(ISNA(VLOOKUP(ROW($A342)-7,Query!$A:$N,6,FALSE))," ",VLOOKUP(ROW($A342)-7,Query!$A:$N,6,FALSE))</f>
        <v xml:space="preserve"> </v>
      </c>
      <c r="G342" s="10" t="str">
        <f t="shared" ca="1" si="22"/>
        <v xml:space="preserve"> </v>
      </c>
      <c r="H342" s="12" t="str">
        <f ca="1">IF(ISNA(VLOOKUP(ROW($A342)-7,Query!$A:$N,7,FALSE))," ",VLOOKUP(ROW($A342)-7,Query!$A:$N,7,FALSE)/F342)</f>
        <v xml:space="preserve"> </v>
      </c>
      <c r="I342" s="27" t="str">
        <f t="shared" ca="1" si="24"/>
        <v xml:space="preserve"> </v>
      </c>
      <c r="J342" s="23">
        <f t="shared" ca="1" si="25"/>
        <v>0</v>
      </c>
    </row>
    <row r="343" spans="2:10" x14ac:dyDescent="0.25">
      <c r="B343" s="82" t="str">
        <f ca="1">IF(ISNA(VLOOKUP(ROW($A343)-7,Query!$A:$N,4,FALSE))," ",VLOOKUP(ROW($A343)-7,Query!$A:$N,4,FALSE))</f>
        <v xml:space="preserve"> </v>
      </c>
      <c r="C343" s="83"/>
      <c r="D343" s="5" t="str">
        <f ca="1">IF(ISNA(VLOOKUP(ROW($A343)-7,Query!$A:$N,5,FALSE))," ",VLOOKUP(ROW($A343)-7,Query!$A:$N,5,FALSE))</f>
        <v xml:space="preserve"> </v>
      </c>
      <c r="E343" s="7" t="str">
        <f t="shared" ca="1" si="23"/>
        <v xml:space="preserve"> </v>
      </c>
      <c r="F343" s="7" t="str">
        <f ca="1">IF(ISNA(VLOOKUP(ROW($A343)-7,Query!$A:$N,6,FALSE))," ",VLOOKUP(ROW($A343)-7,Query!$A:$N,6,FALSE))</f>
        <v xml:space="preserve"> </v>
      </c>
      <c r="G343" s="6" t="str">
        <f t="shared" ca="1" si="22"/>
        <v xml:space="preserve"> </v>
      </c>
      <c r="H343" s="8" t="str">
        <f ca="1">IF(ISNA(VLOOKUP(ROW($A343)-7,Query!$A:$N,7,FALSE))," ",VLOOKUP(ROW($A343)-7,Query!$A:$N,7,FALSE)/F343)</f>
        <v xml:space="preserve"> </v>
      </c>
      <c r="I343" s="26" t="str">
        <f t="shared" ca="1" si="24"/>
        <v xml:space="preserve"> </v>
      </c>
      <c r="J343" s="23">
        <f t="shared" ca="1" si="25"/>
        <v>0</v>
      </c>
    </row>
    <row r="344" spans="2:10" x14ac:dyDescent="0.25">
      <c r="B344" s="84" t="str">
        <f ca="1">IF(ISNA(VLOOKUP(ROW($A344)-7,Query!$A:$N,4,FALSE))," ",VLOOKUP(ROW($A344)-7,Query!$A:$N,4,FALSE))</f>
        <v xml:space="preserve"> </v>
      </c>
      <c r="C344" s="85"/>
      <c r="D344" s="9" t="str">
        <f ca="1">IF(ISNA(VLOOKUP(ROW($A344)-7,Query!$A:$N,5,FALSE))," ",VLOOKUP(ROW($A344)-7,Query!$A:$N,5,FALSE))</f>
        <v xml:space="preserve"> </v>
      </c>
      <c r="E344" s="11" t="str">
        <f t="shared" ca="1" si="23"/>
        <v xml:space="preserve"> </v>
      </c>
      <c r="F344" s="11" t="str">
        <f ca="1">IF(ISNA(VLOOKUP(ROW($A344)-7,Query!$A:$N,6,FALSE))," ",VLOOKUP(ROW($A344)-7,Query!$A:$N,6,FALSE))</f>
        <v xml:space="preserve"> </v>
      </c>
      <c r="G344" s="10" t="str">
        <f t="shared" ca="1" si="22"/>
        <v xml:space="preserve"> </v>
      </c>
      <c r="H344" s="12" t="str">
        <f ca="1">IF(ISNA(VLOOKUP(ROW($A344)-7,Query!$A:$N,7,FALSE))," ",VLOOKUP(ROW($A344)-7,Query!$A:$N,7,FALSE)/F344)</f>
        <v xml:space="preserve"> </v>
      </c>
      <c r="I344" s="27" t="str">
        <f t="shared" ca="1" si="24"/>
        <v xml:space="preserve"> </v>
      </c>
      <c r="J344" s="23">
        <f t="shared" ca="1" si="25"/>
        <v>0</v>
      </c>
    </row>
    <row r="345" spans="2:10" x14ac:dyDescent="0.25">
      <c r="B345" s="82" t="str">
        <f ca="1">IF(ISNA(VLOOKUP(ROW($A345)-7,Query!$A:$N,4,FALSE))," ",VLOOKUP(ROW($A345)-7,Query!$A:$N,4,FALSE))</f>
        <v xml:space="preserve"> </v>
      </c>
      <c r="C345" s="83"/>
      <c r="D345" s="5" t="str">
        <f ca="1">IF(ISNA(VLOOKUP(ROW($A345)-7,Query!$A:$N,5,FALSE))," ",VLOOKUP(ROW($A345)-7,Query!$A:$N,5,FALSE))</f>
        <v xml:space="preserve"> </v>
      </c>
      <c r="E345" s="7" t="str">
        <f t="shared" ca="1" si="23"/>
        <v xml:space="preserve"> </v>
      </c>
      <c r="F345" s="7" t="str">
        <f ca="1">IF(ISNA(VLOOKUP(ROW($A345)-7,Query!$A:$N,6,FALSE))," ",VLOOKUP(ROW($A345)-7,Query!$A:$N,6,FALSE))</f>
        <v xml:space="preserve"> </v>
      </c>
      <c r="G345" s="6" t="str">
        <f t="shared" ca="1" si="22"/>
        <v xml:space="preserve"> </v>
      </c>
      <c r="H345" s="8" t="str">
        <f ca="1">IF(ISNA(VLOOKUP(ROW($A345)-7,Query!$A:$N,7,FALSE))," ",VLOOKUP(ROW($A345)-7,Query!$A:$N,7,FALSE)/F345)</f>
        <v xml:space="preserve"> </v>
      </c>
      <c r="I345" s="26" t="str">
        <f t="shared" ca="1" si="24"/>
        <v xml:space="preserve"> </v>
      </c>
      <c r="J345" s="23">
        <f t="shared" ca="1" si="25"/>
        <v>0</v>
      </c>
    </row>
    <row r="346" spans="2:10" x14ac:dyDescent="0.25">
      <c r="B346" s="84" t="str">
        <f ca="1">IF(ISNA(VLOOKUP(ROW($A346)-7,Query!$A:$N,4,FALSE))," ",VLOOKUP(ROW($A346)-7,Query!$A:$N,4,FALSE))</f>
        <v xml:space="preserve"> </v>
      </c>
      <c r="C346" s="85"/>
      <c r="D346" s="9" t="str">
        <f ca="1">IF(ISNA(VLOOKUP(ROW($A346)-7,Query!$A:$N,5,FALSE))," ",VLOOKUP(ROW($A346)-7,Query!$A:$N,5,FALSE))</f>
        <v xml:space="preserve"> </v>
      </c>
      <c r="E346" s="11" t="str">
        <f t="shared" ca="1" si="23"/>
        <v xml:space="preserve"> </v>
      </c>
      <c r="F346" s="11" t="str">
        <f ca="1">IF(ISNA(VLOOKUP(ROW($A346)-7,Query!$A:$N,6,FALSE))," ",VLOOKUP(ROW($A346)-7,Query!$A:$N,6,FALSE))</f>
        <v xml:space="preserve"> </v>
      </c>
      <c r="G346" s="10" t="str">
        <f t="shared" ca="1" si="22"/>
        <v xml:space="preserve"> </v>
      </c>
      <c r="H346" s="12" t="str">
        <f ca="1">IF(ISNA(VLOOKUP(ROW($A346)-7,Query!$A:$N,7,FALSE))," ",VLOOKUP(ROW($A346)-7,Query!$A:$N,7,FALSE)/F346)</f>
        <v xml:space="preserve"> </v>
      </c>
      <c r="I346" s="27" t="str">
        <f t="shared" ca="1" si="24"/>
        <v xml:space="preserve"> </v>
      </c>
      <c r="J346" s="23">
        <f t="shared" ca="1" si="25"/>
        <v>0</v>
      </c>
    </row>
    <row r="347" spans="2:10" x14ac:dyDescent="0.25">
      <c r="B347" s="82" t="str">
        <f ca="1">IF(ISNA(VLOOKUP(ROW($A347)-7,Query!$A:$N,4,FALSE))," ",VLOOKUP(ROW($A347)-7,Query!$A:$N,4,FALSE))</f>
        <v xml:space="preserve"> </v>
      </c>
      <c r="C347" s="83"/>
      <c r="D347" s="5" t="str">
        <f ca="1">IF(ISNA(VLOOKUP(ROW($A347)-7,Query!$A:$N,5,FALSE))," ",VLOOKUP(ROW($A347)-7,Query!$A:$N,5,FALSE))</f>
        <v xml:space="preserve"> </v>
      </c>
      <c r="E347" s="7" t="str">
        <f t="shared" ca="1" si="23"/>
        <v xml:space="preserve"> </v>
      </c>
      <c r="F347" s="7" t="str">
        <f ca="1">IF(ISNA(VLOOKUP(ROW($A347)-7,Query!$A:$N,6,FALSE))," ",VLOOKUP(ROW($A347)-7,Query!$A:$N,6,FALSE))</f>
        <v xml:space="preserve"> </v>
      </c>
      <c r="G347" s="6" t="str">
        <f t="shared" ca="1" si="22"/>
        <v xml:space="preserve"> </v>
      </c>
      <c r="H347" s="8" t="str">
        <f ca="1">IF(ISNA(VLOOKUP(ROW($A347)-7,Query!$A:$N,7,FALSE))," ",VLOOKUP(ROW($A347)-7,Query!$A:$N,7,FALSE)/F347)</f>
        <v xml:space="preserve"> </v>
      </c>
      <c r="I347" s="26" t="str">
        <f t="shared" ca="1" si="24"/>
        <v xml:space="preserve"> </v>
      </c>
      <c r="J347" s="23">
        <f t="shared" ca="1" si="25"/>
        <v>0</v>
      </c>
    </row>
    <row r="348" spans="2:10" x14ac:dyDescent="0.25">
      <c r="B348" s="84" t="str">
        <f ca="1">IF(ISNA(VLOOKUP(ROW($A348)-7,Query!$A:$N,4,FALSE))," ",VLOOKUP(ROW($A348)-7,Query!$A:$N,4,FALSE))</f>
        <v xml:space="preserve"> </v>
      </c>
      <c r="C348" s="85"/>
      <c r="D348" s="9" t="str">
        <f ca="1">IF(ISNA(VLOOKUP(ROW($A348)-7,Query!$A:$N,5,FALSE))," ",VLOOKUP(ROW($A348)-7,Query!$A:$N,5,FALSE))</f>
        <v xml:space="preserve"> </v>
      </c>
      <c r="E348" s="11" t="str">
        <f t="shared" ca="1" si="23"/>
        <v xml:space="preserve"> </v>
      </c>
      <c r="F348" s="11" t="str">
        <f ca="1">IF(ISNA(VLOOKUP(ROW($A348)-7,Query!$A:$N,6,FALSE))," ",VLOOKUP(ROW($A348)-7,Query!$A:$N,6,FALSE))</f>
        <v xml:space="preserve"> </v>
      </c>
      <c r="G348" s="10" t="str">
        <f t="shared" ca="1" si="22"/>
        <v xml:space="preserve"> </v>
      </c>
      <c r="H348" s="12" t="str">
        <f ca="1">IF(ISNA(VLOOKUP(ROW($A348)-7,Query!$A:$N,7,FALSE))," ",VLOOKUP(ROW($A348)-7,Query!$A:$N,7,FALSE)/F348)</f>
        <v xml:space="preserve"> </v>
      </c>
      <c r="I348" s="27" t="str">
        <f t="shared" ca="1" si="24"/>
        <v xml:space="preserve"> </v>
      </c>
      <c r="J348" s="23">
        <f t="shared" ca="1" si="25"/>
        <v>0</v>
      </c>
    </row>
    <row r="349" spans="2:10" x14ac:dyDescent="0.25">
      <c r="B349" s="82" t="str">
        <f ca="1">IF(ISNA(VLOOKUP(ROW($A349)-7,Query!$A:$N,4,FALSE))," ",VLOOKUP(ROW($A349)-7,Query!$A:$N,4,FALSE))</f>
        <v xml:space="preserve"> </v>
      </c>
      <c r="C349" s="83"/>
      <c r="D349" s="5" t="str">
        <f ca="1">IF(ISNA(VLOOKUP(ROW($A349)-7,Query!$A:$N,5,FALSE))," ",VLOOKUP(ROW($A349)-7,Query!$A:$N,5,FALSE))</f>
        <v xml:space="preserve"> </v>
      </c>
      <c r="E349" s="7" t="str">
        <f t="shared" ca="1" si="23"/>
        <v xml:space="preserve"> </v>
      </c>
      <c r="F349" s="7" t="str">
        <f ca="1">IF(ISNA(VLOOKUP(ROW($A349)-7,Query!$A:$N,6,FALSE))," ",VLOOKUP(ROW($A349)-7,Query!$A:$N,6,FALSE))</f>
        <v xml:space="preserve"> </v>
      </c>
      <c r="G349" s="6" t="str">
        <f t="shared" ca="1" si="22"/>
        <v xml:space="preserve"> </v>
      </c>
      <c r="H349" s="8" t="str">
        <f ca="1">IF(ISNA(VLOOKUP(ROW($A349)-7,Query!$A:$N,7,FALSE))," ",VLOOKUP(ROW($A349)-7,Query!$A:$N,7,FALSE)/F349)</f>
        <v xml:space="preserve"> </v>
      </c>
      <c r="I349" s="26" t="str">
        <f t="shared" ca="1" si="24"/>
        <v xml:space="preserve"> </v>
      </c>
      <c r="J349" s="23">
        <f t="shared" ca="1" si="25"/>
        <v>0</v>
      </c>
    </row>
    <row r="350" spans="2:10" x14ac:dyDescent="0.25">
      <c r="B350" s="84" t="str">
        <f ca="1">IF(ISNA(VLOOKUP(ROW($A350)-7,Query!$A:$N,4,FALSE))," ",VLOOKUP(ROW($A350)-7,Query!$A:$N,4,FALSE))</f>
        <v xml:space="preserve"> </v>
      </c>
      <c r="C350" s="85"/>
      <c r="D350" s="9" t="str">
        <f ca="1">IF(ISNA(VLOOKUP(ROW($A350)-7,Query!$A:$N,5,FALSE))," ",VLOOKUP(ROW($A350)-7,Query!$A:$N,5,FALSE))</f>
        <v xml:space="preserve"> </v>
      </c>
      <c r="E350" s="11" t="str">
        <f t="shared" ca="1" si="23"/>
        <v xml:space="preserve"> </v>
      </c>
      <c r="F350" s="11" t="str">
        <f ca="1">IF(ISNA(VLOOKUP(ROW($A350)-7,Query!$A:$N,6,FALSE))," ",VLOOKUP(ROW($A350)-7,Query!$A:$N,6,FALSE))</f>
        <v xml:space="preserve"> </v>
      </c>
      <c r="G350" s="10" t="str">
        <f t="shared" ca="1" si="22"/>
        <v xml:space="preserve"> </v>
      </c>
      <c r="H350" s="12" t="str">
        <f ca="1">IF(ISNA(VLOOKUP(ROW($A350)-7,Query!$A:$N,7,FALSE))," ",VLOOKUP(ROW($A350)-7,Query!$A:$N,7,FALSE)/F350)</f>
        <v xml:space="preserve"> </v>
      </c>
      <c r="I350" s="27" t="str">
        <f t="shared" ca="1" si="24"/>
        <v xml:space="preserve"> </v>
      </c>
      <c r="J350" s="23">
        <f t="shared" ca="1" si="25"/>
        <v>0</v>
      </c>
    </row>
    <row r="351" spans="2:10" x14ac:dyDescent="0.25">
      <c r="B351" s="82" t="str">
        <f ca="1">IF(ISNA(VLOOKUP(ROW($A351)-7,Query!$A:$N,4,FALSE))," ",VLOOKUP(ROW($A351)-7,Query!$A:$N,4,FALSE))</f>
        <v xml:space="preserve"> </v>
      </c>
      <c r="C351" s="83"/>
      <c r="D351" s="5" t="str">
        <f ca="1">IF(ISNA(VLOOKUP(ROW($A351)-7,Query!$A:$N,5,FALSE))," ",VLOOKUP(ROW($A351)-7,Query!$A:$N,5,FALSE))</f>
        <v xml:space="preserve"> </v>
      </c>
      <c r="E351" s="7" t="str">
        <f t="shared" ca="1" si="23"/>
        <v xml:space="preserve"> </v>
      </c>
      <c r="F351" s="7" t="str">
        <f ca="1">IF(ISNA(VLOOKUP(ROW($A351)-7,Query!$A:$N,6,FALSE))," ",VLOOKUP(ROW($A351)-7,Query!$A:$N,6,FALSE))</f>
        <v xml:space="preserve"> </v>
      </c>
      <c r="G351" s="6" t="str">
        <f t="shared" ca="1" si="22"/>
        <v xml:space="preserve"> </v>
      </c>
      <c r="H351" s="8" t="str">
        <f ca="1">IF(ISNA(VLOOKUP(ROW($A351)-7,Query!$A:$N,7,FALSE))," ",VLOOKUP(ROW($A351)-7,Query!$A:$N,7,FALSE)/F351)</f>
        <v xml:space="preserve"> </v>
      </c>
      <c r="I351" s="26" t="str">
        <f t="shared" ca="1" si="24"/>
        <v xml:space="preserve"> </v>
      </c>
      <c r="J351" s="23">
        <f t="shared" ca="1" si="25"/>
        <v>0</v>
      </c>
    </row>
    <row r="352" spans="2:10" x14ac:dyDescent="0.25">
      <c r="B352" s="84" t="str">
        <f ca="1">IF(ISNA(VLOOKUP(ROW($A352)-7,Query!$A:$N,4,FALSE))," ",VLOOKUP(ROW($A352)-7,Query!$A:$N,4,FALSE))</f>
        <v xml:space="preserve"> </v>
      </c>
      <c r="C352" s="85"/>
      <c r="D352" s="9" t="str">
        <f ca="1">IF(ISNA(VLOOKUP(ROW($A352)-7,Query!$A:$N,5,FALSE))," ",VLOOKUP(ROW($A352)-7,Query!$A:$N,5,FALSE))</f>
        <v xml:space="preserve"> </v>
      </c>
      <c r="E352" s="11" t="str">
        <f t="shared" ca="1" si="23"/>
        <v xml:space="preserve"> </v>
      </c>
      <c r="F352" s="11" t="str">
        <f ca="1">IF(ISNA(VLOOKUP(ROW($A352)-7,Query!$A:$N,6,FALSE))," ",VLOOKUP(ROW($A352)-7,Query!$A:$N,6,FALSE))</f>
        <v xml:space="preserve"> </v>
      </c>
      <c r="G352" s="10" t="str">
        <f t="shared" ca="1" si="22"/>
        <v xml:space="preserve"> </v>
      </c>
      <c r="H352" s="12" t="str">
        <f ca="1">IF(ISNA(VLOOKUP(ROW($A352)-7,Query!$A:$N,7,FALSE))," ",VLOOKUP(ROW($A352)-7,Query!$A:$N,7,FALSE)/F352)</f>
        <v xml:space="preserve"> </v>
      </c>
      <c r="I352" s="27" t="str">
        <f t="shared" ca="1" si="24"/>
        <v xml:space="preserve"> </v>
      </c>
      <c r="J352" s="23">
        <f t="shared" ca="1" si="25"/>
        <v>0</v>
      </c>
    </row>
    <row r="353" spans="2:10" x14ac:dyDescent="0.25">
      <c r="B353" s="82" t="str">
        <f ca="1">IF(ISNA(VLOOKUP(ROW($A353)-7,Query!$A:$N,4,FALSE))," ",VLOOKUP(ROW($A353)-7,Query!$A:$N,4,FALSE))</f>
        <v xml:space="preserve"> </v>
      </c>
      <c r="C353" s="83"/>
      <c r="D353" s="5" t="str">
        <f ca="1">IF(ISNA(VLOOKUP(ROW($A353)-7,Query!$A:$N,5,FALSE))," ",VLOOKUP(ROW($A353)-7,Query!$A:$N,5,FALSE))</f>
        <v xml:space="preserve"> </v>
      </c>
      <c r="E353" s="7" t="str">
        <f t="shared" ca="1" si="23"/>
        <v xml:space="preserve"> </v>
      </c>
      <c r="F353" s="7" t="str">
        <f ca="1">IF(ISNA(VLOOKUP(ROW($A353)-7,Query!$A:$N,6,FALSE))," ",VLOOKUP(ROW($A353)-7,Query!$A:$N,6,FALSE))</f>
        <v xml:space="preserve"> </v>
      </c>
      <c r="G353" s="6" t="str">
        <f t="shared" ca="1" si="22"/>
        <v xml:space="preserve"> </v>
      </c>
      <c r="H353" s="8" t="str">
        <f ca="1">IF(ISNA(VLOOKUP(ROW($A353)-7,Query!$A:$N,7,FALSE))," ",VLOOKUP(ROW($A353)-7,Query!$A:$N,7,FALSE)/F353)</f>
        <v xml:space="preserve"> </v>
      </c>
      <c r="I353" s="26" t="str">
        <f t="shared" ca="1" si="24"/>
        <v xml:space="preserve"> </v>
      </c>
      <c r="J353" s="23">
        <f t="shared" ca="1" si="25"/>
        <v>0</v>
      </c>
    </row>
    <row r="354" spans="2:10" x14ac:dyDescent="0.25">
      <c r="B354" s="84" t="str">
        <f ca="1">IF(ISNA(VLOOKUP(ROW($A354)-7,Query!$A:$N,4,FALSE))," ",VLOOKUP(ROW($A354)-7,Query!$A:$N,4,FALSE))</f>
        <v xml:space="preserve"> </v>
      </c>
      <c r="C354" s="85"/>
      <c r="D354" s="9" t="str">
        <f ca="1">IF(ISNA(VLOOKUP(ROW($A354)-7,Query!$A:$N,5,FALSE))," ",VLOOKUP(ROW($A354)-7,Query!$A:$N,5,FALSE))</f>
        <v xml:space="preserve"> </v>
      </c>
      <c r="E354" s="11" t="str">
        <f t="shared" ca="1" si="23"/>
        <v xml:space="preserve"> </v>
      </c>
      <c r="F354" s="11" t="str">
        <f ca="1">IF(ISNA(VLOOKUP(ROW($A354)-7,Query!$A:$N,6,FALSE))," ",VLOOKUP(ROW($A354)-7,Query!$A:$N,6,FALSE))</f>
        <v xml:space="preserve"> </v>
      </c>
      <c r="G354" s="10" t="str">
        <f t="shared" ca="1" si="22"/>
        <v xml:space="preserve"> </v>
      </c>
      <c r="H354" s="12" t="str">
        <f ca="1">IF(ISNA(VLOOKUP(ROW($A354)-7,Query!$A:$N,7,FALSE))," ",VLOOKUP(ROW($A354)-7,Query!$A:$N,7,FALSE)/F354)</f>
        <v xml:space="preserve"> </v>
      </c>
      <c r="I354" s="27" t="str">
        <f t="shared" ca="1" si="24"/>
        <v xml:space="preserve"> </v>
      </c>
      <c r="J354" s="23">
        <f t="shared" ca="1" si="25"/>
        <v>0</v>
      </c>
    </row>
    <row r="355" spans="2:10" x14ac:dyDescent="0.25">
      <c r="B355" s="82" t="str">
        <f ca="1">IF(ISNA(VLOOKUP(ROW($A355)-7,Query!$A:$N,4,FALSE))," ",VLOOKUP(ROW($A355)-7,Query!$A:$N,4,FALSE))</f>
        <v xml:space="preserve"> </v>
      </c>
      <c r="C355" s="83"/>
      <c r="D355" s="5" t="str">
        <f ca="1">IF(ISNA(VLOOKUP(ROW($A355)-7,Query!$A:$N,5,FALSE))," ",VLOOKUP(ROW($A355)-7,Query!$A:$N,5,FALSE))</f>
        <v xml:space="preserve"> </v>
      </c>
      <c r="E355" s="7" t="str">
        <f t="shared" ca="1" si="23"/>
        <v xml:space="preserve"> </v>
      </c>
      <c r="F355" s="7" t="str">
        <f ca="1">IF(ISNA(VLOOKUP(ROW($A355)-7,Query!$A:$N,6,FALSE))," ",VLOOKUP(ROW($A355)-7,Query!$A:$N,6,FALSE))</f>
        <v xml:space="preserve"> </v>
      </c>
      <c r="G355" s="6" t="str">
        <f t="shared" ca="1" si="22"/>
        <v xml:space="preserve"> </v>
      </c>
      <c r="H355" s="8" t="str">
        <f ca="1">IF(ISNA(VLOOKUP(ROW($A355)-7,Query!$A:$N,7,FALSE))," ",VLOOKUP(ROW($A355)-7,Query!$A:$N,7,FALSE)/F355)</f>
        <v xml:space="preserve"> </v>
      </c>
      <c r="I355" s="26" t="str">
        <f t="shared" ca="1" si="24"/>
        <v xml:space="preserve"> </v>
      </c>
      <c r="J355" s="23">
        <f t="shared" ca="1" si="25"/>
        <v>0</v>
      </c>
    </row>
    <row r="356" spans="2:10" x14ac:dyDescent="0.25">
      <c r="B356" s="84" t="str">
        <f ca="1">IF(ISNA(VLOOKUP(ROW($A356)-7,Query!$A:$N,4,FALSE))," ",VLOOKUP(ROW($A356)-7,Query!$A:$N,4,FALSE))</f>
        <v xml:space="preserve"> </v>
      </c>
      <c r="C356" s="85"/>
      <c r="D356" s="9" t="str">
        <f ca="1">IF(ISNA(VLOOKUP(ROW($A356)-7,Query!$A:$N,5,FALSE))," ",VLOOKUP(ROW($A356)-7,Query!$A:$N,5,FALSE))</f>
        <v xml:space="preserve"> </v>
      </c>
      <c r="E356" s="11" t="str">
        <f t="shared" ca="1" si="23"/>
        <v xml:space="preserve"> </v>
      </c>
      <c r="F356" s="11" t="str">
        <f ca="1">IF(ISNA(VLOOKUP(ROW($A356)-7,Query!$A:$N,6,FALSE))," ",VLOOKUP(ROW($A356)-7,Query!$A:$N,6,FALSE))</f>
        <v xml:space="preserve"> </v>
      </c>
      <c r="G356" s="10" t="str">
        <f t="shared" ca="1" si="22"/>
        <v xml:space="preserve"> </v>
      </c>
      <c r="H356" s="12" t="str">
        <f ca="1">IF(ISNA(VLOOKUP(ROW($A356)-7,Query!$A:$N,7,FALSE))," ",VLOOKUP(ROW($A356)-7,Query!$A:$N,7,FALSE)/F356)</f>
        <v xml:space="preserve"> </v>
      </c>
      <c r="I356" s="27" t="str">
        <f t="shared" ca="1" si="24"/>
        <v xml:space="preserve"> </v>
      </c>
      <c r="J356" s="23">
        <f t="shared" ca="1" si="25"/>
        <v>0</v>
      </c>
    </row>
    <row r="357" spans="2:10" x14ac:dyDescent="0.25">
      <c r="B357" s="82" t="str">
        <f ca="1">IF(ISNA(VLOOKUP(ROW($A357)-7,Query!$A:$N,4,FALSE))," ",VLOOKUP(ROW($A357)-7,Query!$A:$N,4,FALSE))</f>
        <v xml:space="preserve"> </v>
      </c>
      <c r="C357" s="83"/>
      <c r="D357" s="5" t="str">
        <f ca="1">IF(ISNA(VLOOKUP(ROW($A357)-7,Query!$A:$N,5,FALSE))," ",VLOOKUP(ROW($A357)-7,Query!$A:$N,5,FALSE))</f>
        <v xml:space="preserve"> </v>
      </c>
      <c r="E357" s="7" t="str">
        <f t="shared" ca="1" si="23"/>
        <v xml:space="preserve"> </v>
      </c>
      <c r="F357" s="7" t="str">
        <f ca="1">IF(ISNA(VLOOKUP(ROW($A357)-7,Query!$A:$N,6,FALSE))," ",VLOOKUP(ROW($A357)-7,Query!$A:$N,6,FALSE))</f>
        <v xml:space="preserve"> </v>
      </c>
      <c r="G357" s="6" t="str">
        <f t="shared" ca="1" si="22"/>
        <v xml:space="preserve"> </v>
      </c>
      <c r="H357" s="8" t="str">
        <f ca="1">IF(ISNA(VLOOKUP(ROW($A357)-7,Query!$A:$N,7,FALSE))," ",VLOOKUP(ROW($A357)-7,Query!$A:$N,7,FALSE)/F357)</f>
        <v xml:space="preserve"> </v>
      </c>
      <c r="I357" s="26" t="str">
        <f t="shared" ca="1" si="24"/>
        <v xml:space="preserve"> </v>
      </c>
      <c r="J357" s="23">
        <f t="shared" ca="1" si="25"/>
        <v>0</v>
      </c>
    </row>
    <row r="358" spans="2:10" x14ac:dyDescent="0.25">
      <c r="B358" s="84" t="str">
        <f ca="1">IF(ISNA(VLOOKUP(ROW($A358)-7,Query!$A:$N,4,FALSE))," ",VLOOKUP(ROW($A358)-7,Query!$A:$N,4,FALSE))</f>
        <v xml:space="preserve"> </v>
      </c>
      <c r="C358" s="85"/>
      <c r="D358" s="9" t="str">
        <f ca="1">IF(ISNA(VLOOKUP(ROW($A358)-7,Query!$A:$N,5,FALSE))," ",VLOOKUP(ROW($A358)-7,Query!$A:$N,5,FALSE))</f>
        <v xml:space="preserve"> </v>
      </c>
      <c r="E358" s="11" t="str">
        <f t="shared" ca="1" si="23"/>
        <v xml:space="preserve"> </v>
      </c>
      <c r="F358" s="11" t="str">
        <f ca="1">IF(ISNA(VLOOKUP(ROW($A358)-7,Query!$A:$N,6,FALSE))," ",VLOOKUP(ROW($A358)-7,Query!$A:$N,6,FALSE))</f>
        <v xml:space="preserve"> </v>
      </c>
      <c r="G358" s="10" t="str">
        <f t="shared" ca="1" si="22"/>
        <v xml:space="preserve"> </v>
      </c>
      <c r="H358" s="12" t="str">
        <f ca="1">IF(ISNA(VLOOKUP(ROW($A358)-7,Query!$A:$N,7,FALSE))," ",VLOOKUP(ROW($A358)-7,Query!$A:$N,7,FALSE)/F358)</f>
        <v xml:space="preserve"> </v>
      </c>
      <c r="I358" s="27" t="str">
        <f t="shared" ca="1" si="24"/>
        <v xml:space="preserve"> </v>
      </c>
      <c r="J358" s="23">
        <f t="shared" ca="1" si="25"/>
        <v>0</v>
      </c>
    </row>
    <row r="359" spans="2:10" x14ac:dyDescent="0.25">
      <c r="B359" s="82" t="str">
        <f ca="1">IF(ISNA(VLOOKUP(ROW($A359)-7,Query!$A:$N,4,FALSE))," ",VLOOKUP(ROW($A359)-7,Query!$A:$N,4,FALSE))</f>
        <v xml:space="preserve"> </v>
      </c>
      <c r="C359" s="83"/>
      <c r="D359" s="5" t="str">
        <f ca="1">IF(ISNA(VLOOKUP(ROW($A359)-7,Query!$A:$N,5,FALSE))," ",VLOOKUP(ROW($A359)-7,Query!$A:$N,5,FALSE))</f>
        <v xml:space="preserve"> </v>
      </c>
      <c r="E359" s="7" t="str">
        <f t="shared" ca="1" si="23"/>
        <v xml:space="preserve"> </v>
      </c>
      <c r="F359" s="7" t="str">
        <f ca="1">IF(ISNA(VLOOKUP(ROW($A359)-7,Query!$A:$N,6,FALSE))," ",VLOOKUP(ROW($A359)-7,Query!$A:$N,6,FALSE))</f>
        <v xml:space="preserve"> </v>
      </c>
      <c r="G359" s="6" t="str">
        <f t="shared" ca="1" si="22"/>
        <v xml:space="preserve"> </v>
      </c>
      <c r="H359" s="8" t="str">
        <f ca="1">IF(ISNA(VLOOKUP(ROW($A359)-7,Query!$A:$N,7,FALSE))," ",VLOOKUP(ROW($A359)-7,Query!$A:$N,7,FALSE)/F359)</f>
        <v xml:space="preserve"> </v>
      </c>
      <c r="I359" s="26" t="str">
        <f t="shared" ca="1" si="24"/>
        <v xml:space="preserve"> </v>
      </c>
      <c r="J359" s="23">
        <f t="shared" ca="1" si="25"/>
        <v>0</v>
      </c>
    </row>
    <row r="360" spans="2:10" x14ac:dyDescent="0.25">
      <c r="B360" s="84" t="str">
        <f ca="1">IF(ISNA(VLOOKUP(ROW($A360)-7,Query!$A:$N,4,FALSE))," ",VLOOKUP(ROW($A360)-7,Query!$A:$N,4,FALSE))</f>
        <v xml:space="preserve"> </v>
      </c>
      <c r="C360" s="85"/>
      <c r="D360" s="9" t="str">
        <f ca="1">IF(ISNA(VLOOKUP(ROW($A360)-7,Query!$A:$N,5,FALSE))," ",VLOOKUP(ROW($A360)-7,Query!$A:$N,5,FALSE))</f>
        <v xml:space="preserve"> </v>
      </c>
      <c r="E360" s="11" t="str">
        <f t="shared" ca="1" si="23"/>
        <v xml:space="preserve"> </v>
      </c>
      <c r="F360" s="11" t="str">
        <f ca="1">IF(ISNA(VLOOKUP(ROW($A360)-7,Query!$A:$N,6,FALSE))," ",VLOOKUP(ROW($A360)-7,Query!$A:$N,6,FALSE))</f>
        <v xml:space="preserve"> </v>
      </c>
      <c r="G360" s="10" t="str">
        <f t="shared" ca="1" si="22"/>
        <v xml:space="preserve"> </v>
      </c>
      <c r="H360" s="12" t="str">
        <f ca="1">IF(ISNA(VLOOKUP(ROW($A360)-7,Query!$A:$N,7,FALSE))," ",VLOOKUP(ROW($A360)-7,Query!$A:$N,7,FALSE)/F360)</f>
        <v xml:space="preserve"> </v>
      </c>
      <c r="I360" s="27" t="str">
        <f t="shared" ca="1" si="24"/>
        <v xml:space="preserve"> </v>
      </c>
      <c r="J360" s="23">
        <f t="shared" ca="1" si="25"/>
        <v>0</v>
      </c>
    </row>
    <row r="361" spans="2:10" x14ac:dyDescent="0.25">
      <c r="B361" s="82" t="str">
        <f ca="1">IF(ISNA(VLOOKUP(ROW($A361)-7,Query!$A:$N,4,FALSE))," ",VLOOKUP(ROW($A361)-7,Query!$A:$N,4,FALSE))</f>
        <v xml:space="preserve"> </v>
      </c>
      <c r="C361" s="83"/>
      <c r="D361" s="5" t="str">
        <f ca="1">IF(ISNA(VLOOKUP(ROW($A361)-7,Query!$A:$N,5,FALSE))," ",VLOOKUP(ROW($A361)-7,Query!$A:$N,5,FALSE))</f>
        <v xml:space="preserve"> </v>
      </c>
      <c r="E361" s="7" t="str">
        <f t="shared" ca="1" si="23"/>
        <v xml:space="preserve"> </v>
      </c>
      <c r="F361" s="7" t="str">
        <f ca="1">IF(ISNA(VLOOKUP(ROW($A361)-7,Query!$A:$N,6,FALSE))," ",VLOOKUP(ROW($A361)-7,Query!$A:$N,6,FALSE))</f>
        <v xml:space="preserve"> </v>
      </c>
      <c r="G361" s="6" t="str">
        <f t="shared" ca="1" si="22"/>
        <v xml:space="preserve"> </v>
      </c>
      <c r="H361" s="8" t="str">
        <f ca="1">IF(ISNA(VLOOKUP(ROW($A361)-7,Query!$A:$N,7,FALSE))," ",VLOOKUP(ROW($A361)-7,Query!$A:$N,7,FALSE)/F361)</f>
        <v xml:space="preserve"> </v>
      </c>
      <c r="I361" s="26" t="str">
        <f t="shared" ca="1" si="24"/>
        <v xml:space="preserve"> </v>
      </c>
      <c r="J361" s="23">
        <f t="shared" ca="1" si="25"/>
        <v>0</v>
      </c>
    </row>
    <row r="362" spans="2:10" x14ac:dyDescent="0.25">
      <c r="B362" s="84" t="str">
        <f ca="1">IF(ISNA(VLOOKUP(ROW($A362)-7,Query!$A:$N,4,FALSE))," ",VLOOKUP(ROW($A362)-7,Query!$A:$N,4,FALSE))</f>
        <v xml:space="preserve"> </v>
      </c>
      <c r="C362" s="85"/>
      <c r="D362" s="9" t="str">
        <f ca="1">IF(ISNA(VLOOKUP(ROW($A362)-7,Query!$A:$N,5,FALSE))," ",VLOOKUP(ROW($A362)-7,Query!$A:$N,5,FALSE))</f>
        <v xml:space="preserve"> </v>
      </c>
      <c r="E362" s="11" t="str">
        <f t="shared" ca="1" si="23"/>
        <v xml:space="preserve"> </v>
      </c>
      <c r="F362" s="11" t="str">
        <f ca="1">IF(ISNA(VLOOKUP(ROW($A362)-7,Query!$A:$N,6,FALSE))," ",VLOOKUP(ROW($A362)-7,Query!$A:$N,6,FALSE))</f>
        <v xml:space="preserve"> </v>
      </c>
      <c r="G362" s="10" t="str">
        <f t="shared" ca="1" si="22"/>
        <v xml:space="preserve"> </v>
      </c>
      <c r="H362" s="12" t="str">
        <f ca="1">IF(ISNA(VLOOKUP(ROW($A362)-7,Query!$A:$N,7,FALSE))," ",VLOOKUP(ROW($A362)-7,Query!$A:$N,7,FALSE)/F362)</f>
        <v xml:space="preserve"> </v>
      </c>
      <c r="I362" s="27" t="str">
        <f t="shared" ca="1" si="24"/>
        <v xml:space="preserve"> </v>
      </c>
      <c r="J362" s="23">
        <f t="shared" ca="1" si="25"/>
        <v>0</v>
      </c>
    </row>
    <row r="363" spans="2:10" x14ac:dyDescent="0.25">
      <c r="B363" s="82" t="str">
        <f ca="1">IF(ISNA(VLOOKUP(ROW($A363)-7,Query!$A:$N,4,FALSE))," ",VLOOKUP(ROW($A363)-7,Query!$A:$N,4,FALSE))</f>
        <v xml:space="preserve"> </v>
      </c>
      <c r="C363" s="83"/>
      <c r="D363" s="5" t="str">
        <f ca="1">IF(ISNA(VLOOKUP(ROW($A363)-7,Query!$A:$N,5,FALSE))," ",VLOOKUP(ROW($A363)-7,Query!$A:$N,5,FALSE))</f>
        <v xml:space="preserve"> </v>
      </c>
      <c r="E363" s="7" t="str">
        <f t="shared" ca="1" si="23"/>
        <v xml:space="preserve"> </v>
      </c>
      <c r="F363" s="7" t="str">
        <f ca="1">IF(ISNA(VLOOKUP(ROW($A363)-7,Query!$A:$N,6,FALSE))," ",VLOOKUP(ROW($A363)-7,Query!$A:$N,6,FALSE))</f>
        <v xml:space="preserve"> </v>
      </c>
      <c r="G363" s="6" t="str">
        <f t="shared" ca="1" si="22"/>
        <v xml:space="preserve"> </v>
      </c>
      <c r="H363" s="8" t="str">
        <f ca="1">IF(ISNA(VLOOKUP(ROW($A363)-7,Query!$A:$N,7,FALSE))," ",VLOOKUP(ROW($A363)-7,Query!$A:$N,7,FALSE)/F363)</f>
        <v xml:space="preserve"> </v>
      </c>
      <c r="I363" s="26" t="str">
        <f t="shared" ca="1" si="24"/>
        <v xml:space="preserve"> </v>
      </c>
      <c r="J363" s="23">
        <f t="shared" ca="1" si="25"/>
        <v>0</v>
      </c>
    </row>
    <row r="364" spans="2:10" x14ac:dyDescent="0.25">
      <c r="B364" s="84" t="str">
        <f ca="1">IF(ISNA(VLOOKUP(ROW($A364)-7,Query!$A:$N,4,FALSE))," ",VLOOKUP(ROW($A364)-7,Query!$A:$N,4,FALSE))</f>
        <v xml:space="preserve"> </v>
      </c>
      <c r="C364" s="85"/>
      <c r="D364" s="9" t="str">
        <f ca="1">IF(ISNA(VLOOKUP(ROW($A364)-7,Query!$A:$N,5,FALSE))," ",VLOOKUP(ROW($A364)-7,Query!$A:$N,5,FALSE))</f>
        <v xml:space="preserve"> </v>
      </c>
      <c r="E364" s="11" t="str">
        <f t="shared" ca="1" si="23"/>
        <v xml:space="preserve"> </v>
      </c>
      <c r="F364" s="11" t="str">
        <f ca="1">IF(ISNA(VLOOKUP(ROW($A364)-7,Query!$A:$N,6,FALSE))," ",VLOOKUP(ROW($A364)-7,Query!$A:$N,6,FALSE))</f>
        <v xml:space="preserve"> </v>
      </c>
      <c r="G364" s="10" t="str">
        <f t="shared" ca="1" si="22"/>
        <v xml:space="preserve"> </v>
      </c>
      <c r="H364" s="12" t="str">
        <f ca="1">IF(ISNA(VLOOKUP(ROW($A364)-7,Query!$A:$N,7,FALSE))," ",VLOOKUP(ROW($A364)-7,Query!$A:$N,7,FALSE)/F364)</f>
        <v xml:space="preserve"> </v>
      </c>
      <c r="I364" s="27" t="str">
        <f t="shared" ca="1" si="24"/>
        <v xml:space="preserve"> </v>
      </c>
      <c r="J364" s="23">
        <f t="shared" ca="1" si="25"/>
        <v>0</v>
      </c>
    </row>
    <row r="365" spans="2:10" x14ac:dyDescent="0.25">
      <c r="B365" s="82" t="str">
        <f ca="1">IF(ISNA(VLOOKUP(ROW($A365)-7,Query!$A:$N,4,FALSE))," ",VLOOKUP(ROW($A365)-7,Query!$A:$N,4,FALSE))</f>
        <v xml:space="preserve"> </v>
      </c>
      <c r="C365" s="83"/>
      <c r="D365" s="5" t="str">
        <f ca="1">IF(ISNA(VLOOKUP(ROW($A365)-7,Query!$A:$N,5,FALSE))," ",VLOOKUP(ROW($A365)-7,Query!$A:$N,5,FALSE))</f>
        <v xml:space="preserve"> </v>
      </c>
      <c r="E365" s="7" t="str">
        <f t="shared" ca="1" si="23"/>
        <v xml:space="preserve"> </v>
      </c>
      <c r="F365" s="7" t="str">
        <f ca="1">IF(ISNA(VLOOKUP(ROW($A365)-7,Query!$A:$N,6,FALSE))," ",VLOOKUP(ROW($A365)-7,Query!$A:$N,6,FALSE))</f>
        <v xml:space="preserve"> </v>
      </c>
      <c r="G365" s="6" t="str">
        <f t="shared" ref="G365:G415" ca="1" si="26">IF(F365=" "," ",F365/366)</f>
        <v xml:space="preserve"> </v>
      </c>
      <c r="H365" s="8" t="str">
        <f ca="1">IF(ISNA(VLOOKUP(ROW($A365)-7,Query!$A:$N,7,FALSE))," ",VLOOKUP(ROW($A365)-7,Query!$A:$N,7,FALSE)/F365)</f>
        <v xml:space="preserve"> </v>
      </c>
      <c r="I365" s="26" t="str">
        <f t="shared" ca="1" si="24"/>
        <v xml:space="preserve"> </v>
      </c>
      <c r="J365" s="23">
        <f t="shared" ca="1" si="25"/>
        <v>0</v>
      </c>
    </row>
    <row r="366" spans="2:10" x14ac:dyDescent="0.25">
      <c r="B366" s="84" t="str">
        <f ca="1">IF(ISNA(VLOOKUP(ROW($A366)-7,Query!$A:$N,4,FALSE))," ",VLOOKUP(ROW($A366)-7,Query!$A:$N,4,FALSE))</f>
        <v xml:space="preserve"> </v>
      </c>
      <c r="C366" s="85"/>
      <c r="D366" s="9" t="str">
        <f ca="1">IF(ISNA(VLOOKUP(ROW($A366)-7,Query!$A:$N,5,FALSE))," ",VLOOKUP(ROW($A366)-7,Query!$A:$N,5,FALSE))</f>
        <v xml:space="preserve"> </v>
      </c>
      <c r="E366" s="11" t="str">
        <f t="shared" ca="1" si="23"/>
        <v xml:space="preserve"> </v>
      </c>
      <c r="F366" s="11" t="str">
        <f ca="1">IF(ISNA(VLOOKUP(ROW($A366)-7,Query!$A:$N,6,FALSE))," ",VLOOKUP(ROW($A366)-7,Query!$A:$N,6,FALSE))</f>
        <v xml:space="preserve"> </v>
      </c>
      <c r="G366" s="10" t="str">
        <f t="shared" ca="1" si="26"/>
        <v xml:space="preserve"> </v>
      </c>
      <c r="H366" s="12" t="str">
        <f ca="1">IF(ISNA(VLOOKUP(ROW($A366)-7,Query!$A:$N,7,FALSE))," ",VLOOKUP(ROW($A366)-7,Query!$A:$N,7,FALSE)/F366)</f>
        <v xml:space="preserve"> </v>
      </c>
      <c r="I366" s="27" t="str">
        <f t="shared" ca="1" si="24"/>
        <v xml:space="preserve"> </v>
      </c>
      <c r="J366" s="23">
        <f t="shared" ca="1" si="25"/>
        <v>0</v>
      </c>
    </row>
    <row r="367" spans="2:10" x14ac:dyDescent="0.25">
      <c r="B367" s="82" t="str">
        <f ca="1">IF(ISNA(VLOOKUP(ROW($A367)-7,Query!$A:$N,4,FALSE))," ",VLOOKUP(ROW($A367)-7,Query!$A:$N,4,FALSE))</f>
        <v xml:space="preserve"> </v>
      </c>
      <c r="C367" s="83"/>
      <c r="D367" s="5" t="str">
        <f ca="1">IF(ISNA(VLOOKUP(ROW($A367)-7,Query!$A:$N,5,FALSE))," ",VLOOKUP(ROW($A367)-7,Query!$A:$N,5,FALSE))</f>
        <v xml:space="preserve"> </v>
      </c>
      <c r="E367" s="7" t="str">
        <f t="shared" ca="1" si="23"/>
        <v xml:space="preserve"> </v>
      </c>
      <c r="F367" s="7" t="str">
        <f ca="1">IF(ISNA(VLOOKUP(ROW($A367)-7,Query!$A:$N,6,FALSE))," ",VLOOKUP(ROW($A367)-7,Query!$A:$N,6,FALSE))</f>
        <v xml:space="preserve"> </v>
      </c>
      <c r="G367" s="6" t="str">
        <f t="shared" ca="1" si="26"/>
        <v xml:space="preserve"> </v>
      </c>
      <c r="H367" s="8" t="str">
        <f ca="1">IF(ISNA(VLOOKUP(ROW($A367)-7,Query!$A:$N,7,FALSE))," ",VLOOKUP(ROW($A367)-7,Query!$A:$N,7,FALSE)/F367)</f>
        <v xml:space="preserve"> </v>
      </c>
      <c r="I367" s="26" t="str">
        <f t="shared" ca="1" si="24"/>
        <v xml:space="preserve"> </v>
      </c>
      <c r="J367" s="23">
        <f t="shared" ca="1" si="25"/>
        <v>0</v>
      </c>
    </row>
    <row r="368" spans="2:10" x14ac:dyDescent="0.25">
      <c r="B368" s="84" t="str">
        <f ca="1">IF(ISNA(VLOOKUP(ROW($A368)-7,Query!$A:$N,4,FALSE))," ",VLOOKUP(ROW($A368)-7,Query!$A:$N,4,FALSE))</f>
        <v xml:space="preserve"> </v>
      </c>
      <c r="C368" s="85"/>
      <c r="D368" s="9" t="str">
        <f ca="1">IF(ISNA(VLOOKUP(ROW($A368)-7,Query!$A:$N,5,FALSE))," ",VLOOKUP(ROW($A368)-7,Query!$A:$N,5,FALSE))</f>
        <v xml:space="preserve"> </v>
      </c>
      <c r="E368" s="11" t="str">
        <f t="shared" ca="1" si="23"/>
        <v xml:space="preserve"> </v>
      </c>
      <c r="F368" s="11" t="str">
        <f ca="1">IF(ISNA(VLOOKUP(ROW($A368)-7,Query!$A:$N,6,FALSE))," ",VLOOKUP(ROW($A368)-7,Query!$A:$N,6,FALSE))</f>
        <v xml:space="preserve"> </v>
      </c>
      <c r="G368" s="10" t="str">
        <f t="shared" ca="1" si="26"/>
        <v xml:space="preserve"> </v>
      </c>
      <c r="H368" s="12" t="str">
        <f ca="1">IF(ISNA(VLOOKUP(ROW($A368)-7,Query!$A:$N,7,FALSE))," ",VLOOKUP(ROW($A368)-7,Query!$A:$N,7,FALSE)/F368)</f>
        <v xml:space="preserve"> </v>
      </c>
      <c r="I368" s="27" t="str">
        <f t="shared" ca="1" si="24"/>
        <v xml:space="preserve"> </v>
      </c>
      <c r="J368" s="23">
        <f t="shared" ca="1" si="25"/>
        <v>0</v>
      </c>
    </row>
    <row r="369" spans="2:10" x14ac:dyDescent="0.25">
      <c r="B369" s="82" t="str">
        <f ca="1">IF(ISNA(VLOOKUP(ROW($A369)-7,Query!$A:$N,4,FALSE))," ",VLOOKUP(ROW($A369)-7,Query!$A:$N,4,FALSE))</f>
        <v xml:space="preserve"> </v>
      </c>
      <c r="C369" s="83"/>
      <c r="D369" s="5" t="str">
        <f ca="1">IF(ISNA(VLOOKUP(ROW($A369)-7,Query!$A:$N,5,FALSE))," ",VLOOKUP(ROW($A369)-7,Query!$A:$N,5,FALSE))</f>
        <v xml:space="preserve"> </v>
      </c>
      <c r="E369" s="7" t="str">
        <f t="shared" ca="1" si="23"/>
        <v xml:space="preserve"> </v>
      </c>
      <c r="F369" s="7" t="str">
        <f ca="1">IF(ISNA(VLOOKUP(ROW($A369)-7,Query!$A:$N,6,FALSE))," ",VLOOKUP(ROW($A369)-7,Query!$A:$N,6,FALSE))</f>
        <v xml:space="preserve"> </v>
      </c>
      <c r="G369" s="6" t="str">
        <f t="shared" ca="1" si="26"/>
        <v xml:space="preserve"> </v>
      </c>
      <c r="H369" s="8" t="str">
        <f ca="1">IF(ISNA(VLOOKUP(ROW($A369)-7,Query!$A:$N,7,FALSE))," ",VLOOKUP(ROW($A369)-7,Query!$A:$N,7,FALSE)/F369)</f>
        <v xml:space="preserve"> </v>
      </c>
      <c r="I369" s="26" t="str">
        <f t="shared" ca="1" si="24"/>
        <v xml:space="preserve"> </v>
      </c>
      <c r="J369" s="23">
        <f t="shared" ca="1" si="25"/>
        <v>0</v>
      </c>
    </row>
    <row r="370" spans="2:10" x14ac:dyDescent="0.25">
      <c r="B370" s="84" t="str">
        <f ca="1">IF(ISNA(VLOOKUP(ROW($A370)-7,Query!$A:$N,4,FALSE))," ",VLOOKUP(ROW($A370)-7,Query!$A:$N,4,FALSE))</f>
        <v xml:space="preserve"> </v>
      </c>
      <c r="C370" s="85"/>
      <c r="D370" s="9" t="str">
        <f ca="1">IF(ISNA(VLOOKUP(ROW($A370)-7,Query!$A:$N,5,FALSE))," ",VLOOKUP(ROW($A370)-7,Query!$A:$N,5,FALSE))</f>
        <v xml:space="preserve"> </v>
      </c>
      <c r="E370" s="11" t="str">
        <f t="shared" ca="1" si="23"/>
        <v xml:space="preserve"> </v>
      </c>
      <c r="F370" s="11" t="str">
        <f ca="1">IF(ISNA(VLOOKUP(ROW($A370)-7,Query!$A:$N,6,FALSE))," ",VLOOKUP(ROW($A370)-7,Query!$A:$N,6,FALSE))</f>
        <v xml:space="preserve"> </v>
      </c>
      <c r="G370" s="10" t="str">
        <f t="shared" ca="1" si="26"/>
        <v xml:space="preserve"> </v>
      </c>
      <c r="H370" s="12" t="str">
        <f ca="1">IF(ISNA(VLOOKUP(ROW($A370)-7,Query!$A:$N,7,FALSE))," ",VLOOKUP(ROW($A370)-7,Query!$A:$N,7,FALSE)/F370)</f>
        <v xml:space="preserve"> </v>
      </c>
      <c r="I370" s="27" t="str">
        <f t="shared" ca="1" si="24"/>
        <v xml:space="preserve"> </v>
      </c>
      <c r="J370" s="23">
        <f t="shared" ca="1" si="25"/>
        <v>0</v>
      </c>
    </row>
    <row r="371" spans="2:10" x14ac:dyDescent="0.25">
      <c r="B371" s="82" t="str">
        <f ca="1">IF(ISNA(VLOOKUP(ROW($A371)-7,Query!$A:$N,4,FALSE))," ",VLOOKUP(ROW($A371)-7,Query!$A:$N,4,FALSE))</f>
        <v xml:space="preserve"> </v>
      </c>
      <c r="C371" s="83"/>
      <c r="D371" s="5" t="str">
        <f ca="1">IF(ISNA(VLOOKUP(ROW($A371)-7,Query!$A:$N,5,FALSE))," ",VLOOKUP(ROW($A371)-7,Query!$A:$N,5,FALSE))</f>
        <v xml:space="preserve"> </v>
      </c>
      <c r="E371" s="7" t="str">
        <f t="shared" ca="1" si="23"/>
        <v xml:space="preserve"> </v>
      </c>
      <c r="F371" s="7" t="str">
        <f ca="1">IF(ISNA(VLOOKUP(ROW($A371)-7,Query!$A:$N,6,FALSE))," ",VLOOKUP(ROW($A371)-7,Query!$A:$N,6,FALSE))</f>
        <v xml:space="preserve"> </v>
      </c>
      <c r="G371" s="6" t="str">
        <f t="shared" ca="1" si="26"/>
        <v xml:space="preserve"> </v>
      </c>
      <c r="H371" s="8" t="str">
        <f ca="1">IF(ISNA(VLOOKUP(ROW($A371)-7,Query!$A:$N,7,FALSE))," ",VLOOKUP(ROW($A371)-7,Query!$A:$N,7,FALSE)/F371)</f>
        <v xml:space="preserve"> </v>
      </c>
      <c r="I371" s="26" t="str">
        <f t="shared" ca="1" si="24"/>
        <v xml:space="preserve"> </v>
      </c>
      <c r="J371" s="23">
        <f t="shared" ca="1" si="25"/>
        <v>0</v>
      </c>
    </row>
    <row r="372" spans="2:10" x14ac:dyDescent="0.25">
      <c r="B372" s="84" t="str">
        <f ca="1">IF(ISNA(VLOOKUP(ROW($A372)-7,Query!$A:$N,4,FALSE))," ",VLOOKUP(ROW($A372)-7,Query!$A:$N,4,FALSE))</f>
        <v xml:space="preserve"> </v>
      </c>
      <c r="C372" s="85"/>
      <c r="D372" s="9" t="str">
        <f ca="1">IF(ISNA(VLOOKUP(ROW($A372)-7,Query!$A:$N,5,FALSE))," ",VLOOKUP(ROW($A372)-7,Query!$A:$N,5,FALSE))</f>
        <v xml:space="preserve"> </v>
      </c>
      <c r="E372" s="11" t="str">
        <f t="shared" ca="1" si="23"/>
        <v xml:space="preserve"> </v>
      </c>
      <c r="F372" s="11" t="str">
        <f ca="1">IF(ISNA(VLOOKUP(ROW($A372)-7,Query!$A:$N,6,FALSE))," ",VLOOKUP(ROW($A372)-7,Query!$A:$N,6,FALSE))</f>
        <v xml:space="preserve"> </v>
      </c>
      <c r="G372" s="10" t="str">
        <f t="shared" ca="1" si="26"/>
        <v xml:space="preserve"> </v>
      </c>
      <c r="H372" s="12" t="str">
        <f ca="1">IF(ISNA(VLOOKUP(ROW($A372)-7,Query!$A:$N,7,FALSE))," ",VLOOKUP(ROW($A372)-7,Query!$A:$N,7,FALSE)/F372)</f>
        <v xml:space="preserve"> </v>
      </c>
      <c r="I372" s="27" t="str">
        <f t="shared" ca="1" si="24"/>
        <v xml:space="preserve"> </v>
      </c>
      <c r="J372" s="23">
        <f t="shared" ca="1" si="25"/>
        <v>0</v>
      </c>
    </row>
    <row r="373" spans="2:10" x14ac:dyDescent="0.25">
      <c r="B373" s="82" t="str">
        <f ca="1">IF(ISNA(VLOOKUP(ROW($A373)-7,Query!$A:$N,4,FALSE))," ",VLOOKUP(ROW($A373)-7,Query!$A:$N,4,FALSE))</f>
        <v xml:space="preserve"> </v>
      </c>
      <c r="C373" s="83"/>
      <c r="D373" s="5" t="str">
        <f ca="1">IF(ISNA(VLOOKUP(ROW($A373)-7,Query!$A:$N,5,FALSE))," ",VLOOKUP(ROW($A373)-7,Query!$A:$N,5,FALSE))</f>
        <v xml:space="preserve"> </v>
      </c>
      <c r="E373" s="7" t="str">
        <f t="shared" ca="1" si="23"/>
        <v xml:space="preserve"> </v>
      </c>
      <c r="F373" s="7" t="str">
        <f ca="1">IF(ISNA(VLOOKUP(ROW($A373)-7,Query!$A:$N,6,FALSE))," ",VLOOKUP(ROW($A373)-7,Query!$A:$N,6,FALSE))</f>
        <v xml:space="preserve"> </v>
      </c>
      <c r="G373" s="6" t="str">
        <f t="shared" ca="1" si="26"/>
        <v xml:space="preserve"> </v>
      </c>
      <c r="H373" s="8" t="str">
        <f ca="1">IF(ISNA(VLOOKUP(ROW($A373)-7,Query!$A:$N,7,FALSE))," ",VLOOKUP(ROW($A373)-7,Query!$A:$N,7,FALSE)/F373)</f>
        <v xml:space="preserve"> </v>
      </c>
      <c r="I373" s="26" t="str">
        <f t="shared" ca="1" si="24"/>
        <v xml:space="preserve"> </v>
      </c>
      <c r="J373" s="23">
        <f t="shared" ca="1" si="25"/>
        <v>0</v>
      </c>
    </row>
    <row r="374" spans="2:10" x14ac:dyDescent="0.25">
      <c r="B374" s="84" t="str">
        <f ca="1">IF(ISNA(VLOOKUP(ROW($A374)-7,Query!$A:$N,4,FALSE))," ",VLOOKUP(ROW($A374)-7,Query!$A:$N,4,FALSE))</f>
        <v xml:space="preserve"> </v>
      </c>
      <c r="C374" s="85"/>
      <c r="D374" s="9" t="str">
        <f ca="1">IF(ISNA(VLOOKUP(ROW($A374)-7,Query!$A:$N,5,FALSE))," ",VLOOKUP(ROW($A374)-7,Query!$A:$N,5,FALSE))</f>
        <v xml:space="preserve"> </v>
      </c>
      <c r="E374" s="11" t="str">
        <f t="shared" ca="1" si="23"/>
        <v xml:space="preserve"> </v>
      </c>
      <c r="F374" s="11" t="str">
        <f ca="1">IF(ISNA(VLOOKUP(ROW($A374)-7,Query!$A:$N,6,FALSE))," ",VLOOKUP(ROW($A374)-7,Query!$A:$N,6,FALSE))</f>
        <v xml:space="preserve"> </v>
      </c>
      <c r="G374" s="10" t="str">
        <f t="shared" ca="1" si="26"/>
        <v xml:space="preserve"> </v>
      </c>
      <c r="H374" s="12" t="str">
        <f ca="1">IF(ISNA(VLOOKUP(ROW($A374)-7,Query!$A:$N,7,FALSE))," ",VLOOKUP(ROW($A374)-7,Query!$A:$N,7,FALSE)/F374)</f>
        <v xml:space="preserve"> </v>
      </c>
      <c r="I374" s="27" t="str">
        <f t="shared" ca="1" si="24"/>
        <v xml:space="preserve"> </v>
      </c>
      <c r="J374" s="23">
        <f t="shared" ca="1" si="25"/>
        <v>0</v>
      </c>
    </row>
    <row r="375" spans="2:10" x14ac:dyDescent="0.25">
      <c r="B375" s="82" t="str">
        <f ca="1">IF(ISNA(VLOOKUP(ROW($A375)-7,Query!$A:$N,4,FALSE))," ",VLOOKUP(ROW($A375)-7,Query!$A:$N,4,FALSE))</f>
        <v xml:space="preserve"> </v>
      </c>
      <c r="C375" s="83"/>
      <c r="D375" s="5" t="str">
        <f ca="1">IF(ISNA(VLOOKUP(ROW($A375)-7,Query!$A:$N,5,FALSE))," ",VLOOKUP(ROW($A375)-7,Query!$A:$N,5,FALSE))</f>
        <v xml:space="preserve"> </v>
      </c>
      <c r="E375" s="7" t="str">
        <f t="shared" ca="1" si="23"/>
        <v xml:space="preserve"> </v>
      </c>
      <c r="F375" s="7" t="str">
        <f ca="1">IF(ISNA(VLOOKUP(ROW($A375)-7,Query!$A:$N,6,FALSE))," ",VLOOKUP(ROW($A375)-7,Query!$A:$N,6,FALSE))</f>
        <v xml:space="preserve"> </v>
      </c>
      <c r="G375" s="6" t="str">
        <f t="shared" ca="1" si="26"/>
        <v xml:space="preserve"> </v>
      </c>
      <c r="H375" s="8" t="str">
        <f ca="1">IF(ISNA(VLOOKUP(ROW($A375)-7,Query!$A:$N,7,FALSE))," ",VLOOKUP(ROW($A375)-7,Query!$A:$N,7,FALSE)/F375)</f>
        <v xml:space="preserve"> </v>
      </c>
      <c r="I375" s="26" t="str">
        <f t="shared" ca="1" si="24"/>
        <v xml:space="preserve"> </v>
      </c>
      <c r="J375" s="23">
        <f t="shared" ca="1" si="25"/>
        <v>0</v>
      </c>
    </row>
    <row r="376" spans="2:10" x14ac:dyDescent="0.25">
      <c r="B376" s="84" t="str">
        <f ca="1">IF(ISNA(VLOOKUP(ROW($A376)-7,Query!$A:$N,4,FALSE))," ",VLOOKUP(ROW($A376)-7,Query!$A:$N,4,FALSE))</f>
        <v xml:space="preserve"> </v>
      </c>
      <c r="C376" s="85"/>
      <c r="D376" s="9" t="str">
        <f ca="1">IF(ISNA(VLOOKUP(ROW($A376)-7,Query!$A:$N,5,FALSE))," ",VLOOKUP(ROW($A376)-7,Query!$A:$N,5,FALSE))</f>
        <v xml:space="preserve"> </v>
      </c>
      <c r="E376" s="11" t="str">
        <f t="shared" ca="1" si="23"/>
        <v xml:space="preserve"> </v>
      </c>
      <c r="F376" s="11" t="str">
        <f ca="1">IF(ISNA(VLOOKUP(ROW($A376)-7,Query!$A:$N,6,FALSE))," ",VLOOKUP(ROW($A376)-7,Query!$A:$N,6,FALSE))</f>
        <v xml:space="preserve"> </v>
      </c>
      <c r="G376" s="10" t="str">
        <f t="shared" ca="1" si="26"/>
        <v xml:space="preserve"> </v>
      </c>
      <c r="H376" s="12" t="str">
        <f ca="1">IF(ISNA(VLOOKUP(ROW($A376)-7,Query!$A:$N,7,FALSE))," ",VLOOKUP(ROW($A376)-7,Query!$A:$N,7,FALSE)/F376)</f>
        <v xml:space="preserve"> </v>
      </c>
      <c r="I376" s="27" t="str">
        <f t="shared" ca="1" si="24"/>
        <v xml:space="preserve"> </v>
      </c>
      <c r="J376" s="23">
        <f t="shared" ca="1" si="25"/>
        <v>0</v>
      </c>
    </row>
    <row r="377" spans="2:10" x14ac:dyDescent="0.25">
      <c r="B377" s="82" t="str">
        <f ca="1">IF(ISNA(VLOOKUP(ROW($A377)-7,Query!$A:$N,4,FALSE))," ",VLOOKUP(ROW($A377)-7,Query!$A:$N,4,FALSE))</f>
        <v xml:space="preserve"> </v>
      </c>
      <c r="C377" s="83"/>
      <c r="D377" s="5" t="str">
        <f ca="1">IF(ISNA(VLOOKUP(ROW($A377)-7,Query!$A:$N,5,FALSE))," ",VLOOKUP(ROW($A377)-7,Query!$A:$N,5,FALSE))</f>
        <v xml:space="preserve"> </v>
      </c>
      <c r="E377" s="7" t="str">
        <f t="shared" ca="1" si="23"/>
        <v xml:space="preserve"> </v>
      </c>
      <c r="F377" s="7" t="str">
        <f ca="1">IF(ISNA(VLOOKUP(ROW($A377)-7,Query!$A:$N,6,FALSE))," ",VLOOKUP(ROW($A377)-7,Query!$A:$N,6,FALSE))</f>
        <v xml:space="preserve"> </v>
      </c>
      <c r="G377" s="6" t="str">
        <f t="shared" ca="1" si="26"/>
        <v xml:space="preserve"> </v>
      </c>
      <c r="H377" s="8" t="str">
        <f ca="1">IF(ISNA(VLOOKUP(ROW($A377)-7,Query!$A:$N,7,FALSE))," ",VLOOKUP(ROW($A377)-7,Query!$A:$N,7,FALSE)/F377)</f>
        <v xml:space="preserve"> </v>
      </c>
      <c r="I377" s="26" t="str">
        <f t="shared" ca="1" si="24"/>
        <v xml:space="preserve"> </v>
      </c>
      <c r="J377" s="23">
        <f t="shared" ca="1" si="25"/>
        <v>0</v>
      </c>
    </row>
    <row r="378" spans="2:10" x14ac:dyDescent="0.25">
      <c r="B378" s="84" t="str">
        <f ca="1">IF(ISNA(VLOOKUP(ROW($A378)-7,Query!$A:$N,4,FALSE))," ",VLOOKUP(ROW($A378)-7,Query!$A:$N,4,FALSE))</f>
        <v xml:space="preserve"> </v>
      </c>
      <c r="C378" s="85"/>
      <c r="D378" s="9" t="str">
        <f ca="1">IF(ISNA(VLOOKUP(ROW($A378)-7,Query!$A:$N,5,FALSE))," ",VLOOKUP(ROW($A378)-7,Query!$A:$N,5,FALSE))</f>
        <v xml:space="preserve"> </v>
      </c>
      <c r="E378" s="11" t="str">
        <f t="shared" ca="1" si="23"/>
        <v xml:space="preserve"> </v>
      </c>
      <c r="F378" s="11" t="str">
        <f ca="1">IF(ISNA(VLOOKUP(ROW($A378)-7,Query!$A:$N,6,FALSE))," ",VLOOKUP(ROW($A378)-7,Query!$A:$N,6,FALSE))</f>
        <v xml:space="preserve"> </v>
      </c>
      <c r="G378" s="10" t="str">
        <f t="shared" ca="1" si="26"/>
        <v xml:space="preserve"> </v>
      </c>
      <c r="H378" s="12" t="str">
        <f ca="1">IF(ISNA(VLOOKUP(ROW($A378)-7,Query!$A:$N,7,FALSE))," ",VLOOKUP(ROW($A378)-7,Query!$A:$N,7,FALSE)/F378)</f>
        <v xml:space="preserve"> </v>
      </c>
      <c r="I378" s="27" t="str">
        <f t="shared" ca="1" si="24"/>
        <v xml:space="preserve"> </v>
      </c>
      <c r="J378" s="23">
        <f t="shared" ca="1" si="25"/>
        <v>0</v>
      </c>
    </row>
    <row r="379" spans="2:10" x14ac:dyDescent="0.25">
      <c r="B379" s="82" t="str">
        <f ca="1">IF(ISNA(VLOOKUP(ROW($A379)-7,Query!$A:$N,4,FALSE))," ",VLOOKUP(ROW($A379)-7,Query!$A:$N,4,FALSE))</f>
        <v xml:space="preserve"> </v>
      </c>
      <c r="C379" s="83"/>
      <c r="D379" s="5" t="str">
        <f ca="1">IF(ISNA(VLOOKUP(ROW($A379)-7,Query!$A:$N,5,FALSE))," ",VLOOKUP(ROW($A379)-7,Query!$A:$N,5,FALSE))</f>
        <v xml:space="preserve"> </v>
      </c>
      <c r="E379" s="7" t="str">
        <f t="shared" ca="1" si="23"/>
        <v xml:space="preserve"> </v>
      </c>
      <c r="F379" s="7" t="str">
        <f ca="1">IF(ISNA(VLOOKUP(ROW($A379)-7,Query!$A:$N,6,FALSE))," ",VLOOKUP(ROW($A379)-7,Query!$A:$N,6,FALSE))</f>
        <v xml:space="preserve"> </v>
      </c>
      <c r="G379" s="6" t="str">
        <f t="shared" ca="1" si="26"/>
        <v xml:space="preserve"> </v>
      </c>
      <c r="H379" s="8" t="str">
        <f ca="1">IF(ISNA(VLOOKUP(ROW($A379)-7,Query!$A:$N,7,FALSE))," ",VLOOKUP(ROW($A379)-7,Query!$A:$N,7,FALSE)/F379)</f>
        <v xml:space="preserve"> </v>
      </c>
      <c r="I379" s="26" t="str">
        <f t="shared" ca="1" si="24"/>
        <v xml:space="preserve"> </v>
      </c>
      <c r="J379" s="23">
        <f t="shared" ca="1" si="25"/>
        <v>0</v>
      </c>
    </row>
    <row r="380" spans="2:10" x14ac:dyDescent="0.25">
      <c r="B380" s="84" t="str">
        <f ca="1">IF(ISNA(VLOOKUP(ROW($A380)-7,Query!$A:$N,4,FALSE))," ",VLOOKUP(ROW($A380)-7,Query!$A:$N,4,FALSE))</f>
        <v xml:space="preserve"> </v>
      </c>
      <c r="C380" s="85"/>
      <c r="D380" s="9" t="str">
        <f ca="1">IF(ISNA(VLOOKUP(ROW($A380)-7,Query!$A:$N,5,FALSE))," ",VLOOKUP(ROW($A380)-7,Query!$A:$N,5,FALSE))</f>
        <v xml:space="preserve"> </v>
      </c>
      <c r="E380" s="11" t="str">
        <f t="shared" ca="1" si="23"/>
        <v xml:space="preserve"> </v>
      </c>
      <c r="F380" s="11" t="str">
        <f ca="1">IF(ISNA(VLOOKUP(ROW($A380)-7,Query!$A:$N,6,FALSE))," ",VLOOKUP(ROW($A380)-7,Query!$A:$N,6,FALSE))</f>
        <v xml:space="preserve"> </v>
      </c>
      <c r="G380" s="10" t="str">
        <f t="shared" ca="1" si="26"/>
        <v xml:space="preserve"> </v>
      </c>
      <c r="H380" s="12" t="str">
        <f ca="1">IF(ISNA(VLOOKUP(ROW($A380)-7,Query!$A:$N,7,FALSE))," ",VLOOKUP(ROW($A380)-7,Query!$A:$N,7,FALSE)/F380)</f>
        <v xml:space="preserve"> </v>
      </c>
      <c r="I380" s="27" t="str">
        <f t="shared" ca="1" si="24"/>
        <v xml:space="preserve"> </v>
      </c>
      <c r="J380" s="23">
        <f t="shared" ca="1" si="25"/>
        <v>0</v>
      </c>
    </row>
    <row r="381" spans="2:10" x14ac:dyDescent="0.25">
      <c r="B381" s="82" t="str">
        <f ca="1">IF(ISNA(VLOOKUP(ROW($A381)-7,Query!$A:$N,4,FALSE))," ",VLOOKUP(ROW($A381)-7,Query!$A:$N,4,FALSE))</f>
        <v xml:space="preserve"> </v>
      </c>
      <c r="C381" s="83"/>
      <c r="D381" s="5" t="str">
        <f ca="1">IF(ISNA(VLOOKUP(ROW($A381)-7,Query!$A:$N,5,FALSE))," ",VLOOKUP(ROW($A381)-7,Query!$A:$N,5,FALSE))</f>
        <v xml:space="preserve"> </v>
      </c>
      <c r="E381" s="7" t="str">
        <f t="shared" ca="1" si="23"/>
        <v xml:space="preserve"> </v>
      </c>
      <c r="F381" s="7" t="str">
        <f ca="1">IF(ISNA(VLOOKUP(ROW($A381)-7,Query!$A:$N,6,FALSE))," ",VLOOKUP(ROW($A381)-7,Query!$A:$N,6,FALSE))</f>
        <v xml:space="preserve"> </v>
      </c>
      <c r="G381" s="6" t="str">
        <f t="shared" ca="1" si="26"/>
        <v xml:space="preserve"> </v>
      </c>
      <c r="H381" s="8" t="str">
        <f ca="1">IF(ISNA(VLOOKUP(ROW($A381)-7,Query!$A:$N,7,FALSE))," ",VLOOKUP(ROW($A381)-7,Query!$A:$N,7,FALSE)/F381)</f>
        <v xml:space="preserve"> </v>
      </c>
      <c r="I381" s="26" t="str">
        <f t="shared" ca="1" si="24"/>
        <v xml:space="preserve"> </v>
      </c>
      <c r="J381" s="23">
        <f t="shared" ca="1" si="25"/>
        <v>0</v>
      </c>
    </row>
    <row r="382" spans="2:10" x14ac:dyDescent="0.25">
      <c r="B382" s="84" t="str">
        <f ca="1">IF(ISNA(VLOOKUP(ROW($A382)-7,Query!$A:$N,4,FALSE))," ",VLOOKUP(ROW($A382)-7,Query!$A:$N,4,FALSE))</f>
        <v xml:space="preserve"> </v>
      </c>
      <c r="C382" s="85"/>
      <c r="D382" s="9" t="str">
        <f ca="1">IF(ISNA(VLOOKUP(ROW($A382)-7,Query!$A:$N,5,FALSE))," ",VLOOKUP(ROW($A382)-7,Query!$A:$N,5,FALSE))</f>
        <v xml:space="preserve"> </v>
      </c>
      <c r="E382" s="11" t="str">
        <f t="shared" ca="1" si="23"/>
        <v xml:space="preserve"> </v>
      </c>
      <c r="F382" s="11" t="str">
        <f ca="1">IF(ISNA(VLOOKUP(ROW($A382)-7,Query!$A:$N,6,FALSE))," ",VLOOKUP(ROW($A382)-7,Query!$A:$N,6,FALSE))</f>
        <v xml:space="preserve"> </v>
      </c>
      <c r="G382" s="10" t="str">
        <f t="shared" ca="1" si="26"/>
        <v xml:space="preserve"> </v>
      </c>
      <c r="H382" s="12" t="str">
        <f ca="1">IF(ISNA(VLOOKUP(ROW($A382)-7,Query!$A:$N,7,FALSE))," ",VLOOKUP(ROW($A382)-7,Query!$A:$N,7,FALSE)/F382)</f>
        <v xml:space="preserve"> </v>
      </c>
      <c r="I382" s="27" t="str">
        <f t="shared" ca="1" si="24"/>
        <v xml:space="preserve"> </v>
      </c>
      <c r="J382" s="23">
        <f t="shared" ca="1" si="25"/>
        <v>0</v>
      </c>
    </row>
    <row r="383" spans="2:10" x14ac:dyDescent="0.25">
      <c r="B383" s="82" t="str">
        <f ca="1">IF(ISNA(VLOOKUP(ROW($A383)-7,Query!$A:$N,4,FALSE))," ",VLOOKUP(ROW($A383)-7,Query!$A:$N,4,FALSE))</f>
        <v xml:space="preserve"> </v>
      </c>
      <c r="C383" s="83"/>
      <c r="D383" s="5" t="str">
        <f ca="1">IF(ISNA(VLOOKUP(ROW($A383)-7,Query!$A:$N,5,FALSE))," ",VLOOKUP(ROW($A383)-7,Query!$A:$N,5,FALSE))</f>
        <v xml:space="preserve"> </v>
      </c>
      <c r="E383" s="7" t="str">
        <f t="shared" ca="1" si="23"/>
        <v xml:space="preserve"> </v>
      </c>
      <c r="F383" s="7" t="str">
        <f ca="1">IF(ISNA(VLOOKUP(ROW($A383)-7,Query!$A:$N,6,FALSE))," ",VLOOKUP(ROW($A383)-7,Query!$A:$N,6,FALSE))</f>
        <v xml:space="preserve"> </v>
      </c>
      <c r="G383" s="6" t="str">
        <f t="shared" ca="1" si="26"/>
        <v xml:space="preserve"> </v>
      </c>
      <c r="H383" s="8" t="str">
        <f ca="1">IF(ISNA(VLOOKUP(ROW($A383)-7,Query!$A:$N,7,FALSE))," ",VLOOKUP(ROW($A383)-7,Query!$A:$N,7,FALSE)/F383)</f>
        <v xml:space="preserve"> </v>
      </c>
      <c r="I383" s="26" t="str">
        <f t="shared" ca="1" si="24"/>
        <v xml:space="preserve"> </v>
      </c>
      <c r="J383" s="23">
        <f t="shared" ca="1" si="25"/>
        <v>0</v>
      </c>
    </row>
    <row r="384" spans="2:10" x14ac:dyDescent="0.25">
      <c r="B384" s="84" t="str">
        <f ca="1">IF(ISNA(VLOOKUP(ROW($A384)-7,Query!$A:$N,4,FALSE))," ",VLOOKUP(ROW($A384)-7,Query!$A:$N,4,FALSE))</f>
        <v xml:space="preserve"> </v>
      </c>
      <c r="C384" s="85"/>
      <c r="D384" s="9" t="str">
        <f ca="1">IF(ISNA(VLOOKUP(ROW($A384)-7,Query!$A:$N,5,FALSE))," ",VLOOKUP(ROW($A384)-7,Query!$A:$N,5,FALSE))</f>
        <v xml:space="preserve"> </v>
      </c>
      <c r="E384" s="11" t="str">
        <f t="shared" ca="1" si="23"/>
        <v xml:space="preserve"> </v>
      </c>
      <c r="F384" s="11" t="str">
        <f ca="1">IF(ISNA(VLOOKUP(ROW($A384)-7,Query!$A:$N,6,FALSE))," ",VLOOKUP(ROW($A384)-7,Query!$A:$N,6,FALSE))</f>
        <v xml:space="preserve"> </v>
      </c>
      <c r="G384" s="10" t="str">
        <f t="shared" ca="1" si="26"/>
        <v xml:space="preserve"> </v>
      </c>
      <c r="H384" s="12" t="str">
        <f ca="1">IF(ISNA(VLOOKUP(ROW($A384)-7,Query!$A:$N,7,FALSE))," ",VLOOKUP(ROW($A384)-7,Query!$A:$N,7,FALSE)/F384)</f>
        <v xml:space="preserve"> </v>
      </c>
      <c r="I384" s="27" t="str">
        <f t="shared" ca="1" si="24"/>
        <v xml:space="preserve"> </v>
      </c>
      <c r="J384" s="23">
        <f t="shared" ca="1" si="25"/>
        <v>0</v>
      </c>
    </row>
    <row r="385" spans="2:10" x14ac:dyDescent="0.25">
      <c r="B385" s="82" t="str">
        <f ca="1">IF(ISNA(VLOOKUP(ROW($A385)-7,Query!$A:$N,4,FALSE))," ",VLOOKUP(ROW($A385)-7,Query!$A:$N,4,FALSE))</f>
        <v xml:space="preserve"> </v>
      </c>
      <c r="C385" s="83"/>
      <c r="D385" s="5" t="str">
        <f ca="1">IF(ISNA(VLOOKUP(ROW($A385)-7,Query!$A:$N,5,FALSE))," ",VLOOKUP(ROW($A385)-7,Query!$A:$N,5,FALSE))</f>
        <v xml:space="preserve"> </v>
      </c>
      <c r="E385" s="7" t="str">
        <f t="shared" ca="1" si="23"/>
        <v xml:space="preserve"> </v>
      </c>
      <c r="F385" s="7" t="str">
        <f ca="1">IF(ISNA(VLOOKUP(ROW($A385)-7,Query!$A:$N,6,FALSE))," ",VLOOKUP(ROW($A385)-7,Query!$A:$N,6,FALSE))</f>
        <v xml:space="preserve"> </v>
      </c>
      <c r="G385" s="6" t="str">
        <f t="shared" ca="1" si="26"/>
        <v xml:space="preserve"> </v>
      </c>
      <c r="H385" s="8" t="str">
        <f ca="1">IF(ISNA(VLOOKUP(ROW($A385)-7,Query!$A:$N,7,FALSE))," ",VLOOKUP(ROW($A385)-7,Query!$A:$N,7,FALSE)/F385)</f>
        <v xml:space="preserve"> </v>
      </c>
      <c r="I385" s="26" t="str">
        <f t="shared" ca="1" si="24"/>
        <v xml:space="preserve"> </v>
      </c>
      <c r="J385" s="23">
        <f t="shared" ca="1" si="25"/>
        <v>0</v>
      </c>
    </row>
    <row r="386" spans="2:10" x14ac:dyDescent="0.25">
      <c r="B386" s="84" t="str">
        <f ca="1">IF(ISNA(VLOOKUP(ROW($A386)-7,Query!$A:$N,4,FALSE))," ",VLOOKUP(ROW($A386)-7,Query!$A:$N,4,FALSE))</f>
        <v xml:space="preserve"> </v>
      </c>
      <c r="C386" s="85"/>
      <c r="D386" s="9" t="str">
        <f ca="1">IF(ISNA(VLOOKUP(ROW($A386)-7,Query!$A:$N,5,FALSE))," ",VLOOKUP(ROW($A386)-7,Query!$A:$N,5,FALSE))</f>
        <v xml:space="preserve"> </v>
      </c>
      <c r="E386" s="11" t="str">
        <f t="shared" ca="1" si="23"/>
        <v xml:space="preserve"> </v>
      </c>
      <c r="F386" s="11" t="str">
        <f ca="1">IF(ISNA(VLOOKUP(ROW($A386)-7,Query!$A:$N,6,FALSE))," ",VLOOKUP(ROW($A386)-7,Query!$A:$N,6,FALSE))</f>
        <v xml:space="preserve"> </v>
      </c>
      <c r="G386" s="10" t="str">
        <f t="shared" ca="1" si="26"/>
        <v xml:space="preserve"> </v>
      </c>
      <c r="H386" s="12" t="str">
        <f ca="1">IF(ISNA(VLOOKUP(ROW($A386)-7,Query!$A:$N,7,FALSE))," ",VLOOKUP(ROW($A386)-7,Query!$A:$N,7,FALSE)/F386)</f>
        <v xml:space="preserve"> </v>
      </c>
      <c r="I386" s="27" t="str">
        <f t="shared" ca="1" si="24"/>
        <v xml:space="preserve"> </v>
      </c>
      <c r="J386" s="23">
        <f t="shared" ca="1" si="25"/>
        <v>0</v>
      </c>
    </row>
    <row r="387" spans="2:10" x14ac:dyDescent="0.25">
      <c r="B387" s="82" t="str">
        <f ca="1">IF(ISNA(VLOOKUP(ROW($A387)-7,Query!$A:$N,4,FALSE))," ",VLOOKUP(ROW($A387)-7,Query!$A:$N,4,FALSE))</f>
        <v xml:space="preserve"> </v>
      </c>
      <c r="C387" s="83"/>
      <c r="D387" s="5" t="str">
        <f ca="1">IF(ISNA(VLOOKUP(ROW($A387)-7,Query!$A:$N,5,FALSE))," ",VLOOKUP(ROW($A387)-7,Query!$A:$N,5,FALSE))</f>
        <v xml:space="preserve"> </v>
      </c>
      <c r="E387" s="7" t="str">
        <f t="shared" ca="1" si="23"/>
        <v xml:space="preserve"> </v>
      </c>
      <c r="F387" s="7" t="str">
        <f ca="1">IF(ISNA(VLOOKUP(ROW($A387)-7,Query!$A:$N,6,FALSE))," ",VLOOKUP(ROW($A387)-7,Query!$A:$N,6,FALSE))</f>
        <v xml:space="preserve"> </v>
      </c>
      <c r="G387" s="6" t="str">
        <f t="shared" ca="1" si="26"/>
        <v xml:space="preserve"> </v>
      </c>
      <c r="H387" s="8" t="str">
        <f ca="1">IF(ISNA(VLOOKUP(ROW($A387)-7,Query!$A:$N,7,FALSE))," ",VLOOKUP(ROW($A387)-7,Query!$A:$N,7,FALSE)/F387)</f>
        <v xml:space="preserve"> </v>
      </c>
      <c r="I387" s="26" t="str">
        <f t="shared" ca="1" si="24"/>
        <v xml:space="preserve"> </v>
      </c>
      <c r="J387" s="23">
        <f t="shared" ca="1" si="25"/>
        <v>0</v>
      </c>
    </row>
    <row r="388" spans="2:10" x14ac:dyDescent="0.25">
      <c r="B388" s="84" t="str">
        <f ca="1">IF(ISNA(VLOOKUP(ROW($A388)-7,Query!$A:$N,4,FALSE))," ",VLOOKUP(ROW($A388)-7,Query!$A:$N,4,FALSE))</f>
        <v xml:space="preserve"> </v>
      </c>
      <c r="C388" s="85"/>
      <c r="D388" s="9" t="str">
        <f ca="1">IF(ISNA(VLOOKUP(ROW($A388)-7,Query!$A:$N,5,FALSE))," ",VLOOKUP(ROW($A388)-7,Query!$A:$N,5,FALSE))</f>
        <v xml:space="preserve"> </v>
      </c>
      <c r="E388" s="11" t="str">
        <f t="shared" ca="1" si="23"/>
        <v xml:space="preserve"> </v>
      </c>
      <c r="F388" s="11" t="str">
        <f ca="1">IF(ISNA(VLOOKUP(ROW($A388)-7,Query!$A:$N,6,FALSE))," ",VLOOKUP(ROW($A388)-7,Query!$A:$N,6,FALSE))</f>
        <v xml:space="preserve"> </v>
      </c>
      <c r="G388" s="10" t="str">
        <f t="shared" ca="1" si="26"/>
        <v xml:space="preserve"> </v>
      </c>
      <c r="H388" s="12" t="str">
        <f ca="1">IF(ISNA(VLOOKUP(ROW($A388)-7,Query!$A:$N,7,FALSE))," ",VLOOKUP(ROW($A388)-7,Query!$A:$N,7,FALSE)/F388)</f>
        <v xml:space="preserve"> </v>
      </c>
      <c r="I388" s="27" t="str">
        <f t="shared" ca="1" si="24"/>
        <v xml:space="preserve"> </v>
      </c>
      <c r="J388" s="23">
        <f t="shared" ca="1" si="25"/>
        <v>0</v>
      </c>
    </row>
    <row r="389" spans="2:10" x14ac:dyDescent="0.25">
      <c r="B389" s="82" t="str">
        <f ca="1">IF(ISNA(VLOOKUP(ROW($A389)-7,Query!$A:$N,4,FALSE))," ",VLOOKUP(ROW($A389)-7,Query!$A:$N,4,FALSE))</f>
        <v xml:space="preserve"> </v>
      </c>
      <c r="C389" s="83"/>
      <c r="D389" s="5" t="str">
        <f ca="1">IF(ISNA(VLOOKUP(ROW($A389)-7,Query!$A:$N,5,FALSE))," ",VLOOKUP(ROW($A389)-7,Query!$A:$N,5,FALSE))</f>
        <v xml:space="preserve"> </v>
      </c>
      <c r="E389" s="7" t="str">
        <f t="shared" ca="1" si="23"/>
        <v xml:space="preserve"> </v>
      </c>
      <c r="F389" s="7" t="str">
        <f ca="1">IF(ISNA(VLOOKUP(ROW($A389)-7,Query!$A:$N,6,FALSE))," ",VLOOKUP(ROW($A389)-7,Query!$A:$N,6,FALSE))</f>
        <v xml:space="preserve"> </v>
      </c>
      <c r="G389" s="6" t="str">
        <f t="shared" ca="1" si="26"/>
        <v xml:space="preserve"> </v>
      </c>
      <c r="H389" s="8" t="str">
        <f ca="1">IF(ISNA(VLOOKUP(ROW($A389)-7,Query!$A:$N,7,FALSE))," ",VLOOKUP(ROW($A389)-7,Query!$A:$N,7,FALSE)/F389)</f>
        <v xml:space="preserve"> </v>
      </c>
      <c r="I389" s="26" t="str">
        <f t="shared" ca="1" si="24"/>
        <v xml:space="preserve"> </v>
      </c>
      <c r="J389" s="23">
        <f t="shared" ca="1" si="25"/>
        <v>0</v>
      </c>
    </row>
    <row r="390" spans="2:10" x14ac:dyDescent="0.25">
      <c r="B390" s="84" t="str">
        <f ca="1">IF(ISNA(VLOOKUP(ROW($A390)-7,Query!$A:$N,4,FALSE))," ",VLOOKUP(ROW($A390)-7,Query!$A:$N,4,FALSE))</f>
        <v xml:space="preserve"> </v>
      </c>
      <c r="C390" s="85"/>
      <c r="D390" s="9" t="str">
        <f ca="1">IF(ISNA(VLOOKUP(ROW($A390)-7,Query!$A:$N,5,FALSE))," ",VLOOKUP(ROW($A390)-7,Query!$A:$N,5,FALSE))</f>
        <v xml:space="preserve"> </v>
      </c>
      <c r="E390" s="11" t="str">
        <f t="shared" ca="1" si="23"/>
        <v xml:space="preserve"> </v>
      </c>
      <c r="F390" s="11" t="str">
        <f ca="1">IF(ISNA(VLOOKUP(ROW($A390)-7,Query!$A:$N,6,FALSE))," ",VLOOKUP(ROW($A390)-7,Query!$A:$N,6,FALSE))</f>
        <v xml:space="preserve"> </v>
      </c>
      <c r="G390" s="10" t="str">
        <f t="shared" ca="1" si="26"/>
        <v xml:space="preserve"> </v>
      </c>
      <c r="H390" s="12" t="str">
        <f ca="1">IF(ISNA(VLOOKUP(ROW($A390)-7,Query!$A:$N,7,FALSE))," ",VLOOKUP(ROW($A390)-7,Query!$A:$N,7,FALSE)/F390)</f>
        <v xml:space="preserve"> </v>
      </c>
      <c r="I390" s="27" t="str">
        <f t="shared" ca="1" si="24"/>
        <v xml:space="preserve"> </v>
      </c>
      <c r="J390" s="23">
        <f t="shared" ca="1" si="25"/>
        <v>0</v>
      </c>
    </row>
    <row r="391" spans="2:10" x14ac:dyDescent="0.25">
      <c r="B391" s="82" t="str">
        <f ca="1">IF(ISNA(VLOOKUP(ROW($A391)-7,Query!$A:$N,4,FALSE))," ",VLOOKUP(ROW($A391)-7,Query!$A:$N,4,FALSE))</f>
        <v xml:space="preserve"> </v>
      </c>
      <c r="C391" s="83"/>
      <c r="D391" s="5" t="str">
        <f ca="1">IF(ISNA(VLOOKUP(ROW($A391)-7,Query!$A:$N,5,FALSE))," ",VLOOKUP(ROW($A391)-7,Query!$A:$N,5,FALSE))</f>
        <v xml:space="preserve"> </v>
      </c>
      <c r="E391" s="7" t="str">
        <f t="shared" ca="1" si="23"/>
        <v xml:space="preserve"> </v>
      </c>
      <c r="F391" s="7" t="str">
        <f ca="1">IF(ISNA(VLOOKUP(ROW($A391)-7,Query!$A:$N,6,FALSE))," ",VLOOKUP(ROW($A391)-7,Query!$A:$N,6,FALSE))</f>
        <v xml:space="preserve"> </v>
      </c>
      <c r="G391" s="6" t="str">
        <f t="shared" ca="1" si="26"/>
        <v xml:space="preserve"> </v>
      </c>
      <c r="H391" s="8" t="str">
        <f ca="1">IF(ISNA(VLOOKUP(ROW($A391)-7,Query!$A:$N,7,FALSE))," ",VLOOKUP(ROW($A391)-7,Query!$A:$N,7,FALSE)/F391)</f>
        <v xml:space="preserve"> </v>
      </c>
      <c r="I391" s="26" t="str">
        <f t="shared" ca="1" si="24"/>
        <v xml:space="preserve"> </v>
      </c>
      <c r="J391" s="23">
        <f t="shared" ca="1" si="25"/>
        <v>0</v>
      </c>
    </row>
    <row r="392" spans="2:10" x14ac:dyDescent="0.25">
      <c r="B392" s="84" t="str">
        <f ca="1">IF(ISNA(VLOOKUP(ROW($A392)-7,Query!$A:$N,4,FALSE))," ",VLOOKUP(ROW($A392)-7,Query!$A:$N,4,FALSE))</f>
        <v xml:space="preserve"> </v>
      </c>
      <c r="C392" s="85"/>
      <c r="D392" s="9" t="str">
        <f ca="1">IF(ISNA(VLOOKUP(ROW($A392)-7,Query!$A:$N,5,FALSE))," ",VLOOKUP(ROW($A392)-7,Query!$A:$N,5,FALSE))</f>
        <v xml:space="preserve"> </v>
      </c>
      <c r="E392" s="11" t="str">
        <f t="shared" ca="1" si="23"/>
        <v xml:space="preserve"> </v>
      </c>
      <c r="F392" s="11" t="str">
        <f ca="1">IF(ISNA(VLOOKUP(ROW($A392)-7,Query!$A:$N,6,FALSE))," ",VLOOKUP(ROW($A392)-7,Query!$A:$N,6,FALSE))</f>
        <v xml:space="preserve"> </v>
      </c>
      <c r="G392" s="10" t="str">
        <f t="shared" ca="1" si="26"/>
        <v xml:space="preserve"> </v>
      </c>
      <c r="H392" s="12" t="str">
        <f ca="1">IF(ISNA(VLOOKUP(ROW($A392)-7,Query!$A:$N,7,FALSE))," ",VLOOKUP(ROW($A392)-7,Query!$A:$N,7,FALSE)/F392)</f>
        <v xml:space="preserve"> </v>
      </c>
      <c r="I392" s="27" t="str">
        <f t="shared" ca="1" si="24"/>
        <v xml:space="preserve"> </v>
      </c>
      <c r="J392" s="23">
        <f t="shared" ca="1" si="25"/>
        <v>0</v>
      </c>
    </row>
    <row r="393" spans="2:10" x14ac:dyDescent="0.25">
      <c r="B393" s="82" t="str">
        <f ca="1">IF(ISNA(VLOOKUP(ROW($A393)-7,Query!$A:$N,4,FALSE))," ",VLOOKUP(ROW($A393)-7,Query!$A:$N,4,FALSE))</f>
        <v xml:space="preserve"> </v>
      </c>
      <c r="C393" s="83"/>
      <c r="D393" s="5" t="str">
        <f ca="1">IF(ISNA(VLOOKUP(ROW($A393)-7,Query!$A:$N,5,FALSE))," ",VLOOKUP(ROW($A393)-7,Query!$A:$N,5,FALSE))</f>
        <v xml:space="preserve"> </v>
      </c>
      <c r="E393" s="7" t="str">
        <f t="shared" ca="1" si="23"/>
        <v xml:space="preserve"> </v>
      </c>
      <c r="F393" s="7" t="str">
        <f ca="1">IF(ISNA(VLOOKUP(ROW($A393)-7,Query!$A:$N,6,FALSE))," ",VLOOKUP(ROW($A393)-7,Query!$A:$N,6,FALSE))</f>
        <v xml:space="preserve"> </v>
      </c>
      <c r="G393" s="6" t="str">
        <f t="shared" ca="1" si="26"/>
        <v xml:space="preserve"> </v>
      </c>
      <c r="H393" s="8" t="str">
        <f ca="1">IF(ISNA(VLOOKUP(ROW($A393)-7,Query!$A:$N,7,FALSE))," ",VLOOKUP(ROW($A393)-7,Query!$A:$N,7,FALSE)/F393)</f>
        <v xml:space="preserve"> </v>
      </c>
      <c r="I393" s="26" t="str">
        <f t="shared" ca="1" si="24"/>
        <v xml:space="preserve"> </v>
      </c>
      <c r="J393" s="23">
        <f t="shared" ca="1" si="25"/>
        <v>0</v>
      </c>
    </row>
    <row r="394" spans="2:10" x14ac:dyDescent="0.25">
      <c r="B394" s="84" t="str">
        <f ca="1">IF(ISNA(VLOOKUP(ROW($A394)-7,Query!$A:$N,4,FALSE))," ",VLOOKUP(ROW($A394)-7,Query!$A:$N,4,FALSE))</f>
        <v xml:space="preserve"> </v>
      </c>
      <c r="C394" s="85"/>
      <c r="D394" s="9" t="str">
        <f ca="1">IF(ISNA(VLOOKUP(ROW($A394)-7,Query!$A:$N,5,FALSE))," ",VLOOKUP(ROW($A394)-7,Query!$A:$N,5,FALSE))</f>
        <v xml:space="preserve"> </v>
      </c>
      <c r="E394" s="11" t="str">
        <f t="shared" ca="1" si="23"/>
        <v xml:space="preserve"> </v>
      </c>
      <c r="F394" s="11" t="str">
        <f ca="1">IF(ISNA(VLOOKUP(ROW($A394)-7,Query!$A:$N,6,FALSE))," ",VLOOKUP(ROW($A394)-7,Query!$A:$N,6,FALSE))</f>
        <v xml:space="preserve"> </v>
      </c>
      <c r="G394" s="10" t="str">
        <f t="shared" ca="1" si="26"/>
        <v xml:space="preserve"> </v>
      </c>
      <c r="H394" s="12" t="str">
        <f ca="1">IF(ISNA(VLOOKUP(ROW($A394)-7,Query!$A:$N,7,FALSE))," ",VLOOKUP(ROW($A394)-7,Query!$A:$N,7,FALSE)/F394)</f>
        <v xml:space="preserve"> </v>
      </c>
      <c r="I394" s="27" t="str">
        <f t="shared" ca="1" si="24"/>
        <v xml:space="preserve"> </v>
      </c>
      <c r="J394" s="23">
        <f t="shared" ca="1" si="25"/>
        <v>0</v>
      </c>
    </row>
    <row r="395" spans="2:10" x14ac:dyDescent="0.25">
      <c r="B395" s="82" t="str">
        <f ca="1">IF(ISNA(VLOOKUP(ROW($A395)-7,Query!$A:$N,4,FALSE))," ",VLOOKUP(ROW($A395)-7,Query!$A:$N,4,FALSE))</f>
        <v xml:space="preserve"> </v>
      </c>
      <c r="C395" s="83"/>
      <c r="D395" s="5" t="str">
        <f ca="1">IF(ISNA(VLOOKUP(ROW($A395)-7,Query!$A:$N,5,FALSE))," ",VLOOKUP(ROW($A395)-7,Query!$A:$N,5,FALSE))</f>
        <v xml:space="preserve"> </v>
      </c>
      <c r="E395" s="7" t="str">
        <f t="shared" ca="1" si="23"/>
        <v xml:space="preserve"> </v>
      </c>
      <c r="F395" s="7" t="str">
        <f ca="1">IF(ISNA(VLOOKUP(ROW($A395)-7,Query!$A:$N,6,FALSE))," ",VLOOKUP(ROW($A395)-7,Query!$A:$N,6,FALSE))</f>
        <v xml:space="preserve"> </v>
      </c>
      <c r="G395" s="6" t="str">
        <f t="shared" ca="1" si="26"/>
        <v xml:space="preserve"> </v>
      </c>
      <c r="H395" s="8" t="str">
        <f ca="1">IF(ISNA(VLOOKUP(ROW($A395)-7,Query!$A:$N,7,FALSE))," ",VLOOKUP(ROW($A395)-7,Query!$A:$N,7,FALSE)/F395)</f>
        <v xml:space="preserve"> </v>
      </c>
      <c r="I395" s="26" t="str">
        <f t="shared" ca="1" si="24"/>
        <v xml:space="preserve"> </v>
      </c>
      <c r="J395" s="23">
        <f t="shared" ca="1" si="25"/>
        <v>0</v>
      </c>
    </row>
    <row r="396" spans="2:10" x14ac:dyDescent="0.25">
      <c r="B396" s="84" t="str">
        <f ca="1">IF(ISNA(VLOOKUP(ROW($A396)-7,Query!$A:$N,4,FALSE))," ",VLOOKUP(ROW($A396)-7,Query!$A:$N,4,FALSE))</f>
        <v xml:space="preserve"> </v>
      </c>
      <c r="C396" s="85"/>
      <c r="D396" s="9" t="str">
        <f ca="1">IF(ISNA(VLOOKUP(ROW($A396)-7,Query!$A:$N,5,FALSE))," ",VLOOKUP(ROW($A396)-7,Query!$A:$N,5,FALSE))</f>
        <v xml:space="preserve"> </v>
      </c>
      <c r="E396" s="11" t="str">
        <f t="shared" ref="E396:E415" ca="1" si="27">IF(D396=" "," ",F396/D396)</f>
        <v xml:space="preserve"> </v>
      </c>
      <c r="F396" s="11" t="str">
        <f ca="1">IF(ISNA(VLOOKUP(ROW($A396)-7,Query!$A:$N,6,FALSE))," ",VLOOKUP(ROW($A396)-7,Query!$A:$N,6,FALSE))</f>
        <v xml:space="preserve"> </v>
      </c>
      <c r="G396" s="10" t="str">
        <f t="shared" ca="1" si="26"/>
        <v xml:space="preserve"> </v>
      </c>
      <c r="H396" s="12" t="str">
        <f ca="1">IF(ISNA(VLOOKUP(ROW($A396)-7,Query!$A:$N,7,FALSE))," ",VLOOKUP(ROW($A396)-7,Query!$A:$N,7,FALSE)/F396)</f>
        <v xml:space="preserve"> </v>
      </c>
      <c r="I396" s="27" t="str">
        <f t="shared" ref="I396:I415" ca="1" si="28">IF(H396=" "," ",H396*G396)</f>
        <v xml:space="preserve"> </v>
      </c>
      <c r="J396" s="23">
        <f t="shared" ref="J396:J415" ca="1" si="29">IF(B396=" ",0,1)</f>
        <v>0</v>
      </c>
    </row>
    <row r="397" spans="2:10" x14ac:dyDescent="0.25">
      <c r="B397" s="82" t="str">
        <f ca="1">IF(ISNA(VLOOKUP(ROW($A397)-7,Query!$A:$N,4,FALSE))," ",VLOOKUP(ROW($A397)-7,Query!$A:$N,4,FALSE))</f>
        <v xml:space="preserve"> </v>
      </c>
      <c r="C397" s="83"/>
      <c r="D397" s="5" t="str">
        <f ca="1">IF(ISNA(VLOOKUP(ROW($A397)-7,Query!$A:$N,5,FALSE))," ",VLOOKUP(ROW($A397)-7,Query!$A:$N,5,FALSE))</f>
        <v xml:space="preserve"> </v>
      </c>
      <c r="E397" s="7" t="str">
        <f t="shared" ca="1" si="27"/>
        <v xml:space="preserve"> </v>
      </c>
      <c r="F397" s="7" t="str">
        <f ca="1">IF(ISNA(VLOOKUP(ROW($A397)-7,Query!$A:$N,6,FALSE))," ",VLOOKUP(ROW($A397)-7,Query!$A:$N,6,FALSE))</f>
        <v xml:space="preserve"> </v>
      </c>
      <c r="G397" s="6" t="str">
        <f t="shared" ca="1" si="26"/>
        <v xml:space="preserve"> </v>
      </c>
      <c r="H397" s="8" t="str">
        <f ca="1">IF(ISNA(VLOOKUP(ROW($A397)-7,Query!$A:$N,7,FALSE))," ",VLOOKUP(ROW($A397)-7,Query!$A:$N,7,FALSE)/F397)</f>
        <v xml:space="preserve"> </v>
      </c>
      <c r="I397" s="26" t="str">
        <f t="shared" ca="1" si="28"/>
        <v xml:space="preserve"> </v>
      </c>
      <c r="J397" s="23">
        <f t="shared" ca="1" si="29"/>
        <v>0</v>
      </c>
    </row>
    <row r="398" spans="2:10" x14ac:dyDescent="0.25">
      <c r="B398" s="84" t="str">
        <f ca="1">IF(ISNA(VLOOKUP(ROW($A398)-7,Query!$A:$N,4,FALSE))," ",VLOOKUP(ROW($A398)-7,Query!$A:$N,4,FALSE))</f>
        <v xml:space="preserve"> </v>
      </c>
      <c r="C398" s="85"/>
      <c r="D398" s="9" t="str">
        <f ca="1">IF(ISNA(VLOOKUP(ROW($A398)-7,Query!$A:$N,5,FALSE))," ",VLOOKUP(ROW($A398)-7,Query!$A:$N,5,FALSE))</f>
        <v xml:space="preserve"> </v>
      </c>
      <c r="E398" s="11" t="str">
        <f t="shared" ca="1" si="27"/>
        <v xml:space="preserve"> </v>
      </c>
      <c r="F398" s="11" t="str">
        <f ca="1">IF(ISNA(VLOOKUP(ROW($A398)-7,Query!$A:$N,6,FALSE))," ",VLOOKUP(ROW($A398)-7,Query!$A:$N,6,FALSE))</f>
        <v xml:space="preserve"> </v>
      </c>
      <c r="G398" s="10" t="str">
        <f t="shared" ca="1" si="26"/>
        <v xml:space="preserve"> </v>
      </c>
      <c r="H398" s="12" t="str">
        <f ca="1">IF(ISNA(VLOOKUP(ROW($A398)-7,Query!$A:$N,7,FALSE))," ",VLOOKUP(ROW($A398)-7,Query!$A:$N,7,FALSE)/F398)</f>
        <v xml:space="preserve"> </v>
      </c>
      <c r="I398" s="27" t="str">
        <f t="shared" ca="1" si="28"/>
        <v xml:space="preserve"> </v>
      </c>
      <c r="J398" s="23">
        <f t="shared" ca="1" si="29"/>
        <v>0</v>
      </c>
    </row>
    <row r="399" spans="2:10" x14ac:dyDescent="0.25">
      <c r="B399" s="82" t="str">
        <f ca="1">IF(ISNA(VLOOKUP(ROW($A399)-7,Query!$A:$N,4,FALSE))," ",VLOOKUP(ROW($A399)-7,Query!$A:$N,4,FALSE))</f>
        <v xml:space="preserve"> </v>
      </c>
      <c r="C399" s="83"/>
      <c r="D399" s="5" t="str">
        <f ca="1">IF(ISNA(VLOOKUP(ROW($A399)-7,Query!$A:$N,5,FALSE))," ",VLOOKUP(ROW($A399)-7,Query!$A:$N,5,FALSE))</f>
        <v xml:space="preserve"> </v>
      </c>
      <c r="E399" s="7" t="str">
        <f t="shared" ca="1" si="27"/>
        <v xml:space="preserve"> </v>
      </c>
      <c r="F399" s="7" t="str">
        <f ca="1">IF(ISNA(VLOOKUP(ROW($A399)-7,Query!$A:$N,6,FALSE))," ",VLOOKUP(ROW($A399)-7,Query!$A:$N,6,FALSE))</f>
        <v xml:space="preserve"> </v>
      </c>
      <c r="G399" s="6" t="str">
        <f t="shared" ca="1" si="26"/>
        <v xml:space="preserve"> </v>
      </c>
      <c r="H399" s="8" t="str">
        <f ca="1">IF(ISNA(VLOOKUP(ROW($A399)-7,Query!$A:$N,7,FALSE))," ",VLOOKUP(ROW($A399)-7,Query!$A:$N,7,FALSE)/F399)</f>
        <v xml:space="preserve"> </v>
      </c>
      <c r="I399" s="26" t="str">
        <f t="shared" ca="1" si="28"/>
        <v xml:space="preserve"> </v>
      </c>
      <c r="J399" s="23">
        <f t="shared" ca="1" si="29"/>
        <v>0</v>
      </c>
    </row>
    <row r="400" spans="2:10" x14ac:dyDescent="0.25">
      <c r="B400" s="84" t="str">
        <f ca="1">IF(ISNA(VLOOKUP(ROW($A400)-7,Query!$A:$N,4,FALSE))," ",VLOOKUP(ROW($A400)-7,Query!$A:$N,4,FALSE))</f>
        <v xml:space="preserve"> </v>
      </c>
      <c r="C400" s="85"/>
      <c r="D400" s="9" t="str">
        <f ca="1">IF(ISNA(VLOOKUP(ROW($A400)-7,Query!$A:$N,5,FALSE))," ",VLOOKUP(ROW($A400)-7,Query!$A:$N,5,FALSE))</f>
        <v xml:space="preserve"> </v>
      </c>
      <c r="E400" s="11" t="str">
        <f t="shared" ca="1" si="27"/>
        <v xml:space="preserve"> </v>
      </c>
      <c r="F400" s="11" t="str">
        <f ca="1">IF(ISNA(VLOOKUP(ROW($A400)-7,Query!$A:$N,6,FALSE))," ",VLOOKUP(ROW($A400)-7,Query!$A:$N,6,FALSE))</f>
        <v xml:space="preserve"> </v>
      </c>
      <c r="G400" s="10" t="str">
        <f t="shared" ca="1" si="26"/>
        <v xml:space="preserve"> </v>
      </c>
      <c r="H400" s="12" t="str">
        <f ca="1">IF(ISNA(VLOOKUP(ROW($A400)-7,Query!$A:$N,7,FALSE))," ",VLOOKUP(ROW($A400)-7,Query!$A:$N,7,FALSE)/F400)</f>
        <v xml:space="preserve"> </v>
      </c>
      <c r="I400" s="27" t="str">
        <f t="shared" ca="1" si="28"/>
        <v xml:space="preserve"> </v>
      </c>
      <c r="J400" s="23">
        <f t="shared" ca="1" si="29"/>
        <v>0</v>
      </c>
    </row>
    <row r="401" spans="2:10" x14ac:dyDescent="0.25">
      <c r="B401" s="82" t="str">
        <f ca="1">IF(ISNA(VLOOKUP(ROW($A401)-7,Query!$A:$N,4,FALSE))," ",VLOOKUP(ROW($A401)-7,Query!$A:$N,4,FALSE))</f>
        <v xml:space="preserve"> </v>
      </c>
      <c r="C401" s="83"/>
      <c r="D401" s="5" t="str">
        <f ca="1">IF(ISNA(VLOOKUP(ROW($A401)-7,Query!$A:$N,5,FALSE))," ",VLOOKUP(ROW($A401)-7,Query!$A:$N,5,FALSE))</f>
        <v xml:space="preserve"> </v>
      </c>
      <c r="E401" s="7" t="str">
        <f t="shared" ca="1" si="27"/>
        <v xml:space="preserve"> </v>
      </c>
      <c r="F401" s="7" t="str">
        <f ca="1">IF(ISNA(VLOOKUP(ROW($A401)-7,Query!$A:$N,6,FALSE))," ",VLOOKUP(ROW($A401)-7,Query!$A:$N,6,FALSE))</f>
        <v xml:space="preserve"> </v>
      </c>
      <c r="G401" s="6" t="str">
        <f t="shared" ca="1" si="26"/>
        <v xml:space="preserve"> </v>
      </c>
      <c r="H401" s="8" t="str">
        <f ca="1">IF(ISNA(VLOOKUP(ROW($A401)-7,Query!$A:$N,7,FALSE))," ",VLOOKUP(ROW($A401)-7,Query!$A:$N,7,FALSE)/F401)</f>
        <v xml:space="preserve"> </v>
      </c>
      <c r="I401" s="26" t="str">
        <f t="shared" ca="1" si="28"/>
        <v xml:space="preserve"> </v>
      </c>
      <c r="J401" s="23">
        <f t="shared" ca="1" si="29"/>
        <v>0</v>
      </c>
    </row>
    <row r="402" spans="2:10" x14ac:dyDescent="0.25">
      <c r="B402" s="84" t="str">
        <f ca="1">IF(ISNA(VLOOKUP(ROW($A402)-7,Query!$A:$N,4,FALSE))," ",VLOOKUP(ROW($A402)-7,Query!$A:$N,4,FALSE))</f>
        <v xml:space="preserve"> </v>
      </c>
      <c r="C402" s="85"/>
      <c r="D402" s="9" t="str">
        <f ca="1">IF(ISNA(VLOOKUP(ROW($A402)-7,Query!$A:$N,5,FALSE))," ",VLOOKUP(ROW($A402)-7,Query!$A:$N,5,FALSE))</f>
        <v xml:space="preserve"> </v>
      </c>
      <c r="E402" s="11" t="str">
        <f t="shared" ca="1" si="27"/>
        <v xml:space="preserve"> </v>
      </c>
      <c r="F402" s="11" t="str">
        <f ca="1">IF(ISNA(VLOOKUP(ROW($A402)-7,Query!$A:$N,6,FALSE))," ",VLOOKUP(ROW($A402)-7,Query!$A:$N,6,FALSE))</f>
        <v xml:space="preserve"> </v>
      </c>
      <c r="G402" s="10" t="str">
        <f t="shared" ca="1" si="26"/>
        <v xml:space="preserve"> </v>
      </c>
      <c r="H402" s="12" t="str">
        <f ca="1">IF(ISNA(VLOOKUP(ROW($A402)-7,Query!$A:$N,7,FALSE))," ",VLOOKUP(ROW($A402)-7,Query!$A:$N,7,FALSE)/F402)</f>
        <v xml:space="preserve"> </v>
      </c>
      <c r="I402" s="27" t="str">
        <f t="shared" ca="1" si="28"/>
        <v xml:space="preserve"> </v>
      </c>
      <c r="J402" s="23">
        <f t="shared" ca="1" si="29"/>
        <v>0</v>
      </c>
    </row>
    <row r="403" spans="2:10" x14ac:dyDescent="0.25">
      <c r="B403" s="82" t="str">
        <f ca="1">IF(ISNA(VLOOKUP(ROW($A403)-7,Query!$A:$N,4,FALSE))," ",VLOOKUP(ROW($A403)-7,Query!$A:$N,4,FALSE))</f>
        <v xml:space="preserve"> </v>
      </c>
      <c r="C403" s="83"/>
      <c r="D403" s="5" t="str">
        <f ca="1">IF(ISNA(VLOOKUP(ROW($A403)-7,Query!$A:$N,5,FALSE))," ",VLOOKUP(ROW($A403)-7,Query!$A:$N,5,FALSE))</f>
        <v xml:space="preserve"> </v>
      </c>
      <c r="E403" s="7" t="str">
        <f t="shared" ca="1" si="27"/>
        <v xml:space="preserve"> </v>
      </c>
      <c r="F403" s="7" t="str">
        <f ca="1">IF(ISNA(VLOOKUP(ROW($A403)-7,Query!$A:$N,6,FALSE))," ",VLOOKUP(ROW($A403)-7,Query!$A:$N,6,FALSE))</f>
        <v xml:space="preserve"> </v>
      </c>
      <c r="G403" s="6" t="str">
        <f t="shared" ca="1" si="26"/>
        <v xml:space="preserve"> </v>
      </c>
      <c r="H403" s="8" t="str">
        <f ca="1">IF(ISNA(VLOOKUP(ROW($A403)-7,Query!$A:$N,7,FALSE))," ",VLOOKUP(ROW($A403)-7,Query!$A:$N,7,FALSE)/F403)</f>
        <v xml:space="preserve"> </v>
      </c>
      <c r="I403" s="26" t="str">
        <f t="shared" ca="1" si="28"/>
        <v xml:space="preserve"> </v>
      </c>
      <c r="J403" s="23">
        <f t="shared" ca="1" si="29"/>
        <v>0</v>
      </c>
    </row>
    <row r="404" spans="2:10" x14ac:dyDescent="0.25">
      <c r="B404" s="84" t="str">
        <f ca="1">IF(ISNA(VLOOKUP(ROW($A404)-7,Query!$A:$N,4,FALSE))," ",VLOOKUP(ROW($A404)-7,Query!$A:$N,4,FALSE))</f>
        <v xml:space="preserve"> </v>
      </c>
      <c r="C404" s="85"/>
      <c r="D404" s="9" t="str">
        <f ca="1">IF(ISNA(VLOOKUP(ROW($A404)-7,Query!$A:$N,5,FALSE))," ",VLOOKUP(ROW($A404)-7,Query!$A:$N,5,FALSE))</f>
        <v xml:space="preserve"> </v>
      </c>
      <c r="E404" s="11" t="str">
        <f t="shared" ca="1" si="27"/>
        <v xml:space="preserve"> </v>
      </c>
      <c r="F404" s="11" t="str">
        <f ca="1">IF(ISNA(VLOOKUP(ROW($A404)-7,Query!$A:$N,6,FALSE))," ",VLOOKUP(ROW($A404)-7,Query!$A:$N,6,FALSE))</f>
        <v xml:space="preserve"> </v>
      </c>
      <c r="G404" s="10" t="str">
        <f t="shared" ca="1" si="26"/>
        <v xml:space="preserve"> </v>
      </c>
      <c r="H404" s="12" t="str">
        <f ca="1">IF(ISNA(VLOOKUP(ROW($A404)-7,Query!$A:$N,7,FALSE))," ",VLOOKUP(ROW($A404)-7,Query!$A:$N,7,FALSE)/F404)</f>
        <v xml:space="preserve"> </v>
      </c>
      <c r="I404" s="27" t="str">
        <f t="shared" ca="1" si="28"/>
        <v xml:space="preserve"> </v>
      </c>
      <c r="J404" s="23">
        <f t="shared" ca="1" si="29"/>
        <v>0</v>
      </c>
    </row>
    <row r="405" spans="2:10" x14ac:dyDescent="0.25">
      <c r="B405" s="82" t="str">
        <f ca="1">IF(ISNA(VLOOKUP(ROW($A405)-7,Query!$A:$N,4,FALSE))," ",VLOOKUP(ROW($A405)-7,Query!$A:$N,4,FALSE))</f>
        <v xml:space="preserve"> </v>
      </c>
      <c r="C405" s="83"/>
      <c r="D405" s="5" t="str">
        <f ca="1">IF(ISNA(VLOOKUP(ROW($A405)-7,Query!$A:$N,5,FALSE))," ",VLOOKUP(ROW($A405)-7,Query!$A:$N,5,FALSE))</f>
        <v xml:space="preserve"> </v>
      </c>
      <c r="E405" s="7" t="str">
        <f t="shared" ca="1" si="27"/>
        <v xml:space="preserve"> </v>
      </c>
      <c r="F405" s="7" t="str">
        <f ca="1">IF(ISNA(VLOOKUP(ROW($A405)-7,Query!$A:$N,6,FALSE))," ",VLOOKUP(ROW($A405)-7,Query!$A:$N,6,FALSE))</f>
        <v xml:space="preserve"> </v>
      </c>
      <c r="G405" s="6" t="str">
        <f t="shared" ca="1" si="26"/>
        <v xml:space="preserve"> </v>
      </c>
      <c r="H405" s="8" t="str">
        <f ca="1">IF(ISNA(VLOOKUP(ROW($A405)-7,Query!$A:$N,7,FALSE))," ",VLOOKUP(ROW($A405)-7,Query!$A:$N,7,FALSE)/F405)</f>
        <v xml:space="preserve"> </v>
      </c>
      <c r="I405" s="26" t="str">
        <f t="shared" ca="1" si="28"/>
        <v xml:space="preserve"> </v>
      </c>
      <c r="J405" s="23">
        <f t="shared" ca="1" si="29"/>
        <v>0</v>
      </c>
    </row>
    <row r="406" spans="2:10" x14ac:dyDescent="0.25">
      <c r="B406" s="84" t="str">
        <f ca="1">IF(ISNA(VLOOKUP(ROW($A406)-7,Query!$A:$N,4,FALSE))," ",VLOOKUP(ROW($A406)-7,Query!$A:$N,4,FALSE))</f>
        <v xml:space="preserve"> </v>
      </c>
      <c r="C406" s="85"/>
      <c r="D406" s="9" t="str">
        <f ca="1">IF(ISNA(VLOOKUP(ROW($A406)-7,Query!$A:$N,5,FALSE))," ",VLOOKUP(ROW($A406)-7,Query!$A:$N,5,FALSE))</f>
        <v xml:space="preserve"> </v>
      </c>
      <c r="E406" s="11" t="str">
        <f t="shared" ca="1" si="27"/>
        <v xml:space="preserve"> </v>
      </c>
      <c r="F406" s="11" t="str">
        <f ca="1">IF(ISNA(VLOOKUP(ROW($A406)-7,Query!$A:$N,6,FALSE))," ",VLOOKUP(ROW($A406)-7,Query!$A:$N,6,FALSE))</f>
        <v xml:space="preserve"> </v>
      </c>
      <c r="G406" s="10" t="str">
        <f t="shared" ca="1" si="26"/>
        <v xml:space="preserve"> </v>
      </c>
      <c r="H406" s="12" t="str">
        <f ca="1">IF(ISNA(VLOOKUP(ROW($A406)-7,Query!$A:$N,7,FALSE))," ",VLOOKUP(ROW($A406)-7,Query!$A:$N,7,FALSE)/F406)</f>
        <v xml:space="preserve"> </v>
      </c>
      <c r="I406" s="27" t="str">
        <f t="shared" ca="1" si="28"/>
        <v xml:space="preserve"> </v>
      </c>
      <c r="J406" s="23">
        <f t="shared" ca="1" si="29"/>
        <v>0</v>
      </c>
    </row>
    <row r="407" spans="2:10" x14ac:dyDescent="0.25">
      <c r="B407" s="82" t="str">
        <f ca="1">IF(ISNA(VLOOKUP(ROW($A407)-7,Query!$A:$N,4,FALSE))," ",VLOOKUP(ROW($A407)-7,Query!$A:$N,4,FALSE))</f>
        <v xml:space="preserve"> </v>
      </c>
      <c r="C407" s="83"/>
      <c r="D407" s="5" t="str">
        <f ca="1">IF(ISNA(VLOOKUP(ROW($A407)-7,Query!$A:$N,5,FALSE))," ",VLOOKUP(ROW($A407)-7,Query!$A:$N,5,FALSE))</f>
        <v xml:space="preserve"> </v>
      </c>
      <c r="E407" s="7" t="str">
        <f t="shared" ca="1" si="27"/>
        <v xml:space="preserve"> </v>
      </c>
      <c r="F407" s="7" t="str">
        <f ca="1">IF(ISNA(VLOOKUP(ROW($A407)-7,Query!$A:$N,6,FALSE))," ",VLOOKUP(ROW($A407)-7,Query!$A:$N,6,FALSE))</f>
        <v xml:space="preserve"> </v>
      </c>
      <c r="G407" s="6" t="str">
        <f t="shared" ca="1" si="26"/>
        <v xml:space="preserve"> </v>
      </c>
      <c r="H407" s="8" t="str">
        <f ca="1">IF(ISNA(VLOOKUP(ROW($A407)-7,Query!$A:$N,7,FALSE))," ",VLOOKUP(ROW($A407)-7,Query!$A:$N,7,FALSE)/F407)</f>
        <v xml:space="preserve"> </v>
      </c>
      <c r="I407" s="26" t="str">
        <f t="shared" ca="1" si="28"/>
        <v xml:space="preserve"> </v>
      </c>
      <c r="J407" s="23">
        <f t="shared" ca="1" si="29"/>
        <v>0</v>
      </c>
    </row>
    <row r="408" spans="2:10" x14ac:dyDescent="0.25">
      <c r="B408" s="84" t="str">
        <f ca="1">IF(ISNA(VLOOKUP(ROW($A408)-7,Query!$A:$N,4,FALSE))," ",VLOOKUP(ROW($A408)-7,Query!$A:$N,4,FALSE))</f>
        <v xml:space="preserve"> </v>
      </c>
      <c r="C408" s="85"/>
      <c r="D408" s="9" t="str">
        <f ca="1">IF(ISNA(VLOOKUP(ROW($A408)-7,Query!$A:$N,5,FALSE))," ",VLOOKUP(ROW($A408)-7,Query!$A:$N,5,FALSE))</f>
        <v xml:space="preserve"> </v>
      </c>
      <c r="E408" s="11" t="str">
        <f t="shared" ca="1" si="27"/>
        <v xml:space="preserve"> </v>
      </c>
      <c r="F408" s="11" t="str">
        <f ca="1">IF(ISNA(VLOOKUP(ROW($A408)-7,Query!$A:$N,6,FALSE))," ",VLOOKUP(ROW($A408)-7,Query!$A:$N,6,FALSE))</f>
        <v xml:space="preserve"> </v>
      </c>
      <c r="G408" s="10" t="str">
        <f t="shared" ca="1" si="26"/>
        <v xml:space="preserve"> </v>
      </c>
      <c r="H408" s="12" t="str">
        <f ca="1">IF(ISNA(VLOOKUP(ROW($A408)-7,Query!$A:$N,7,FALSE))," ",VLOOKUP(ROW($A408)-7,Query!$A:$N,7,FALSE)/F408)</f>
        <v xml:space="preserve"> </v>
      </c>
      <c r="I408" s="27" t="str">
        <f t="shared" ca="1" si="28"/>
        <v xml:space="preserve"> </v>
      </c>
      <c r="J408" s="23">
        <f t="shared" ca="1" si="29"/>
        <v>0</v>
      </c>
    </row>
    <row r="409" spans="2:10" x14ac:dyDescent="0.25">
      <c r="B409" s="82" t="str">
        <f ca="1">IF(ISNA(VLOOKUP(ROW($A409)-7,Query!$A:$N,4,FALSE))," ",VLOOKUP(ROW($A409)-7,Query!$A:$N,4,FALSE))</f>
        <v xml:space="preserve"> </v>
      </c>
      <c r="C409" s="83"/>
      <c r="D409" s="5" t="str">
        <f ca="1">IF(ISNA(VLOOKUP(ROW($A409)-7,Query!$A:$N,5,FALSE))," ",VLOOKUP(ROW($A409)-7,Query!$A:$N,5,FALSE))</f>
        <v xml:space="preserve"> </v>
      </c>
      <c r="E409" s="7" t="str">
        <f t="shared" ca="1" si="27"/>
        <v xml:space="preserve"> </v>
      </c>
      <c r="F409" s="7" t="str">
        <f ca="1">IF(ISNA(VLOOKUP(ROW($A409)-7,Query!$A:$N,6,FALSE))," ",VLOOKUP(ROW($A409)-7,Query!$A:$N,6,FALSE))</f>
        <v xml:space="preserve"> </v>
      </c>
      <c r="G409" s="6" t="str">
        <f t="shared" ca="1" si="26"/>
        <v xml:space="preserve"> </v>
      </c>
      <c r="H409" s="8" t="str">
        <f ca="1">IF(ISNA(VLOOKUP(ROW($A409)-7,Query!$A:$N,7,FALSE))," ",VLOOKUP(ROW($A409)-7,Query!$A:$N,7,FALSE)/F409)</f>
        <v xml:space="preserve"> </v>
      </c>
      <c r="I409" s="26" t="str">
        <f t="shared" ca="1" si="28"/>
        <v xml:space="preserve"> </v>
      </c>
      <c r="J409" s="23">
        <f t="shared" ca="1" si="29"/>
        <v>0</v>
      </c>
    </row>
    <row r="410" spans="2:10" x14ac:dyDescent="0.25">
      <c r="B410" s="84" t="str">
        <f ca="1">IF(ISNA(VLOOKUP(ROW($A410)-7,Query!$A:$N,4,FALSE))," ",VLOOKUP(ROW($A410)-7,Query!$A:$N,4,FALSE))</f>
        <v xml:space="preserve"> </v>
      </c>
      <c r="C410" s="85"/>
      <c r="D410" s="9" t="str">
        <f ca="1">IF(ISNA(VLOOKUP(ROW($A410)-7,Query!$A:$N,5,FALSE))," ",VLOOKUP(ROW($A410)-7,Query!$A:$N,5,FALSE))</f>
        <v xml:space="preserve"> </v>
      </c>
      <c r="E410" s="11" t="str">
        <f t="shared" ca="1" si="27"/>
        <v xml:space="preserve"> </v>
      </c>
      <c r="F410" s="11" t="str">
        <f ca="1">IF(ISNA(VLOOKUP(ROW($A410)-7,Query!$A:$N,6,FALSE))," ",VLOOKUP(ROW($A410)-7,Query!$A:$N,6,FALSE))</f>
        <v xml:space="preserve"> </v>
      </c>
      <c r="G410" s="10" t="str">
        <f t="shared" ca="1" si="26"/>
        <v xml:space="preserve"> </v>
      </c>
      <c r="H410" s="12" t="str">
        <f ca="1">IF(ISNA(VLOOKUP(ROW($A410)-7,Query!$A:$N,7,FALSE))," ",VLOOKUP(ROW($A410)-7,Query!$A:$N,7,FALSE)/F410)</f>
        <v xml:space="preserve"> </v>
      </c>
      <c r="I410" s="27" t="str">
        <f t="shared" ca="1" si="28"/>
        <v xml:space="preserve"> </v>
      </c>
      <c r="J410" s="23">
        <f t="shared" ca="1" si="29"/>
        <v>0</v>
      </c>
    </row>
    <row r="411" spans="2:10" x14ac:dyDescent="0.25">
      <c r="B411" s="82" t="str">
        <f ca="1">IF(ISNA(VLOOKUP(ROW($A411)-7,Query!$A:$N,4,FALSE))," ",VLOOKUP(ROW($A411)-7,Query!$A:$N,4,FALSE))</f>
        <v xml:space="preserve"> </v>
      </c>
      <c r="C411" s="83"/>
      <c r="D411" s="5" t="str">
        <f ca="1">IF(ISNA(VLOOKUP(ROW($A411)-7,Query!$A:$N,5,FALSE))," ",VLOOKUP(ROW($A411)-7,Query!$A:$N,5,FALSE))</f>
        <v xml:space="preserve"> </v>
      </c>
      <c r="E411" s="7" t="str">
        <f t="shared" ca="1" si="27"/>
        <v xml:space="preserve"> </v>
      </c>
      <c r="F411" s="7" t="str">
        <f ca="1">IF(ISNA(VLOOKUP(ROW($A411)-7,Query!$A:$N,6,FALSE))," ",VLOOKUP(ROW($A411)-7,Query!$A:$N,6,FALSE))</f>
        <v xml:space="preserve"> </v>
      </c>
      <c r="G411" s="6" t="str">
        <f t="shared" ca="1" si="26"/>
        <v xml:space="preserve"> </v>
      </c>
      <c r="H411" s="8" t="str">
        <f ca="1">IF(ISNA(VLOOKUP(ROW($A411)-7,Query!$A:$N,7,FALSE))," ",VLOOKUP(ROW($A411)-7,Query!$A:$N,7,FALSE)/F411)</f>
        <v xml:space="preserve"> </v>
      </c>
      <c r="I411" s="26" t="str">
        <f t="shared" ca="1" si="28"/>
        <v xml:space="preserve"> </v>
      </c>
      <c r="J411" s="23">
        <f t="shared" ca="1" si="29"/>
        <v>0</v>
      </c>
    </row>
    <row r="412" spans="2:10" x14ac:dyDescent="0.25">
      <c r="B412" s="84" t="str">
        <f ca="1">IF(ISNA(VLOOKUP(ROW($A412)-7,Query!$A:$N,4,FALSE))," ",VLOOKUP(ROW($A412)-7,Query!$A:$N,4,FALSE))</f>
        <v xml:space="preserve"> </v>
      </c>
      <c r="C412" s="85"/>
      <c r="D412" s="9" t="str">
        <f ca="1">IF(ISNA(VLOOKUP(ROW($A412)-7,Query!$A:$N,5,FALSE))," ",VLOOKUP(ROW($A412)-7,Query!$A:$N,5,FALSE))</f>
        <v xml:space="preserve"> </v>
      </c>
      <c r="E412" s="11" t="str">
        <f t="shared" ca="1" si="27"/>
        <v xml:space="preserve"> </v>
      </c>
      <c r="F412" s="11" t="str">
        <f ca="1">IF(ISNA(VLOOKUP(ROW($A412)-7,Query!$A:$N,6,FALSE))," ",VLOOKUP(ROW($A412)-7,Query!$A:$N,6,FALSE))</f>
        <v xml:space="preserve"> </v>
      </c>
      <c r="G412" s="10" t="str">
        <f t="shared" ca="1" si="26"/>
        <v xml:space="preserve"> </v>
      </c>
      <c r="H412" s="12" t="str">
        <f ca="1">IF(ISNA(VLOOKUP(ROW($A412)-7,Query!$A:$N,7,FALSE))," ",VLOOKUP(ROW($A412)-7,Query!$A:$N,7,FALSE)/F412)</f>
        <v xml:space="preserve"> </v>
      </c>
      <c r="I412" s="27" t="str">
        <f t="shared" ca="1" si="28"/>
        <v xml:space="preserve"> </v>
      </c>
      <c r="J412" s="23">
        <f t="shared" ca="1" si="29"/>
        <v>0</v>
      </c>
    </row>
    <row r="413" spans="2:10" x14ac:dyDescent="0.25">
      <c r="B413" s="82" t="str">
        <f ca="1">IF(ISNA(VLOOKUP(ROW($A413)-7,Query!$A:$N,4,FALSE))," ",VLOOKUP(ROW($A413)-7,Query!$A:$N,4,FALSE))</f>
        <v xml:space="preserve"> </v>
      </c>
      <c r="C413" s="83"/>
      <c r="D413" s="5" t="str">
        <f ca="1">IF(ISNA(VLOOKUP(ROW($A413)-7,Query!$A:$N,5,FALSE))," ",VLOOKUP(ROW($A413)-7,Query!$A:$N,5,FALSE))</f>
        <v xml:space="preserve"> </v>
      </c>
      <c r="E413" s="7" t="str">
        <f t="shared" ca="1" si="27"/>
        <v xml:space="preserve"> </v>
      </c>
      <c r="F413" s="7" t="str">
        <f ca="1">IF(ISNA(VLOOKUP(ROW($A413)-7,Query!$A:$N,6,FALSE))," ",VLOOKUP(ROW($A413)-7,Query!$A:$N,6,FALSE))</f>
        <v xml:space="preserve"> </v>
      </c>
      <c r="G413" s="6" t="str">
        <f t="shared" ca="1" si="26"/>
        <v xml:space="preserve"> </v>
      </c>
      <c r="H413" s="8" t="str">
        <f ca="1">IF(ISNA(VLOOKUP(ROW($A413)-7,Query!$A:$N,7,FALSE))," ",VLOOKUP(ROW($A413)-7,Query!$A:$N,7,FALSE)/F413)</f>
        <v xml:space="preserve"> </v>
      </c>
      <c r="I413" s="26" t="str">
        <f t="shared" ca="1" si="28"/>
        <v xml:space="preserve"> </v>
      </c>
      <c r="J413" s="23">
        <f t="shared" ca="1" si="29"/>
        <v>0</v>
      </c>
    </row>
    <row r="414" spans="2:10" x14ac:dyDescent="0.25">
      <c r="B414" s="84" t="str">
        <f ca="1">IF(ISNA(VLOOKUP(ROW($A414)-7,Query!$A:$N,4,FALSE))," ",VLOOKUP(ROW($A414)-7,Query!$A:$N,4,FALSE))</f>
        <v xml:space="preserve"> </v>
      </c>
      <c r="C414" s="85"/>
      <c r="D414" s="9" t="str">
        <f ca="1">IF(ISNA(VLOOKUP(ROW($A414)-7,Query!$A:$N,5,FALSE))," ",VLOOKUP(ROW($A414)-7,Query!$A:$N,5,FALSE))</f>
        <v xml:space="preserve"> </v>
      </c>
      <c r="E414" s="11" t="str">
        <f t="shared" ca="1" si="27"/>
        <v xml:space="preserve"> </v>
      </c>
      <c r="F414" s="11" t="str">
        <f ca="1">IF(ISNA(VLOOKUP(ROW($A414)-7,Query!$A:$N,6,FALSE))," ",VLOOKUP(ROW($A414)-7,Query!$A:$N,6,FALSE))</f>
        <v xml:space="preserve"> </v>
      </c>
      <c r="G414" s="10" t="str">
        <f t="shared" ca="1" si="26"/>
        <v xml:space="preserve"> </v>
      </c>
      <c r="H414" s="12" t="str">
        <f ca="1">IF(ISNA(VLOOKUP(ROW($A414)-7,Query!$A:$N,7,FALSE))," ",VLOOKUP(ROW($A414)-7,Query!$A:$N,7,FALSE)/F414)</f>
        <v xml:space="preserve"> </v>
      </c>
      <c r="I414" s="27" t="str">
        <f t="shared" ca="1" si="28"/>
        <v xml:space="preserve"> </v>
      </c>
      <c r="J414" s="23">
        <f t="shared" ca="1" si="29"/>
        <v>0</v>
      </c>
    </row>
    <row r="415" spans="2:10" x14ac:dyDescent="0.25">
      <c r="B415" s="82" t="str">
        <f ca="1">IF(ISNA(VLOOKUP(ROW($A415)-7,Query!$A:$N,4,FALSE))," ",VLOOKUP(ROW($A415)-7,Query!$A:$N,4,FALSE))</f>
        <v xml:space="preserve"> </v>
      </c>
      <c r="C415" s="83"/>
      <c r="D415" s="5" t="str">
        <f ca="1">IF(ISNA(VLOOKUP(ROW($A415)-7,Query!$A:$N,5,FALSE))," ",VLOOKUP(ROW($A415)-7,Query!$A:$N,5,FALSE))</f>
        <v xml:space="preserve"> </v>
      </c>
      <c r="E415" s="7" t="str">
        <f t="shared" ca="1" si="27"/>
        <v xml:space="preserve"> </v>
      </c>
      <c r="F415" s="7" t="str">
        <f ca="1">IF(ISNA(VLOOKUP(ROW($A415)-7,Query!$A:$N,6,FALSE))," ",VLOOKUP(ROW($A415)-7,Query!$A:$N,6,FALSE))</f>
        <v xml:space="preserve"> </v>
      </c>
      <c r="G415" s="6" t="str">
        <f t="shared" ca="1" si="26"/>
        <v xml:space="preserve"> </v>
      </c>
      <c r="H415" s="8" t="str">
        <f ca="1">IF(ISNA(VLOOKUP(ROW($A415)-7,Query!$A:$N,7,FALSE))," ",VLOOKUP(ROW($A415)-7,Query!$A:$N,7,FALSE)/F415)</f>
        <v xml:space="preserve"> </v>
      </c>
      <c r="I415" s="26" t="str">
        <f t="shared" ca="1" si="28"/>
        <v xml:space="preserve"> </v>
      </c>
      <c r="J415" s="23">
        <f t="shared" ca="1" si="29"/>
        <v>0</v>
      </c>
    </row>
  </sheetData>
  <mergeCells count="409">
    <mergeCell ref="B179:C179"/>
    <mergeCell ref="B180:C180"/>
    <mergeCell ref="B165:C165"/>
    <mergeCell ref="B166:C166"/>
    <mergeCell ref="B167:C167"/>
    <mergeCell ref="B168:C168"/>
    <mergeCell ref="B169:C169"/>
    <mergeCell ref="B170:C170"/>
    <mergeCell ref="B171:C171"/>
    <mergeCell ref="B172:C172"/>
    <mergeCell ref="B173:C173"/>
    <mergeCell ref="B174:C174"/>
    <mergeCell ref="B175:C175"/>
    <mergeCell ref="B176:C176"/>
    <mergeCell ref="B177:C177"/>
    <mergeCell ref="B178:C178"/>
    <mergeCell ref="B163:C163"/>
    <mergeCell ref="B164:C164"/>
    <mergeCell ref="B147:C147"/>
    <mergeCell ref="B148:C148"/>
    <mergeCell ref="B149:C149"/>
    <mergeCell ref="B150:C150"/>
    <mergeCell ref="B151:C151"/>
    <mergeCell ref="B152:C152"/>
    <mergeCell ref="B153:C153"/>
    <mergeCell ref="B154:C154"/>
    <mergeCell ref="B155:C155"/>
    <mergeCell ref="B156:C156"/>
    <mergeCell ref="B157:C157"/>
    <mergeCell ref="B158:C158"/>
    <mergeCell ref="B159:C159"/>
    <mergeCell ref="B160:C160"/>
    <mergeCell ref="B161:C161"/>
    <mergeCell ref="B162:C162"/>
    <mergeCell ref="B134:C134"/>
    <mergeCell ref="B135:C135"/>
    <mergeCell ref="B136:C136"/>
    <mergeCell ref="B137:C137"/>
    <mergeCell ref="B138:C138"/>
    <mergeCell ref="B139:C139"/>
    <mergeCell ref="B140:C140"/>
    <mergeCell ref="B141:C141"/>
    <mergeCell ref="B142:C142"/>
    <mergeCell ref="B143:C143"/>
    <mergeCell ref="B144:C144"/>
    <mergeCell ref="B145:C145"/>
    <mergeCell ref="B146:C146"/>
    <mergeCell ref="B125:C125"/>
    <mergeCell ref="B126:C126"/>
    <mergeCell ref="B127:C127"/>
    <mergeCell ref="B128:C128"/>
    <mergeCell ref="B129:C129"/>
    <mergeCell ref="B130:C130"/>
    <mergeCell ref="B131:C131"/>
    <mergeCell ref="B132:C132"/>
    <mergeCell ref="B133:C133"/>
    <mergeCell ref="B116:C116"/>
    <mergeCell ref="B117:C117"/>
    <mergeCell ref="B118:C118"/>
    <mergeCell ref="B119:C119"/>
    <mergeCell ref="B120:C120"/>
    <mergeCell ref="B121:C121"/>
    <mergeCell ref="B122:C122"/>
    <mergeCell ref="B123:C123"/>
    <mergeCell ref="B124:C124"/>
    <mergeCell ref="B107:C107"/>
    <mergeCell ref="B108:C108"/>
    <mergeCell ref="B109:C109"/>
    <mergeCell ref="B110:C110"/>
    <mergeCell ref="B111:C111"/>
    <mergeCell ref="B112:C112"/>
    <mergeCell ref="B113:C113"/>
    <mergeCell ref="B114:C114"/>
    <mergeCell ref="B115:C115"/>
    <mergeCell ref="B98:C98"/>
    <mergeCell ref="B99:C99"/>
    <mergeCell ref="B100:C100"/>
    <mergeCell ref="B101:C101"/>
    <mergeCell ref="B102:C102"/>
    <mergeCell ref="B103:C103"/>
    <mergeCell ref="B104:C104"/>
    <mergeCell ref="B105:C105"/>
    <mergeCell ref="B106:C106"/>
    <mergeCell ref="B89:C89"/>
    <mergeCell ref="B90:C90"/>
    <mergeCell ref="B91:C91"/>
    <mergeCell ref="B92:C92"/>
    <mergeCell ref="B93:C93"/>
    <mergeCell ref="B94:C94"/>
    <mergeCell ref="B95:C95"/>
    <mergeCell ref="B96:C96"/>
    <mergeCell ref="B97:C97"/>
    <mergeCell ref="B28:C28"/>
    <mergeCell ref="B29:C29"/>
    <mergeCell ref="B30:C30"/>
    <mergeCell ref="B31:C31"/>
    <mergeCell ref="B32:C32"/>
    <mergeCell ref="B84:C84"/>
    <mergeCell ref="B85:C85"/>
    <mergeCell ref="B86:C86"/>
    <mergeCell ref="B87:C87"/>
    <mergeCell ref="B46:C46"/>
    <mergeCell ref="B47:C47"/>
    <mergeCell ref="B48:C48"/>
    <mergeCell ref="B49:C49"/>
    <mergeCell ref="B50:C50"/>
    <mergeCell ref="B51:C51"/>
    <mergeCell ref="B52:C52"/>
    <mergeCell ref="B53:C53"/>
    <mergeCell ref="B54:C54"/>
    <mergeCell ref="B55:C55"/>
    <mergeCell ref="B56:C56"/>
    <mergeCell ref="B57:C57"/>
    <mergeCell ref="B58:C58"/>
    <mergeCell ref="B59:C59"/>
    <mergeCell ref="B60:C60"/>
    <mergeCell ref="B268:C268"/>
    <mergeCell ref="B269:C269"/>
    <mergeCell ref="B270:C270"/>
    <mergeCell ref="B271:C271"/>
    <mergeCell ref="B272:C272"/>
    <mergeCell ref="B273:C273"/>
    <mergeCell ref="B274:C274"/>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59:C259"/>
    <mergeCell ref="B260:C260"/>
    <mergeCell ref="B261:C261"/>
    <mergeCell ref="B262:C262"/>
    <mergeCell ref="B263:C263"/>
    <mergeCell ref="B264:C264"/>
    <mergeCell ref="B265:C265"/>
    <mergeCell ref="B266:C266"/>
    <mergeCell ref="B267:C267"/>
    <mergeCell ref="B250:C250"/>
    <mergeCell ref="B251:C251"/>
    <mergeCell ref="B252:C252"/>
    <mergeCell ref="B253:C253"/>
    <mergeCell ref="B254:C254"/>
    <mergeCell ref="B255:C255"/>
    <mergeCell ref="B256:C256"/>
    <mergeCell ref="B257:C257"/>
    <mergeCell ref="B258:C258"/>
    <mergeCell ref="B241:C241"/>
    <mergeCell ref="B242:C242"/>
    <mergeCell ref="B243:C243"/>
    <mergeCell ref="B244:C244"/>
    <mergeCell ref="B245:C245"/>
    <mergeCell ref="B246:C246"/>
    <mergeCell ref="B247:C247"/>
    <mergeCell ref="B248:C248"/>
    <mergeCell ref="B249:C249"/>
    <mergeCell ref="B232:C232"/>
    <mergeCell ref="B233:C233"/>
    <mergeCell ref="B234:C234"/>
    <mergeCell ref="B235:C235"/>
    <mergeCell ref="B236:C236"/>
    <mergeCell ref="B237:C237"/>
    <mergeCell ref="B238:C238"/>
    <mergeCell ref="B239:C239"/>
    <mergeCell ref="B240:C240"/>
    <mergeCell ref="B223:C223"/>
    <mergeCell ref="B224:C224"/>
    <mergeCell ref="B225:C225"/>
    <mergeCell ref="B226:C226"/>
    <mergeCell ref="B227:C227"/>
    <mergeCell ref="B228:C228"/>
    <mergeCell ref="B229:C229"/>
    <mergeCell ref="B230:C230"/>
    <mergeCell ref="B231:C231"/>
    <mergeCell ref="B181:C181"/>
    <mergeCell ref="B182:C182"/>
    <mergeCell ref="B183:C183"/>
    <mergeCell ref="B184:C184"/>
    <mergeCell ref="B185:C185"/>
    <mergeCell ref="B186:C186"/>
    <mergeCell ref="B187:C187"/>
    <mergeCell ref="B188:C188"/>
    <mergeCell ref="B33:C33"/>
    <mergeCell ref="B34:C34"/>
    <mergeCell ref="B35:C35"/>
    <mergeCell ref="B36:C36"/>
    <mergeCell ref="B37:C37"/>
    <mergeCell ref="B38:C38"/>
    <mergeCell ref="B39:C39"/>
    <mergeCell ref="B40:C40"/>
    <mergeCell ref="B41:C41"/>
    <mergeCell ref="B42:C42"/>
    <mergeCell ref="B43:C43"/>
    <mergeCell ref="B44:C44"/>
    <mergeCell ref="B45:C45"/>
    <mergeCell ref="B82:C82"/>
    <mergeCell ref="B83:C83"/>
    <mergeCell ref="B88:C88"/>
    <mergeCell ref="B277:C277"/>
    <mergeCell ref="B278:C278"/>
    <mergeCell ref="B279:C279"/>
    <mergeCell ref="B280:C280"/>
    <mergeCell ref="B281:C281"/>
    <mergeCell ref="B189:C189"/>
    <mergeCell ref="B190:C190"/>
    <mergeCell ref="B191:C191"/>
    <mergeCell ref="B192:C192"/>
    <mergeCell ref="B193:C193"/>
    <mergeCell ref="B194:C194"/>
    <mergeCell ref="B195:C195"/>
    <mergeCell ref="B196:C196"/>
    <mergeCell ref="B197:C197"/>
    <mergeCell ref="B198:C198"/>
    <mergeCell ref="B199:C199"/>
    <mergeCell ref="B200:C200"/>
    <mergeCell ref="B201:C201"/>
    <mergeCell ref="B202:C202"/>
    <mergeCell ref="B203:C203"/>
    <mergeCell ref="B219:C219"/>
    <mergeCell ref="B220:C220"/>
    <mergeCell ref="B221:C221"/>
    <mergeCell ref="B222:C222"/>
    <mergeCell ref="B282:C282"/>
    <mergeCell ref="B8:C8"/>
    <mergeCell ref="B7:C7"/>
    <mergeCell ref="B9:C9"/>
    <mergeCell ref="B276:C276"/>
    <mergeCell ref="B275:C275"/>
    <mergeCell ref="B10:C10"/>
    <mergeCell ref="B289:C289"/>
    <mergeCell ref="B290:C290"/>
    <mergeCell ref="B204:C204"/>
    <mergeCell ref="B205:C205"/>
    <mergeCell ref="B206:C206"/>
    <mergeCell ref="B207:C207"/>
    <mergeCell ref="B208:C208"/>
    <mergeCell ref="B209:C209"/>
    <mergeCell ref="B210:C210"/>
    <mergeCell ref="B211:C211"/>
    <mergeCell ref="B212:C212"/>
    <mergeCell ref="B213:C213"/>
    <mergeCell ref="B214:C214"/>
    <mergeCell ref="B215:C215"/>
    <mergeCell ref="B216:C216"/>
    <mergeCell ref="B217:C217"/>
    <mergeCell ref="B218:C218"/>
    <mergeCell ref="B291:C291"/>
    <mergeCell ref="B292:C292"/>
    <mergeCell ref="B293:C293"/>
    <mergeCell ref="B294:C294"/>
    <mergeCell ref="B283:C283"/>
    <mergeCell ref="B284:C284"/>
    <mergeCell ref="B285:C285"/>
    <mergeCell ref="B286:C286"/>
    <mergeCell ref="B287:C287"/>
    <mergeCell ref="B288:C288"/>
    <mergeCell ref="B301:C301"/>
    <mergeCell ref="B302:C302"/>
    <mergeCell ref="B303:C303"/>
    <mergeCell ref="B304:C304"/>
    <mergeCell ref="B305:C305"/>
    <mergeCell ref="B306:C306"/>
    <mergeCell ref="B295:C295"/>
    <mergeCell ref="B296:C296"/>
    <mergeCell ref="B297:C297"/>
    <mergeCell ref="B298:C298"/>
    <mergeCell ref="B299:C299"/>
    <mergeCell ref="B300:C300"/>
    <mergeCell ref="B313:C313"/>
    <mergeCell ref="B314:C314"/>
    <mergeCell ref="B315:C315"/>
    <mergeCell ref="B316:C316"/>
    <mergeCell ref="B317:C317"/>
    <mergeCell ref="B318:C318"/>
    <mergeCell ref="B307:C307"/>
    <mergeCell ref="B308:C308"/>
    <mergeCell ref="B309:C309"/>
    <mergeCell ref="B310:C310"/>
    <mergeCell ref="B311:C311"/>
    <mergeCell ref="B312:C312"/>
    <mergeCell ref="B325:C325"/>
    <mergeCell ref="B326:C326"/>
    <mergeCell ref="B327:C327"/>
    <mergeCell ref="B328:C328"/>
    <mergeCell ref="B329:C329"/>
    <mergeCell ref="B330:C330"/>
    <mergeCell ref="B319:C319"/>
    <mergeCell ref="B320:C320"/>
    <mergeCell ref="B321:C321"/>
    <mergeCell ref="B322:C322"/>
    <mergeCell ref="B323:C323"/>
    <mergeCell ref="B324:C324"/>
    <mergeCell ref="B337:C337"/>
    <mergeCell ref="B338:C338"/>
    <mergeCell ref="B339:C339"/>
    <mergeCell ref="B340:C340"/>
    <mergeCell ref="B341:C341"/>
    <mergeCell ref="B342:C342"/>
    <mergeCell ref="B331:C331"/>
    <mergeCell ref="B332:C332"/>
    <mergeCell ref="B333:C333"/>
    <mergeCell ref="B334:C334"/>
    <mergeCell ref="B335:C335"/>
    <mergeCell ref="B336:C336"/>
    <mergeCell ref="B349:C349"/>
    <mergeCell ref="B350:C350"/>
    <mergeCell ref="B351:C351"/>
    <mergeCell ref="B352:C352"/>
    <mergeCell ref="B353:C353"/>
    <mergeCell ref="B354:C354"/>
    <mergeCell ref="B343:C343"/>
    <mergeCell ref="B344:C344"/>
    <mergeCell ref="B345:C345"/>
    <mergeCell ref="B346:C346"/>
    <mergeCell ref="B347:C347"/>
    <mergeCell ref="B348:C348"/>
    <mergeCell ref="B361:C361"/>
    <mergeCell ref="B362:C362"/>
    <mergeCell ref="B363:C363"/>
    <mergeCell ref="B364:C364"/>
    <mergeCell ref="B365:C365"/>
    <mergeCell ref="B366:C366"/>
    <mergeCell ref="B355:C355"/>
    <mergeCell ref="B356:C356"/>
    <mergeCell ref="B357:C357"/>
    <mergeCell ref="B358:C358"/>
    <mergeCell ref="B359:C359"/>
    <mergeCell ref="B360:C360"/>
    <mergeCell ref="B373:C373"/>
    <mergeCell ref="B374:C374"/>
    <mergeCell ref="B375:C375"/>
    <mergeCell ref="B376:C376"/>
    <mergeCell ref="B377:C377"/>
    <mergeCell ref="B378:C378"/>
    <mergeCell ref="B367:C367"/>
    <mergeCell ref="B368:C368"/>
    <mergeCell ref="B369:C369"/>
    <mergeCell ref="B370:C370"/>
    <mergeCell ref="B371:C371"/>
    <mergeCell ref="B372:C372"/>
    <mergeCell ref="B385:C385"/>
    <mergeCell ref="B386:C386"/>
    <mergeCell ref="B387:C387"/>
    <mergeCell ref="B388:C388"/>
    <mergeCell ref="B389:C389"/>
    <mergeCell ref="B390:C390"/>
    <mergeCell ref="B379:C379"/>
    <mergeCell ref="B380:C380"/>
    <mergeCell ref="B381:C381"/>
    <mergeCell ref="B382:C382"/>
    <mergeCell ref="B383:C383"/>
    <mergeCell ref="B384:C384"/>
    <mergeCell ref="B415:C415"/>
    <mergeCell ref="B409:C409"/>
    <mergeCell ref="B410:C410"/>
    <mergeCell ref="B411:C411"/>
    <mergeCell ref="B412:C412"/>
    <mergeCell ref="B413:C413"/>
    <mergeCell ref="B414:C414"/>
    <mergeCell ref="B403:C403"/>
    <mergeCell ref="B404:C404"/>
    <mergeCell ref="B405:C405"/>
    <mergeCell ref="B406:C406"/>
    <mergeCell ref="B407:C407"/>
    <mergeCell ref="B408:C408"/>
    <mergeCell ref="B397:C397"/>
    <mergeCell ref="B398:C398"/>
    <mergeCell ref="B399:C399"/>
    <mergeCell ref="B400:C400"/>
    <mergeCell ref="B401:C401"/>
    <mergeCell ref="B402:C402"/>
    <mergeCell ref="B391:C391"/>
    <mergeCell ref="B392:C392"/>
    <mergeCell ref="B393:C393"/>
    <mergeCell ref="B394:C394"/>
    <mergeCell ref="B395:C395"/>
    <mergeCell ref="B396:C396"/>
    <mergeCell ref="B61:C61"/>
    <mergeCell ref="B62:C62"/>
    <mergeCell ref="B63:C63"/>
    <mergeCell ref="B64:C64"/>
    <mergeCell ref="B65:C65"/>
    <mergeCell ref="B66:C66"/>
    <mergeCell ref="B67:C67"/>
    <mergeCell ref="B68:C68"/>
    <mergeCell ref="B69:C69"/>
    <mergeCell ref="B79:C79"/>
    <mergeCell ref="B80:C80"/>
    <mergeCell ref="B81:C81"/>
    <mergeCell ref="B70:C70"/>
    <mergeCell ref="B71:C71"/>
    <mergeCell ref="B72:C72"/>
    <mergeCell ref="B73:C73"/>
    <mergeCell ref="B74:C74"/>
    <mergeCell ref="B75:C75"/>
    <mergeCell ref="B76:C76"/>
    <mergeCell ref="B77:C77"/>
    <mergeCell ref="B78:C78"/>
  </mergeCells>
  <conditionalFormatting sqref="B8:I9 D12:I12 D14:I14 D16:I16 D18:I18 D20:I20 D22:I22 D24:I24 D26:I26 D28:I28 D30:I30 D32:I32 D34:I34 D36:I36 D38:I38 D40:I40 D42:I42 D44:I44 D46:I46 D48:I48 D50:I50 D52:I52 D54:I54 D56:I56 D58:I58 D60:I60 D62:I62 D64:I64 D66:I66 D68:I68 D70:I70 D72:I72 D74:I74 D76:I76 D78:I78 D80:I80 D82:I82 D84:I84 D86:I86 D88:I88 D90:I90 D92:I92 D94:I94 D96:I96 D98:I98 D100:I100 D102:I102 D104:I104 D106:I106 D108:I108 D110:I110 D112:I112 D114:I114 D116:I116 D118:I118 D120:I120 D122:I122 D124:I124 D126:I126 D128:I128 D130:I130 D132:I132 D134:I134 D136:I136 D138:I138 D140:I140 D142:I142 D144:I144 D146:I146 D148:I148 D150:I150 D152:I152 D154:I154 D156:I156 D158:I158 D160:I160 D162:I162 D164:I164 D166:I166 D168:I168 D170:I170 D172:I172 D174:I174 D176:I176 D178:I178 D180:I180 D182:I182 D184:I184 D186:I186 D188:I188 D190:I190 D192:I192 D194:I194 D196:I196 D198:I198 D200:I200 D202:I202 D204:I204 D206:I206 D208:I208 D210:I210 D212:I212 D214:I214 D216:I216 D218:I218 D220:I220 D222:I222 D224:I224 D226:I226 D228:I228 D230:I230 D232:I232 D234:I234 D236:I236 D238:I238 D240:I240 D242:I242 D244:I244 D246:I246 D248:I248 D250:I250 D252:I252 D254:I254 D256:I256 D258:I258 D260:I260 D262:I262 D264:I264 D266:I266 D268:I268 D270:I270 D272:I272 B10 D10:I10 D274:I415">
    <cfRule type="cellIs" dxfId="34" priority="16" operator="notEqual">
      <formula>" "</formula>
    </cfRule>
    <cfRule type="cellIs" dxfId="33" priority="18" operator="equal">
      <formula>" "</formula>
    </cfRule>
  </conditionalFormatting>
  <conditionalFormatting sqref="B10 D12:I12 D14:I14 D16:I16 D18:I18 D20:I20 D22:I22 D24:I24 D26:I26 D28:I28 D30:I30 D32:I32 D34:I34 D36:I36 D38:I38 D40:I40 D42:I42 D44:I44 D46:I46 D48:I48 D50:I50 D52:I52 D54:I54 D56:I56 D58:I58 D60:I60 D62:I62 D64:I64 D66:I66 D68:I68 D70:I70 D72:I72 D74:I74 D76:I76 D78:I78 D80:I80 D82:I82 D84:I84 D86:I86 D88:I88 D90:I90 D92:I92 D94:I94 D96:I96 D98:I98 D100:I100 D102:I102 D104:I104 D106:I106 D108:I108 D110:I110 D112:I112 D114:I114 D116:I116 D118:I118 D120:I120 D122:I122 D124:I124 D126:I126 D128:I128 D130:I130 D132:I132 D134:I134 D136:I136 D138:I138 D140:I140 D142:I142 D144:I144 D146:I146 D148:I148 D150:I150 D152:I152 D154:I154 D156:I156 D158:I158 D160:I160 D162:I162 D164:I164 D166:I166 D168:I168 D170:I170 D172:I172 D174:I174 D176:I176 D178:I178 D180:I180 D182:I182 D184:I184 D186:I186 D188:I188 D190:I190 D192:I192 D194:I194 D196:I196 D198:I198 D200:I200 D202:I202 D204:I204 D206:I206 D208:I208 D210:I210 D212:I212 D214:I214 D216:I216 D218:I218 D220:I220 D222:I222 D224:I224 D226:I226 D228:I228 D230:I230 D232:I232 D234:I234 D236:I236 D238:I238 D240:I240 D242:I242 D244:I244 D246:I246 D248:I248 D250:I250 D252:I252 D254:I254 D256:I256 D258:I258 D260:I260 D262:I262 D264:I264 D266:I266 D268:I268 D270:I270 D272:I272 D274:I274 D276:I276 D278:I278 D280:I280 D282:I282 D284:I284 D286:I286 D288:I288 D290:I290 D292:I292 D294:I294 D296:I296 D298:I298 D300:I300 D302:I302 D304:I304 D306:I306 D308:I308 D310:I310 D312:I312 D314:I314 D316:I316 D318:I318 D320:I320 D322:I322 D324:I324 D326:I326 D328:I328 D330:I330 D332:I332 D334:I334 D336:I336 D338:I338 D340:I340 D342:I342 D344:I344 D346:I346 D348:I348 D350:I350 D352:I352 D354:I354 D356:I356 D358:I358 D360:I360 D362:I362 D364:I364 D366:I366 D368:I368 D370:I370 D372:I372 D374:I374 D376:I376 D378:I378 D380:I380 D382:I382 D384:I384 D386:I386 D388:I388 D390:I390 D392:I392 D394:I394 D396:I396 D398:I398 D400:I400 D402:I402 D404:I404 D406:I406 D408:I408 D410:I410 D412:I412 D414:I414 D10:I10">
    <cfRule type="expression" dxfId="32" priority="25">
      <formula>AND(B275=" ",LEN(B10)&gt;1)</formula>
    </cfRule>
  </conditionalFormatting>
  <conditionalFormatting sqref="D181:I274">
    <cfRule type="cellIs" dxfId="31" priority="13" operator="notEqual">
      <formula>" "</formula>
    </cfRule>
    <cfRule type="cellIs" dxfId="30" priority="15" operator="equal">
      <formula>" "</formula>
    </cfRule>
  </conditionalFormatting>
  <conditionalFormatting sqref="D181:I274">
    <cfRule type="expression" dxfId="29" priority="14">
      <formula>AND(D182=" ",LEN(D181)&gt;1)</formula>
    </cfRule>
  </conditionalFormatting>
  <conditionalFormatting sqref="D141:I180">
    <cfRule type="cellIs" dxfId="28" priority="10" operator="notEqual">
      <formula>" "</formula>
    </cfRule>
    <cfRule type="cellIs" dxfId="27" priority="12" operator="equal">
      <formula>" "</formula>
    </cfRule>
  </conditionalFormatting>
  <conditionalFormatting sqref="D141:I180">
    <cfRule type="expression" dxfId="26" priority="11">
      <formula>AND(D142=" ",LEN(D141)&gt;1)</formula>
    </cfRule>
  </conditionalFormatting>
  <conditionalFormatting sqref="D45:I81">
    <cfRule type="expression" dxfId="25" priority="28">
      <formula>AND(D82=" ",LEN(D45)&gt;1)</formula>
    </cfRule>
  </conditionalFormatting>
  <conditionalFormatting sqref="B414 B412 B410 B408 B406 B404 B402 B400 B398 B396 B394 B392 B390 B388 B386 B384 B382 B380 B378 B376 B374 B372 B370 B368 B366 B364 B362 B360 B358 B356 B354 B352 B350 B348 B346 B344 B342 B340 B338 B336 B334 B332 B330 B328 B326 B324 B322 B320 B318 B316 B314 B312 B310 B308 B306 B304 B302 B300 B298 B296 B294 B292 B290 B288 B286 B284 B282 B280 B278 B276 B274 B272 B270 B268 B266 B264 B262 B260 B258 B256 B254 B252 B250 B248 B246 B244 B242 B240 B238 B236 B234 B232 B230 B228 B226 B224 B222 B220 B218 B216 B214 B212 B210 B208 B206 B204 B202 B200 B198 B196 B194 B192 B190 B188 B186 B184 B182 B180 B178 B176 B174 B172 B170 B168 B166 B164 B162 B160 B158 B156 B154 B152 B150 B148 B146 B144 B142 B140 B138 B136 B134 B132 B130 B128 B126 B124 B122 B120 B118 B116 B114 B112 B110 B108 B106 B104 B102 B100 B98 B96 B94 B92 B90 B88 B86 B84 B82 B80 B78 B76 B74 B72 B70 B68 B66 B64 B62 B60 B58 B56 B54 B52 B50 B48 B46 B44 B42 B40 B38 B36 B34 B32 B30 B28 B26 B24 B22 B20 B18 B16 B14 B12">
    <cfRule type="cellIs" dxfId="24" priority="4" operator="notEqual">
      <formula>" "</formula>
    </cfRule>
    <cfRule type="cellIs" dxfId="23" priority="5" operator="equal">
      <formula>" "</formula>
    </cfRule>
  </conditionalFormatting>
  <conditionalFormatting sqref="B415 B413 B411 B409 B407 B405 B403 B401 B399 B397 B395 B393 B391 B389 B387 B385 B383 B381 B379 B377 B375 B373 B371 B369 B367 B365 B363 B361 B359 B357 B355 B353 B351 B349 B347 B345 B343 B341 B339 B337 B335 B333 B331 B329 B327 B325 B323 B321 B319 B317 B315 B313 B311 B309 B307 B305 B303 B301 B299 B297 B295 B293 B291 B289 B287 B285 B283 B281 B279 B277 B275 B273 B271 B269 B267 B265 B263 B261 B259 B257 B255 B253 B251 B249 B247 B245 B243 B241 B239 B237 B235 B233 B231 B229 B227 B225 B223 B221 B219 B217 B215 B213 B211 B209 B207 B205 B203 B201 B199 B197 B195 B193 B191 B189 B187 B185 B183 B181 B179 B177 B175 B173 B171 B169 B167 B165 B163 B161 B159 B157 B155 B153 B151 B149 B147 B145 B143 B141 B139 B137 B135 B133 B131 B129 B127 B125 B123 B121 B119 B117 B115 B113 B111 B109 B107 B105 B103 B101 B99 B97 B95 B93 B91 B89 B87 B85 B83 B81 B79 B77 B75 B73 B71 B69 B67 B65 B63 B61 B59 B57 B55 B53 B51 B49 B47 B45 B43 B41 B39 B37 B35 B33 B31 B29 B27 B25 B23 B21 B19 B17 B15 B13">
    <cfRule type="expression" dxfId="22" priority="3">
      <formula>AND(B14=" ",LEN(B13)&gt;1)</formula>
    </cfRule>
  </conditionalFormatting>
  <conditionalFormatting sqref="B415 B413 B411 B409 B407 B405 B403 B401 B399 B397 B395 B393 B391 B389 B387 B385 B383 B381 B379 B377 B375 B373 B371 B369 B367 B365 B363 B361 B359 B357 B355 B353 B351 B349 B347 B345 B343 B341 B339 B337 B335 B333 B331 B329 B327 B325 B323 B321 B319 B317 B315 B313 B311 B309 B307 B305 B303 B301 B299 B297 B295 B293 B291 B289 B287 B285 B283 B281 B279 B277 B275 B273 B271 B269 B267 B265 B263 B261 B259 B257 B255 B253 B251 B249 B247 B245 B243 B241 B239 B237 B235 B233 B231 B229 B227 B225 B223 B221 B219 B217 B215 B213 B211 B209 B207 B205 B203 B201 B199 B197 B195 B193 B191 B189 B187 B185 B183 B181 B179 B177 B175 B173 B171 B169 B167 B165 B163 B161 B159 B157 B155 B153 B151 B149 B147 B145 B143 B141 B139 B137 B135 B133 B131 B129 B127 B125 B123 B121 B119 B117 B115 B113 B111 B109 B107 B105 B103 B101 B99 B97 B95 B93 B91 B89 B87 B85 B83 B81 B79 B77 B75 B73 B71 B69 B67 B65 B63 B61 B59 B57 B55 B53 B51 B49 B47 B45 B43 B41 B39 B37 B35 B33 B31 B29 B27 B25 B23 B21 B19 B17 B15 B13">
    <cfRule type="cellIs" dxfId="21" priority="1" operator="notEqual">
      <formula>" "</formula>
    </cfRule>
    <cfRule type="cellIs" dxfId="20" priority="2" operator="equal">
      <formula>" "</formula>
    </cfRule>
  </conditionalFormatting>
  <conditionalFormatting sqref="B8:I415">
    <cfRule type="cellIs" dxfId="19" priority="7" operator="notEqual">
      <formula>" "</formula>
    </cfRule>
    <cfRule type="cellIs" dxfId="18" priority="9" operator="equal">
      <formula>" "</formula>
    </cfRule>
  </conditionalFormatting>
  <dataValidations count="3">
    <dataValidation type="list" allowBlank="1" showInputMessage="1" showErrorMessage="1" sqref="B3">
      <formula1>state</formula1>
    </dataValidation>
    <dataValidation type="list" allowBlank="1" showInputMessage="1" showErrorMessage="1" sqref="B4">
      <formula1>states</formula1>
    </dataValidation>
    <dataValidation type="list" allowBlank="1" showInputMessage="1" showErrorMessage="1" sqref="C4">
      <formula1>pr_list</formula1>
    </dataValidation>
  </dataValidations>
  <pageMargins left="0.7" right="0.7" top="0.75" bottom="0.75" header="0.3" footer="0.3"/>
  <pageSetup scale="66" fitToHeight="2" orientation="portrait" r:id="rId1"/>
  <headerFooter>
    <oddFooter>&amp;CBased on Medicare Claims
&amp;"-,Italic"©Health Planning &amp; Development, LLC 2015. All Rights Reserved.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3799"/>
  <sheetViews>
    <sheetView workbookViewId="0">
      <selection activeCell="A2" sqref="A2"/>
    </sheetView>
  </sheetViews>
  <sheetFormatPr defaultRowHeight="15" x14ac:dyDescent="0.25"/>
  <cols>
    <col min="1" max="1" width="8.140625" customWidth="1"/>
    <col min="2" max="2" width="11.7109375" customWidth="1"/>
    <col min="3" max="3" width="17.28515625" customWidth="1"/>
    <col min="4" max="4" width="62.7109375" customWidth="1"/>
    <col min="5" max="5" width="14.85546875" customWidth="1"/>
    <col min="6" max="6" width="12" customWidth="1"/>
    <col min="7" max="7" width="11" customWidth="1"/>
    <col min="8" max="8" width="54.85546875" customWidth="1"/>
    <col min="9" max="9" width="22.28515625" customWidth="1"/>
    <col min="10" max="10" width="20.28515625" customWidth="1"/>
    <col min="11" max="11" width="19.28515625" customWidth="1"/>
    <col min="12" max="12" width="17.28515625" customWidth="1"/>
    <col min="13" max="13" width="11" customWidth="1"/>
    <col min="14" max="14" width="28.28515625" customWidth="1"/>
  </cols>
  <sheetData>
    <row r="1" spans="1:7" x14ac:dyDescent="0.25">
      <c r="A1" t="s">
        <v>63</v>
      </c>
      <c r="B1" t="s">
        <v>56</v>
      </c>
      <c r="C1" t="s">
        <v>812</v>
      </c>
      <c r="D1" t="s">
        <v>813</v>
      </c>
      <c r="E1" t="s">
        <v>816</v>
      </c>
      <c r="F1" t="s">
        <v>814</v>
      </c>
      <c r="G1" t="s">
        <v>815</v>
      </c>
    </row>
    <row r="2" spans="1:7" x14ac:dyDescent="0.25">
      <c r="A2" s="1">
        <f ca="1">IF((Table_Query_from_RDS24[[#This Row],[valueA]]=List!$B$3),INDIRECT("A"&amp;ROW(Table_Query_from_RDS24[[#This Row],[data_year]])-1)+1,0)</f>
        <v>1</v>
      </c>
      <c r="B2">
        <v>2013</v>
      </c>
      <c r="C2" t="s">
        <v>2</v>
      </c>
      <c r="D2" t="s">
        <v>833</v>
      </c>
      <c r="E2">
        <v>3210</v>
      </c>
      <c r="F2">
        <v>214546</v>
      </c>
      <c r="G2">
        <v>331</v>
      </c>
    </row>
    <row r="3" spans="1:7" x14ac:dyDescent="0.25">
      <c r="A3" s="1">
        <f ca="1">IF((Table_Query_from_RDS24[[#This Row],[valueA]]=List!$B$3),INDIRECT("A"&amp;ROW(Table_Query_from_RDS24[[#This Row],[data_year]])-1)+1,0)</f>
        <v>2</v>
      </c>
      <c r="B3">
        <v>2013</v>
      </c>
      <c r="C3" t="s">
        <v>2</v>
      </c>
      <c r="D3" t="s">
        <v>834</v>
      </c>
      <c r="E3">
        <v>1258</v>
      </c>
      <c r="F3">
        <v>118407</v>
      </c>
      <c r="G3">
        <v>384</v>
      </c>
    </row>
    <row r="4" spans="1:7" x14ac:dyDescent="0.25">
      <c r="A4" s="1">
        <f ca="1">IF((Table_Query_from_RDS24[[#This Row],[valueA]]=List!$B$3),INDIRECT("A"&amp;ROW(Table_Query_from_RDS24[[#This Row],[data_year]])-1)+1,0)</f>
        <v>3</v>
      </c>
      <c r="B4">
        <v>2013</v>
      </c>
      <c r="C4" t="s">
        <v>2</v>
      </c>
      <c r="D4" t="s">
        <v>835</v>
      </c>
      <c r="E4">
        <v>1158</v>
      </c>
      <c r="F4">
        <v>68371</v>
      </c>
      <c r="G4">
        <v>662</v>
      </c>
    </row>
    <row r="5" spans="1:7" x14ac:dyDescent="0.25">
      <c r="A5" s="1">
        <f ca="1">IF((Table_Query_from_RDS24[[#This Row],[valueA]]=List!$B$3),INDIRECT("A"&amp;ROW(Table_Query_from_RDS24[[#This Row],[data_year]])-1)+1,0)</f>
        <v>4</v>
      </c>
      <c r="B5">
        <v>2013</v>
      </c>
      <c r="C5" t="s">
        <v>2</v>
      </c>
      <c r="D5" t="s">
        <v>836</v>
      </c>
      <c r="E5">
        <v>1026</v>
      </c>
      <c r="F5">
        <v>93742</v>
      </c>
      <c r="G5">
        <v>348</v>
      </c>
    </row>
    <row r="6" spans="1:7" x14ac:dyDescent="0.25">
      <c r="A6" s="1">
        <f ca="1">IF((Table_Query_from_RDS24[[#This Row],[valueA]]=List!$B$3),INDIRECT("A"&amp;ROW(Table_Query_from_RDS24[[#This Row],[data_year]])-1)+1,0)</f>
        <v>5</v>
      </c>
      <c r="B6">
        <v>2013</v>
      </c>
      <c r="C6" t="s">
        <v>2</v>
      </c>
      <c r="D6" t="s">
        <v>837</v>
      </c>
      <c r="E6">
        <v>938</v>
      </c>
      <c r="F6">
        <v>87954</v>
      </c>
      <c r="G6">
        <v>457</v>
      </c>
    </row>
    <row r="7" spans="1:7" x14ac:dyDescent="0.25">
      <c r="A7" s="1">
        <f ca="1">IF((Table_Query_from_RDS24[[#This Row],[valueA]]=List!$B$3),INDIRECT("A"&amp;ROW(Table_Query_from_RDS24[[#This Row],[data_year]])-1)+1,0)</f>
        <v>6</v>
      </c>
      <c r="B7">
        <v>2013</v>
      </c>
      <c r="C7" t="s">
        <v>2</v>
      </c>
      <c r="D7" t="s">
        <v>838</v>
      </c>
      <c r="E7">
        <v>876</v>
      </c>
      <c r="F7">
        <v>79029</v>
      </c>
      <c r="G7">
        <v>122</v>
      </c>
    </row>
    <row r="8" spans="1:7" x14ac:dyDescent="0.25">
      <c r="A8" s="1">
        <f ca="1">IF((Table_Query_from_RDS24[[#This Row],[valueA]]=List!$B$3),INDIRECT("A"&amp;ROW(Table_Query_from_RDS24[[#This Row],[data_year]])-1)+1,0)</f>
        <v>7</v>
      </c>
      <c r="B8">
        <v>2013</v>
      </c>
      <c r="C8" t="s">
        <v>2</v>
      </c>
      <c r="D8" t="s">
        <v>839</v>
      </c>
      <c r="E8">
        <v>847</v>
      </c>
      <c r="F8">
        <v>75187</v>
      </c>
      <c r="G8">
        <v>146</v>
      </c>
    </row>
    <row r="9" spans="1:7" x14ac:dyDescent="0.25">
      <c r="A9" s="1">
        <f ca="1">IF((Table_Query_from_RDS24[[#This Row],[valueA]]=List!$B$3),INDIRECT("A"&amp;ROW(Table_Query_from_RDS24[[#This Row],[data_year]])-1)+1,0)</f>
        <v>8</v>
      </c>
      <c r="B9">
        <v>2013</v>
      </c>
      <c r="C9" t="s">
        <v>2</v>
      </c>
      <c r="D9" t="s">
        <v>840</v>
      </c>
      <c r="E9">
        <v>777</v>
      </c>
      <c r="F9">
        <v>71245</v>
      </c>
      <c r="G9">
        <v>85</v>
      </c>
    </row>
    <row r="10" spans="1:7" x14ac:dyDescent="0.25">
      <c r="A10" s="1">
        <f ca="1">IF((Table_Query_from_RDS24[[#This Row],[valueA]]=List!$B$3),INDIRECT("A"&amp;ROW(Table_Query_from_RDS24[[#This Row],[data_year]])-1)+1,0)</f>
        <v>9</v>
      </c>
      <c r="B10">
        <v>2013</v>
      </c>
      <c r="C10" t="s">
        <v>2</v>
      </c>
      <c r="D10" t="s">
        <v>841</v>
      </c>
      <c r="E10">
        <v>680</v>
      </c>
      <c r="F10">
        <v>50217</v>
      </c>
      <c r="G10">
        <v>306</v>
      </c>
    </row>
    <row r="11" spans="1:7" x14ac:dyDescent="0.25">
      <c r="A11" s="1">
        <f ca="1">IF((Table_Query_from_RDS24[[#This Row],[valueA]]=List!$B$3),INDIRECT("A"&amp;ROW(Table_Query_from_RDS24[[#This Row],[data_year]])-1)+1,0)</f>
        <v>10</v>
      </c>
      <c r="B11">
        <v>2013</v>
      </c>
      <c r="C11" t="s">
        <v>2</v>
      </c>
      <c r="D11" t="s">
        <v>842</v>
      </c>
      <c r="E11">
        <v>647</v>
      </c>
      <c r="F11">
        <v>26794</v>
      </c>
      <c r="G11">
        <v>2788</v>
      </c>
    </row>
    <row r="12" spans="1:7" x14ac:dyDescent="0.25">
      <c r="A12" s="1">
        <f ca="1">IF((Table_Query_from_RDS24[[#This Row],[valueA]]=List!$B$3),INDIRECT("A"&amp;ROW(Table_Query_from_RDS24[[#This Row],[data_year]])-1)+1,0)</f>
        <v>11</v>
      </c>
      <c r="B12">
        <v>2013</v>
      </c>
      <c r="C12" t="s">
        <v>2</v>
      </c>
      <c r="D12" t="s">
        <v>843</v>
      </c>
      <c r="E12">
        <v>610</v>
      </c>
      <c r="F12">
        <v>52031</v>
      </c>
      <c r="G12">
        <v>141</v>
      </c>
    </row>
    <row r="13" spans="1:7" x14ac:dyDescent="0.25">
      <c r="A13" s="1">
        <f ca="1">IF((Table_Query_from_RDS24[[#This Row],[valueA]]=List!$B$3),INDIRECT("A"&amp;ROW(Table_Query_from_RDS24[[#This Row],[data_year]])-1)+1,0)</f>
        <v>12</v>
      </c>
      <c r="B13">
        <v>2013</v>
      </c>
      <c r="C13" t="s">
        <v>2</v>
      </c>
      <c r="D13" t="s">
        <v>844</v>
      </c>
      <c r="E13">
        <v>563</v>
      </c>
      <c r="F13">
        <v>59311</v>
      </c>
      <c r="G13">
        <v>222</v>
      </c>
    </row>
    <row r="14" spans="1:7" x14ac:dyDescent="0.25">
      <c r="A14" s="1">
        <f ca="1">IF((Table_Query_from_RDS24[[#This Row],[valueA]]=List!$B$3),INDIRECT("A"&amp;ROW(Table_Query_from_RDS24[[#This Row],[data_year]])-1)+1,0)</f>
        <v>13</v>
      </c>
      <c r="B14">
        <v>2013</v>
      </c>
      <c r="C14" t="s">
        <v>2</v>
      </c>
      <c r="D14" t="s">
        <v>845</v>
      </c>
      <c r="E14">
        <v>557</v>
      </c>
      <c r="F14">
        <v>33461</v>
      </c>
      <c r="G14">
        <v>898</v>
      </c>
    </row>
    <row r="15" spans="1:7" x14ac:dyDescent="0.25">
      <c r="A15" s="1">
        <f ca="1">IF((Table_Query_from_RDS24[[#This Row],[valueA]]=List!$B$3),INDIRECT("A"&amp;ROW(Table_Query_from_RDS24[[#This Row],[data_year]])-1)+1,0)</f>
        <v>14</v>
      </c>
      <c r="B15">
        <v>2013</v>
      </c>
      <c r="C15" t="s">
        <v>2</v>
      </c>
      <c r="D15" t="s">
        <v>846</v>
      </c>
      <c r="E15">
        <v>523</v>
      </c>
      <c r="F15">
        <v>30501</v>
      </c>
      <c r="G15">
        <v>1785</v>
      </c>
    </row>
    <row r="16" spans="1:7" x14ac:dyDescent="0.25">
      <c r="A16" s="1">
        <f ca="1">IF((Table_Query_from_RDS24[[#This Row],[valueA]]=List!$B$3),INDIRECT("A"&amp;ROW(Table_Query_from_RDS24[[#This Row],[data_year]])-1)+1,0)</f>
        <v>15</v>
      </c>
      <c r="B16">
        <v>2013</v>
      </c>
      <c r="C16" t="s">
        <v>2</v>
      </c>
      <c r="D16" t="s">
        <v>847</v>
      </c>
      <c r="E16">
        <v>485</v>
      </c>
      <c r="F16">
        <v>31650</v>
      </c>
      <c r="G16">
        <v>628</v>
      </c>
    </row>
    <row r="17" spans="1:7" x14ac:dyDescent="0.25">
      <c r="A17" s="1">
        <f ca="1">IF((Table_Query_from_RDS24[[#This Row],[valueA]]=List!$B$3),INDIRECT("A"&amp;ROW(Table_Query_from_RDS24[[#This Row],[data_year]])-1)+1,0)</f>
        <v>16</v>
      </c>
      <c r="B17">
        <v>2013</v>
      </c>
      <c r="C17" t="s">
        <v>2</v>
      </c>
      <c r="D17" t="s">
        <v>848</v>
      </c>
      <c r="E17">
        <v>457</v>
      </c>
      <c r="F17">
        <v>33998</v>
      </c>
      <c r="G17">
        <v>260</v>
      </c>
    </row>
    <row r="18" spans="1:7" x14ac:dyDescent="0.25">
      <c r="A18" s="1">
        <f ca="1">IF((Table_Query_from_RDS24[[#This Row],[valueA]]=List!$B$3),INDIRECT("A"&amp;ROW(Table_Query_from_RDS24[[#This Row],[data_year]])-1)+1,0)</f>
        <v>17</v>
      </c>
      <c r="B18">
        <v>2013</v>
      </c>
      <c r="C18" t="s">
        <v>2</v>
      </c>
      <c r="D18" t="s">
        <v>849</v>
      </c>
      <c r="E18">
        <v>439</v>
      </c>
      <c r="F18">
        <v>28991</v>
      </c>
      <c r="G18">
        <v>145</v>
      </c>
    </row>
    <row r="19" spans="1:7" x14ac:dyDescent="0.25">
      <c r="A19" s="1">
        <f ca="1">IF((Table_Query_from_RDS24[[#This Row],[valueA]]=List!$B$3),INDIRECT("A"&amp;ROW(Table_Query_from_RDS24[[#This Row],[data_year]])-1)+1,0)</f>
        <v>18</v>
      </c>
      <c r="B19">
        <v>2013</v>
      </c>
      <c r="C19" t="s">
        <v>2</v>
      </c>
      <c r="D19" t="s">
        <v>850</v>
      </c>
      <c r="E19">
        <v>429</v>
      </c>
      <c r="F19">
        <v>39634</v>
      </c>
      <c r="G19">
        <v>84</v>
      </c>
    </row>
    <row r="20" spans="1:7" x14ac:dyDescent="0.25">
      <c r="A20" s="1">
        <f ca="1">IF((Table_Query_from_RDS24[[#This Row],[valueA]]=List!$B$3),INDIRECT("A"&amp;ROW(Table_Query_from_RDS24[[#This Row],[data_year]])-1)+1,0)</f>
        <v>19</v>
      </c>
      <c r="B20">
        <v>2013</v>
      </c>
      <c r="C20" t="s">
        <v>2</v>
      </c>
      <c r="D20" t="s">
        <v>851</v>
      </c>
      <c r="E20">
        <v>400</v>
      </c>
      <c r="F20">
        <v>22219</v>
      </c>
      <c r="G20">
        <v>364</v>
      </c>
    </row>
    <row r="21" spans="1:7" x14ac:dyDescent="0.25">
      <c r="A21" s="1">
        <f ca="1">IF((Table_Query_from_RDS24[[#This Row],[valueA]]=List!$B$3),INDIRECT("A"&amp;ROW(Table_Query_from_RDS24[[#This Row],[data_year]])-1)+1,0)</f>
        <v>20</v>
      </c>
      <c r="B21">
        <v>2013</v>
      </c>
      <c r="C21" t="s">
        <v>2</v>
      </c>
      <c r="D21" t="s">
        <v>852</v>
      </c>
      <c r="E21">
        <v>380</v>
      </c>
      <c r="F21">
        <v>41018</v>
      </c>
      <c r="G21">
        <v>221</v>
      </c>
    </row>
    <row r="22" spans="1:7" x14ac:dyDescent="0.25">
      <c r="A22" s="1">
        <f ca="1">IF((Table_Query_from_RDS24[[#This Row],[valueA]]=List!$B$3),INDIRECT("A"&amp;ROW(Table_Query_from_RDS24[[#This Row],[data_year]])-1)+1,0)</f>
        <v>21</v>
      </c>
      <c r="B22">
        <v>2013</v>
      </c>
      <c r="C22" t="s">
        <v>2</v>
      </c>
      <c r="D22" t="s">
        <v>853</v>
      </c>
      <c r="E22">
        <v>374</v>
      </c>
      <c r="F22">
        <v>24208</v>
      </c>
      <c r="G22">
        <v>183</v>
      </c>
    </row>
    <row r="23" spans="1:7" x14ac:dyDescent="0.25">
      <c r="A23" s="1">
        <f ca="1">IF((Table_Query_from_RDS24[[#This Row],[valueA]]=List!$B$3),INDIRECT("A"&amp;ROW(Table_Query_from_RDS24[[#This Row],[data_year]])-1)+1,0)</f>
        <v>22</v>
      </c>
      <c r="B23">
        <v>2013</v>
      </c>
      <c r="C23" t="s">
        <v>2</v>
      </c>
      <c r="D23" t="s">
        <v>854</v>
      </c>
      <c r="E23">
        <v>370</v>
      </c>
      <c r="F23">
        <v>31200</v>
      </c>
      <c r="G23">
        <v>177</v>
      </c>
    </row>
    <row r="24" spans="1:7" x14ac:dyDescent="0.25">
      <c r="A24" s="1">
        <f ca="1">IF((Table_Query_from_RDS24[[#This Row],[valueA]]=List!$B$3),INDIRECT("A"&amp;ROW(Table_Query_from_RDS24[[#This Row],[data_year]])-1)+1,0)</f>
        <v>23</v>
      </c>
      <c r="B24">
        <v>2013</v>
      </c>
      <c r="C24" t="s">
        <v>2</v>
      </c>
      <c r="D24" t="s">
        <v>855</v>
      </c>
      <c r="E24">
        <v>359</v>
      </c>
      <c r="F24">
        <v>22561</v>
      </c>
      <c r="G24">
        <v>53</v>
      </c>
    </row>
    <row r="25" spans="1:7" x14ac:dyDescent="0.25">
      <c r="A25" s="1">
        <f ca="1">IF((Table_Query_from_RDS24[[#This Row],[valueA]]=List!$B$3),INDIRECT("A"&amp;ROW(Table_Query_from_RDS24[[#This Row],[data_year]])-1)+1,0)</f>
        <v>24</v>
      </c>
      <c r="B25">
        <v>2013</v>
      </c>
      <c r="C25" t="s">
        <v>2</v>
      </c>
      <c r="D25" t="s">
        <v>856</v>
      </c>
      <c r="E25">
        <v>345</v>
      </c>
      <c r="F25">
        <v>27440</v>
      </c>
      <c r="G25">
        <v>33</v>
      </c>
    </row>
    <row r="26" spans="1:7" x14ac:dyDescent="0.25">
      <c r="A26" s="1">
        <f ca="1">IF((Table_Query_from_RDS24[[#This Row],[valueA]]=List!$B$3),INDIRECT("A"&amp;ROW(Table_Query_from_RDS24[[#This Row],[data_year]])-1)+1,0)</f>
        <v>25</v>
      </c>
      <c r="B26">
        <v>2013</v>
      </c>
      <c r="C26" t="s">
        <v>2</v>
      </c>
      <c r="D26" t="s">
        <v>857</v>
      </c>
      <c r="E26">
        <v>341</v>
      </c>
      <c r="F26">
        <v>24374</v>
      </c>
      <c r="G26">
        <v>48</v>
      </c>
    </row>
    <row r="27" spans="1:7" x14ac:dyDescent="0.25">
      <c r="A27" s="1">
        <f ca="1">IF((Table_Query_from_RDS24[[#This Row],[valueA]]=List!$B$3),INDIRECT("A"&amp;ROW(Table_Query_from_RDS24[[#This Row],[data_year]])-1)+1,0)</f>
        <v>26</v>
      </c>
      <c r="B27">
        <v>2013</v>
      </c>
      <c r="C27" t="s">
        <v>2</v>
      </c>
      <c r="D27" t="s">
        <v>858</v>
      </c>
      <c r="E27">
        <v>333</v>
      </c>
      <c r="F27">
        <v>21708</v>
      </c>
      <c r="G27">
        <v>145</v>
      </c>
    </row>
    <row r="28" spans="1:7" x14ac:dyDescent="0.25">
      <c r="A28" s="1">
        <f ca="1">IF((Table_Query_from_RDS24[[#This Row],[valueA]]=List!$B$3),INDIRECT("A"&amp;ROW(Table_Query_from_RDS24[[#This Row],[data_year]])-1)+1,0)</f>
        <v>27</v>
      </c>
      <c r="B28">
        <v>2013</v>
      </c>
      <c r="C28" t="s">
        <v>2</v>
      </c>
      <c r="D28" t="s">
        <v>859</v>
      </c>
      <c r="E28">
        <v>323</v>
      </c>
      <c r="F28">
        <v>26247</v>
      </c>
      <c r="G28">
        <v>180</v>
      </c>
    </row>
    <row r="29" spans="1:7" x14ac:dyDescent="0.25">
      <c r="A29" s="1">
        <f ca="1">IF((Table_Query_from_RDS24[[#This Row],[valueA]]=List!$B$3),INDIRECT("A"&amp;ROW(Table_Query_from_RDS24[[#This Row],[data_year]])-1)+1,0)</f>
        <v>28</v>
      </c>
      <c r="B29">
        <v>2013</v>
      </c>
      <c r="C29" t="s">
        <v>2</v>
      </c>
      <c r="D29" t="s">
        <v>860</v>
      </c>
      <c r="E29">
        <v>322</v>
      </c>
      <c r="F29">
        <v>24006</v>
      </c>
      <c r="G29">
        <v>34</v>
      </c>
    </row>
    <row r="30" spans="1:7" x14ac:dyDescent="0.25">
      <c r="A30" s="1">
        <f ca="1">IF((Table_Query_from_RDS24[[#This Row],[valueA]]=List!$B$3),INDIRECT("A"&amp;ROW(Table_Query_from_RDS24[[#This Row],[data_year]])-1)+1,0)</f>
        <v>29</v>
      </c>
      <c r="B30">
        <v>2013</v>
      </c>
      <c r="C30" t="s">
        <v>2</v>
      </c>
      <c r="D30" t="s">
        <v>861</v>
      </c>
      <c r="E30">
        <v>321</v>
      </c>
      <c r="F30">
        <v>25985</v>
      </c>
      <c r="G30">
        <v>8</v>
      </c>
    </row>
    <row r="31" spans="1:7" x14ac:dyDescent="0.25">
      <c r="A31" s="1">
        <f ca="1">IF((Table_Query_from_RDS24[[#This Row],[valueA]]=List!$B$3),INDIRECT("A"&amp;ROW(Table_Query_from_RDS24[[#This Row],[data_year]])-1)+1,0)</f>
        <v>30</v>
      </c>
      <c r="B31">
        <v>2013</v>
      </c>
      <c r="C31" t="s">
        <v>2</v>
      </c>
      <c r="D31" t="s">
        <v>862</v>
      </c>
      <c r="E31">
        <v>316</v>
      </c>
      <c r="F31">
        <v>21239</v>
      </c>
      <c r="G31">
        <v>247</v>
      </c>
    </row>
    <row r="32" spans="1:7" x14ac:dyDescent="0.25">
      <c r="A32" s="1">
        <f ca="1">IF((Table_Query_from_RDS24[[#This Row],[valueA]]=List!$B$3),INDIRECT("A"&amp;ROW(Table_Query_from_RDS24[[#This Row],[data_year]])-1)+1,0)</f>
        <v>31</v>
      </c>
      <c r="B32">
        <v>2013</v>
      </c>
      <c r="C32" t="s">
        <v>2</v>
      </c>
      <c r="D32" t="s">
        <v>863</v>
      </c>
      <c r="E32">
        <v>302</v>
      </c>
      <c r="F32">
        <v>25745</v>
      </c>
      <c r="G32">
        <v>96</v>
      </c>
    </row>
    <row r="33" spans="1:7" x14ac:dyDescent="0.25">
      <c r="A33" s="1">
        <f ca="1">IF((Table_Query_from_RDS24[[#This Row],[valueA]]=List!$B$3),INDIRECT("A"&amp;ROW(Table_Query_from_RDS24[[#This Row],[data_year]])-1)+1,0)</f>
        <v>32</v>
      </c>
      <c r="B33">
        <v>2013</v>
      </c>
      <c r="C33" t="s">
        <v>2</v>
      </c>
      <c r="D33" t="s">
        <v>864</v>
      </c>
      <c r="E33">
        <v>289</v>
      </c>
      <c r="F33">
        <v>26016</v>
      </c>
      <c r="G33">
        <v>283</v>
      </c>
    </row>
    <row r="34" spans="1:7" x14ac:dyDescent="0.25">
      <c r="A34" s="1">
        <f ca="1">IF((Table_Query_from_RDS24[[#This Row],[valueA]]=List!$B$3),INDIRECT("A"&amp;ROW(Table_Query_from_RDS24[[#This Row],[data_year]])-1)+1,0)</f>
        <v>33</v>
      </c>
      <c r="B34">
        <v>2013</v>
      </c>
      <c r="C34" t="s">
        <v>2</v>
      </c>
      <c r="D34" t="s">
        <v>865</v>
      </c>
      <c r="E34">
        <v>280</v>
      </c>
      <c r="F34">
        <v>18257</v>
      </c>
      <c r="G34">
        <v>182</v>
      </c>
    </row>
    <row r="35" spans="1:7" x14ac:dyDescent="0.25">
      <c r="A35" s="1">
        <f ca="1">IF((Table_Query_from_RDS24[[#This Row],[valueA]]=List!$B$3),INDIRECT("A"&amp;ROW(Table_Query_from_RDS24[[#This Row],[data_year]])-1)+1,0)</f>
        <v>34</v>
      </c>
      <c r="B35">
        <v>2013</v>
      </c>
      <c r="C35" t="s">
        <v>2</v>
      </c>
      <c r="D35" t="s">
        <v>866</v>
      </c>
      <c r="E35">
        <v>263</v>
      </c>
      <c r="F35">
        <v>20940</v>
      </c>
      <c r="G35">
        <v>113</v>
      </c>
    </row>
    <row r="36" spans="1:7" x14ac:dyDescent="0.25">
      <c r="A36" s="1">
        <f ca="1">IF((Table_Query_from_RDS24[[#This Row],[valueA]]=List!$B$3),INDIRECT("A"&amp;ROW(Table_Query_from_RDS24[[#This Row],[data_year]])-1)+1,0)</f>
        <v>35</v>
      </c>
      <c r="B36">
        <v>2013</v>
      </c>
      <c r="C36" t="s">
        <v>2</v>
      </c>
      <c r="D36" t="s">
        <v>867</v>
      </c>
      <c r="E36">
        <v>251</v>
      </c>
      <c r="F36">
        <v>22470</v>
      </c>
      <c r="G36">
        <v>53</v>
      </c>
    </row>
    <row r="37" spans="1:7" x14ac:dyDescent="0.25">
      <c r="A37" s="1">
        <f ca="1">IF((Table_Query_from_RDS24[[#This Row],[valueA]]=List!$B$3),INDIRECT("A"&amp;ROW(Table_Query_from_RDS24[[#This Row],[data_year]])-1)+1,0)</f>
        <v>36</v>
      </c>
      <c r="B37">
        <v>2013</v>
      </c>
      <c r="C37" t="s">
        <v>2</v>
      </c>
      <c r="D37" t="s">
        <v>868</v>
      </c>
      <c r="E37">
        <v>250</v>
      </c>
      <c r="F37">
        <v>18695</v>
      </c>
      <c r="G37">
        <v>173</v>
      </c>
    </row>
    <row r="38" spans="1:7" x14ac:dyDescent="0.25">
      <c r="A38" s="1">
        <f ca="1">IF((Table_Query_from_RDS24[[#This Row],[valueA]]=List!$B$3),INDIRECT("A"&amp;ROW(Table_Query_from_RDS24[[#This Row],[data_year]])-1)+1,0)</f>
        <v>37</v>
      </c>
      <c r="B38">
        <v>2013</v>
      </c>
      <c r="C38" t="s">
        <v>2</v>
      </c>
      <c r="D38" t="s">
        <v>869</v>
      </c>
      <c r="E38">
        <v>249</v>
      </c>
      <c r="F38">
        <v>26007</v>
      </c>
      <c r="G38">
        <v>23</v>
      </c>
    </row>
    <row r="39" spans="1:7" x14ac:dyDescent="0.25">
      <c r="A39" s="1">
        <f ca="1">IF((Table_Query_from_RDS24[[#This Row],[valueA]]=List!$B$3),INDIRECT("A"&amp;ROW(Table_Query_from_RDS24[[#This Row],[data_year]])-1)+1,0)</f>
        <v>38</v>
      </c>
      <c r="B39">
        <v>2013</v>
      </c>
      <c r="C39" t="s">
        <v>2</v>
      </c>
      <c r="D39" t="s">
        <v>870</v>
      </c>
      <c r="E39">
        <v>243</v>
      </c>
      <c r="F39">
        <v>22646</v>
      </c>
      <c r="G39">
        <v>73</v>
      </c>
    </row>
    <row r="40" spans="1:7" x14ac:dyDescent="0.25">
      <c r="A40" s="1">
        <f ca="1">IF((Table_Query_from_RDS24[[#This Row],[valueA]]=List!$B$3),INDIRECT("A"&amp;ROW(Table_Query_from_RDS24[[#This Row],[data_year]])-1)+1,0)</f>
        <v>39</v>
      </c>
      <c r="B40">
        <v>2013</v>
      </c>
      <c r="C40" t="s">
        <v>2</v>
      </c>
      <c r="D40" t="s">
        <v>871</v>
      </c>
      <c r="E40">
        <v>242</v>
      </c>
      <c r="F40">
        <v>26152</v>
      </c>
      <c r="G40">
        <v>235</v>
      </c>
    </row>
    <row r="41" spans="1:7" x14ac:dyDescent="0.25">
      <c r="A41" s="1">
        <f ca="1">IF((Table_Query_from_RDS24[[#This Row],[valueA]]=List!$B$3),INDIRECT("A"&amp;ROW(Table_Query_from_RDS24[[#This Row],[data_year]])-1)+1,0)</f>
        <v>40</v>
      </c>
      <c r="B41">
        <v>2013</v>
      </c>
      <c r="C41" t="s">
        <v>2</v>
      </c>
      <c r="D41" t="s">
        <v>872</v>
      </c>
      <c r="E41">
        <v>236</v>
      </c>
      <c r="F41">
        <v>15949</v>
      </c>
      <c r="G41">
        <v>169</v>
      </c>
    </row>
    <row r="42" spans="1:7" x14ac:dyDescent="0.25">
      <c r="A42" s="1">
        <f ca="1">IF((Table_Query_from_RDS24[[#This Row],[valueA]]=List!$B$3),INDIRECT("A"&amp;ROW(Table_Query_from_RDS24[[#This Row],[data_year]])-1)+1,0)</f>
        <v>41</v>
      </c>
      <c r="B42">
        <v>2013</v>
      </c>
      <c r="C42" t="s">
        <v>2</v>
      </c>
      <c r="D42" t="s">
        <v>873</v>
      </c>
      <c r="E42">
        <v>231</v>
      </c>
      <c r="F42">
        <v>16819</v>
      </c>
      <c r="G42">
        <v>230</v>
      </c>
    </row>
    <row r="43" spans="1:7" x14ac:dyDescent="0.25">
      <c r="A43" s="1">
        <f ca="1">IF((Table_Query_from_RDS24[[#This Row],[valueA]]=List!$B$3),INDIRECT("A"&amp;ROW(Table_Query_from_RDS24[[#This Row],[data_year]])-1)+1,0)</f>
        <v>42</v>
      </c>
      <c r="B43">
        <v>2013</v>
      </c>
      <c r="C43" t="s">
        <v>2</v>
      </c>
      <c r="D43" t="s">
        <v>874</v>
      </c>
      <c r="E43">
        <v>230</v>
      </c>
      <c r="F43">
        <v>15179</v>
      </c>
      <c r="G43">
        <v>24</v>
      </c>
    </row>
    <row r="44" spans="1:7" x14ac:dyDescent="0.25">
      <c r="A44" s="1">
        <f ca="1">IF((Table_Query_from_RDS24[[#This Row],[valueA]]=List!$B$3),INDIRECT("A"&amp;ROW(Table_Query_from_RDS24[[#This Row],[data_year]])-1)+1,0)</f>
        <v>43</v>
      </c>
      <c r="B44">
        <v>2013</v>
      </c>
      <c r="C44" t="s">
        <v>2</v>
      </c>
      <c r="D44" t="s">
        <v>875</v>
      </c>
      <c r="E44">
        <v>224</v>
      </c>
      <c r="F44">
        <v>26717</v>
      </c>
      <c r="G44">
        <v>58</v>
      </c>
    </row>
    <row r="45" spans="1:7" x14ac:dyDescent="0.25">
      <c r="A45" s="1">
        <f ca="1">IF((Table_Query_from_RDS24[[#This Row],[valueA]]=List!$B$3),INDIRECT("A"&amp;ROW(Table_Query_from_RDS24[[#This Row],[data_year]])-1)+1,0)</f>
        <v>44</v>
      </c>
      <c r="B45">
        <v>2013</v>
      </c>
      <c r="C45" t="s">
        <v>2</v>
      </c>
      <c r="D45" t="s">
        <v>876</v>
      </c>
      <c r="E45">
        <v>223</v>
      </c>
      <c r="F45">
        <v>18831</v>
      </c>
      <c r="G45">
        <v>41</v>
      </c>
    </row>
    <row r="46" spans="1:7" x14ac:dyDescent="0.25">
      <c r="A46" s="1">
        <f ca="1">IF((Table_Query_from_RDS24[[#This Row],[valueA]]=List!$B$3),INDIRECT("A"&amp;ROW(Table_Query_from_RDS24[[#This Row],[data_year]])-1)+1,0)</f>
        <v>45</v>
      </c>
      <c r="B46">
        <v>2013</v>
      </c>
      <c r="C46" t="s">
        <v>2</v>
      </c>
      <c r="D46" t="s">
        <v>877</v>
      </c>
      <c r="E46">
        <v>220</v>
      </c>
      <c r="F46">
        <v>18424</v>
      </c>
      <c r="G46">
        <v>26</v>
      </c>
    </row>
    <row r="47" spans="1:7" x14ac:dyDescent="0.25">
      <c r="A47" s="1">
        <f ca="1">IF((Table_Query_from_RDS24[[#This Row],[valueA]]=List!$B$3),INDIRECT("A"&amp;ROW(Table_Query_from_RDS24[[#This Row],[data_year]])-1)+1,0)</f>
        <v>46</v>
      </c>
      <c r="B47">
        <v>2013</v>
      </c>
      <c r="C47" t="s">
        <v>2</v>
      </c>
      <c r="D47" t="s">
        <v>878</v>
      </c>
      <c r="E47">
        <v>214</v>
      </c>
      <c r="F47">
        <v>23250</v>
      </c>
      <c r="G47">
        <v>562</v>
      </c>
    </row>
    <row r="48" spans="1:7" x14ac:dyDescent="0.25">
      <c r="A48" s="1">
        <f ca="1">IF((Table_Query_from_RDS24[[#This Row],[valueA]]=List!$B$3),INDIRECT("A"&amp;ROW(Table_Query_from_RDS24[[#This Row],[data_year]])-1)+1,0)</f>
        <v>47</v>
      </c>
      <c r="B48">
        <v>2013</v>
      </c>
      <c r="C48" t="s">
        <v>2</v>
      </c>
      <c r="D48" t="s">
        <v>879</v>
      </c>
      <c r="E48">
        <v>211</v>
      </c>
      <c r="F48">
        <v>18959</v>
      </c>
      <c r="G48">
        <v>30</v>
      </c>
    </row>
    <row r="49" spans="1:7" x14ac:dyDescent="0.25">
      <c r="A49" s="1">
        <f ca="1">IF((Table_Query_from_RDS24[[#This Row],[valueA]]=List!$B$3),INDIRECT("A"&amp;ROW(Table_Query_from_RDS24[[#This Row],[data_year]])-1)+1,0)</f>
        <v>48</v>
      </c>
      <c r="B49">
        <v>2013</v>
      </c>
      <c r="C49" t="s">
        <v>2</v>
      </c>
      <c r="D49" t="s">
        <v>880</v>
      </c>
      <c r="E49">
        <v>210</v>
      </c>
      <c r="F49">
        <v>27309</v>
      </c>
      <c r="G49">
        <v>61</v>
      </c>
    </row>
    <row r="50" spans="1:7" x14ac:dyDescent="0.25">
      <c r="A50" s="1">
        <f ca="1">IF((Table_Query_from_RDS24[[#This Row],[valueA]]=List!$B$3),INDIRECT("A"&amp;ROW(Table_Query_from_RDS24[[#This Row],[data_year]])-1)+1,0)</f>
        <v>49</v>
      </c>
      <c r="B50">
        <v>2013</v>
      </c>
      <c r="C50" t="s">
        <v>2</v>
      </c>
      <c r="D50" t="s">
        <v>881</v>
      </c>
      <c r="E50">
        <v>210</v>
      </c>
      <c r="F50">
        <v>17298</v>
      </c>
      <c r="G50">
        <v>12</v>
      </c>
    </row>
    <row r="51" spans="1:7" x14ac:dyDescent="0.25">
      <c r="A51" s="1">
        <f ca="1">IF((Table_Query_from_RDS24[[#This Row],[valueA]]=List!$B$3),INDIRECT("A"&amp;ROW(Table_Query_from_RDS24[[#This Row],[data_year]])-1)+1,0)</f>
        <v>50</v>
      </c>
      <c r="B51">
        <v>2013</v>
      </c>
      <c r="C51" t="s">
        <v>2</v>
      </c>
      <c r="D51" t="s">
        <v>882</v>
      </c>
      <c r="E51">
        <v>202</v>
      </c>
      <c r="F51">
        <v>19377</v>
      </c>
      <c r="G51">
        <v>21</v>
      </c>
    </row>
    <row r="52" spans="1:7" x14ac:dyDescent="0.25">
      <c r="A52" s="1">
        <f ca="1">IF((Table_Query_from_RDS24[[#This Row],[valueA]]=List!$B$3),INDIRECT("A"&amp;ROW(Table_Query_from_RDS24[[#This Row],[data_year]])-1)+1,0)</f>
        <v>51</v>
      </c>
      <c r="B52">
        <v>2013</v>
      </c>
      <c r="C52" t="s">
        <v>2</v>
      </c>
      <c r="D52" t="s">
        <v>883</v>
      </c>
      <c r="E52">
        <v>202</v>
      </c>
      <c r="F52">
        <v>16548</v>
      </c>
      <c r="G52">
        <v>137</v>
      </c>
    </row>
    <row r="53" spans="1:7" x14ac:dyDescent="0.25">
      <c r="A53" s="1">
        <f ca="1">IF((Table_Query_from_RDS24[[#This Row],[valueA]]=List!$B$3),INDIRECT("A"&amp;ROW(Table_Query_from_RDS24[[#This Row],[data_year]])-1)+1,0)</f>
        <v>52</v>
      </c>
      <c r="B53">
        <v>2013</v>
      </c>
      <c r="C53" t="s">
        <v>2</v>
      </c>
      <c r="D53" t="s">
        <v>884</v>
      </c>
      <c r="E53">
        <v>197</v>
      </c>
      <c r="F53">
        <v>15932</v>
      </c>
      <c r="G53">
        <v>85</v>
      </c>
    </row>
    <row r="54" spans="1:7" x14ac:dyDescent="0.25">
      <c r="A54" s="1">
        <f ca="1">IF((Table_Query_from_RDS24[[#This Row],[valueA]]=List!$B$3),INDIRECT("A"&amp;ROW(Table_Query_from_RDS24[[#This Row],[data_year]])-1)+1,0)</f>
        <v>53</v>
      </c>
      <c r="B54">
        <v>2013</v>
      </c>
      <c r="C54" t="s">
        <v>2</v>
      </c>
      <c r="D54" t="s">
        <v>885</v>
      </c>
      <c r="E54">
        <v>193</v>
      </c>
      <c r="F54">
        <v>15226</v>
      </c>
      <c r="G54">
        <v>0</v>
      </c>
    </row>
    <row r="55" spans="1:7" x14ac:dyDescent="0.25">
      <c r="A55" s="1">
        <f ca="1">IF((Table_Query_from_RDS24[[#This Row],[valueA]]=List!$B$3),INDIRECT("A"&amp;ROW(Table_Query_from_RDS24[[#This Row],[data_year]])-1)+1,0)</f>
        <v>54</v>
      </c>
      <c r="B55">
        <v>2013</v>
      </c>
      <c r="C55" t="s">
        <v>2</v>
      </c>
      <c r="D55" t="s">
        <v>886</v>
      </c>
      <c r="E55">
        <v>192</v>
      </c>
      <c r="F55">
        <v>24757</v>
      </c>
      <c r="G55">
        <v>2</v>
      </c>
    </row>
    <row r="56" spans="1:7" x14ac:dyDescent="0.25">
      <c r="A56" s="1">
        <f ca="1">IF((Table_Query_from_RDS24[[#This Row],[valueA]]=List!$B$3),INDIRECT("A"&amp;ROW(Table_Query_from_RDS24[[#This Row],[data_year]])-1)+1,0)</f>
        <v>55</v>
      </c>
      <c r="B56">
        <v>2013</v>
      </c>
      <c r="C56" t="s">
        <v>2</v>
      </c>
      <c r="D56" t="s">
        <v>887</v>
      </c>
      <c r="E56">
        <v>186</v>
      </c>
      <c r="F56">
        <v>15078</v>
      </c>
      <c r="G56">
        <v>46</v>
      </c>
    </row>
    <row r="57" spans="1:7" x14ac:dyDescent="0.25">
      <c r="A57" s="1">
        <f ca="1">IF((Table_Query_from_RDS24[[#This Row],[valueA]]=List!$B$3),INDIRECT("A"&amp;ROW(Table_Query_from_RDS24[[#This Row],[data_year]])-1)+1,0)</f>
        <v>56</v>
      </c>
      <c r="B57">
        <v>2013</v>
      </c>
      <c r="C57" t="s">
        <v>2</v>
      </c>
      <c r="D57" t="s">
        <v>888</v>
      </c>
      <c r="E57">
        <v>176</v>
      </c>
      <c r="F57">
        <v>14348</v>
      </c>
      <c r="G57">
        <v>11</v>
      </c>
    </row>
    <row r="58" spans="1:7" x14ac:dyDescent="0.25">
      <c r="A58" s="1">
        <f ca="1">IF((Table_Query_from_RDS24[[#This Row],[valueA]]=List!$B$3),INDIRECT("A"&amp;ROW(Table_Query_from_RDS24[[#This Row],[data_year]])-1)+1,0)</f>
        <v>57</v>
      </c>
      <c r="B58">
        <v>2013</v>
      </c>
      <c r="C58" t="s">
        <v>2</v>
      </c>
      <c r="D58" t="s">
        <v>889</v>
      </c>
      <c r="E58">
        <v>172</v>
      </c>
      <c r="F58">
        <v>9279</v>
      </c>
      <c r="G58">
        <v>105</v>
      </c>
    </row>
    <row r="59" spans="1:7" x14ac:dyDescent="0.25">
      <c r="A59" s="1">
        <f ca="1">IF((Table_Query_from_RDS24[[#This Row],[valueA]]=List!$B$3),INDIRECT("A"&amp;ROW(Table_Query_from_RDS24[[#This Row],[data_year]])-1)+1,0)</f>
        <v>58</v>
      </c>
      <c r="B59">
        <v>2013</v>
      </c>
      <c r="C59" t="s">
        <v>2</v>
      </c>
      <c r="D59" t="s">
        <v>890</v>
      </c>
      <c r="E59">
        <v>170</v>
      </c>
      <c r="F59">
        <v>17696</v>
      </c>
      <c r="G59">
        <v>18</v>
      </c>
    </row>
    <row r="60" spans="1:7" x14ac:dyDescent="0.25">
      <c r="A60" s="1">
        <f ca="1">IF((Table_Query_from_RDS24[[#This Row],[valueA]]=List!$B$3),INDIRECT("A"&amp;ROW(Table_Query_from_RDS24[[#This Row],[data_year]])-1)+1,0)</f>
        <v>59</v>
      </c>
      <c r="B60">
        <v>2013</v>
      </c>
      <c r="C60" t="s">
        <v>2</v>
      </c>
      <c r="D60" t="s">
        <v>891</v>
      </c>
      <c r="E60">
        <v>164</v>
      </c>
      <c r="F60">
        <v>13944</v>
      </c>
      <c r="G60">
        <v>88</v>
      </c>
    </row>
    <row r="61" spans="1:7" x14ac:dyDescent="0.25">
      <c r="A61" s="1">
        <f ca="1">IF((Table_Query_from_RDS24[[#This Row],[valueA]]=List!$B$3),INDIRECT("A"&amp;ROW(Table_Query_from_RDS24[[#This Row],[data_year]])-1)+1,0)</f>
        <v>60</v>
      </c>
      <c r="B61">
        <v>2013</v>
      </c>
      <c r="C61" t="s">
        <v>2</v>
      </c>
      <c r="D61" t="s">
        <v>892</v>
      </c>
      <c r="E61">
        <v>163</v>
      </c>
      <c r="F61">
        <v>11209</v>
      </c>
      <c r="G61">
        <v>105</v>
      </c>
    </row>
    <row r="62" spans="1:7" x14ac:dyDescent="0.25">
      <c r="A62" s="1">
        <f ca="1">IF((Table_Query_from_RDS24[[#This Row],[valueA]]=List!$B$3),INDIRECT("A"&amp;ROW(Table_Query_from_RDS24[[#This Row],[data_year]])-1)+1,0)</f>
        <v>61</v>
      </c>
      <c r="B62">
        <v>2013</v>
      </c>
      <c r="C62" t="s">
        <v>2</v>
      </c>
      <c r="D62" t="s">
        <v>893</v>
      </c>
      <c r="E62">
        <v>159</v>
      </c>
      <c r="F62">
        <v>17929</v>
      </c>
      <c r="G62">
        <v>14</v>
      </c>
    </row>
    <row r="63" spans="1:7" x14ac:dyDescent="0.25">
      <c r="A63" s="1">
        <f ca="1">IF((Table_Query_from_RDS24[[#This Row],[valueA]]=List!$B$3),INDIRECT("A"&amp;ROW(Table_Query_from_RDS24[[#This Row],[data_year]])-1)+1,0)</f>
        <v>62</v>
      </c>
      <c r="B63">
        <v>2013</v>
      </c>
      <c r="C63" t="s">
        <v>2</v>
      </c>
      <c r="D63" t="s">
        <v>894</v>
      </c>
      <c r="E63">
        <v>157</v>
      </c>
      <c r="F63">
        <v>9598</v>
      </c>
      <c r="G63">
        <v>31</v>
      </c>
    </row>
    <row r="64" spans="1:7" x14ac:dyDescent="0.25">
      <c r="A64" s="1">
        <f ca="1">IF((Table_Query_from_RDS24[[#This Row],[valueA]]=List!$B$3),INDIRECT("A"&amp;ROW(Table_Query_from_RDS24[[#This Row],[data_year]])-1)+1,0)</f>
        <v>63</v>
      </c>
      <c r="B64">
        <v>2013</v>
      </c>
      <c r="C64" t="s">
        <v>2</v>
      </c>
      <c r="D64" t="s">
        <v>895</v>
      </c>
      <c r="E64">
        <v>155</v>
      </c>
      <c r="F64">
        <v>20888</v>
      </c>
      <c r="G64">
        <v>0</v>
      </c>
    </row>
    <row r="65" spans="1:7" x14ac:dyDescent="0.25">
      <c r="A65" s="1">
        <f ca="1">IF((Table_Query_from_RDS24[[#This Row],[valueA]]=List!$B$3),INDIRECT("A"&amp;ROW(Table_Query_from_RDS24[[#This Row],[data_year]])-1)+1,0)</f>
        <v>64</v>
      </c>
      <c r="B65">
        <v>2013</v>
      </c>
      <c r="C65" t="s">
        <v>2</v>
      </c>
      <c r="D65" t="s">
        <v>896</v>
      </c>
      <c r="E65">
        <v>151</v>
      </c>
      <c r="F65">
        <v>16624</v>
      </c>
      <c r="G65">
        <v>56</v>
      </c>
    </row>
    <row r="66" spans="1:7" x14ac:dyDescent="0.25">
      <c r="A66" s="1">
        <f ca="1">IF((Table_Query_from_RDS24[[#This Row],[valueA]]=List!$B$3),INDIRECT("A"&amp;ROW(Table_Query_from_RDS24[[#This Row],[data_year]])-1)+1,0)</f>
        <v>65</v>
      </c>
      <c r="B66">
        <v>2013</v>
      </c>
      <c r="C66" t="s">
        <v>2</v>
      </c>
      <c r="D66" t="s">
        <v>897</v>
      </c>
      <c r="E66">
        <v>147</v>
      </c>
      <c r="F66">
        <v>10297</v>
      </c>
      <c r="G66">
        <v>10</v>
      </c>
    </row>
    <row r="67" spans="1:7" x14ac:dyDescent="0.25">
      <c r="A67" s="1">
        <f ca="1">IF((Table_Query_from_RDS24[[#This Row],[valueA]]=List!$B$3),INDIRECT("A"&amp;ROW(Table_Query_from_RDS24[[#This Row],[data_year]])-1)+1,0)</f>
        <v>66</v>
      </c>
      <c r="B67">
        <v>2013</v>
      </c>
      <c r="C67" t="s">
        <v>2</v>
      </c>
      <c r="D67" t="s">
        <v>898</v>
      </c>
      <c r="E67">
        <v>146</v>
      </c>
      <c r="F67">
        <v>16634</v>
      </c>
      <c r="G67">
        <v>102</v>
      </c>
    </row>
    <row r="68" spans="1:7" x14ac:dyDescent="0.25">
      <c r="A68" s="1">
        <f ca="1">IF((Table_Query_from_RDS24[[#This Row],[valueA]]=List!$B$3),INDIRECT("A"&amp;ROW(Table_Query_from_RDS24[[#This Row],[data_year]])-1)+1,0)</f>
        <v>67</v>
      </c>
      <c r="B68">
        <v>2013</v>
      </c>
      <c r="C68" t="s">
        <v>2</v>
      </c>
      <c r="D68" t="s">
        <v>899</v>
      </c>
      <c r="E68">
        <v>144</v>
      </c>
      <c r="F68">
        <v>11399</v>
      </c>
      <c r="G68">
        <v>28</v>
      </c>
    </row>
    <row r="69" spans="1:7" x14ac:dyDescent="0.25">
      <c r="A69" s="1">
        <f ca="1">IF((Table_Query_from_RDS24[[#This Row],[valueA]]=List!$B$3),INDIRECT("A"&amp;ROW(Table_Query_from_RDS24[[#This Row],[data_year]])-1)+1,0)</f>
        <v>68</v>
      </c>
      <c r="B69">
        <v>2013</v>
      </c>
      <c r="C69" t="s">
        <v>2</v>
      </c>
      <c r="D69" t="s">
        <v>900</v>
      </c>
      <c r="E69">
        <v>140</v>
      </c>
      <c r="F69">
        <v>15434</v>
      </c>
      <c r="G69">
        <v>13</v>
      </c>
    </row>
    <row r="70" spans="1:7" x14ac:dyDescent="0.25">
      <c r="A70" s="1">
        <f ca="1">IF((Table_Query_from_RDS24[[#This Row],[valueA]]=List!$B$3),INDIRECT("A"&amp;ROW(Table_Query_from_RDS24[[#This Row],[data_year]])-1)+1,0)</f>
        <v>69</v>
      </c>
      <c r="B70">
        <v>2013</v>
      </c>
      <c r="C70" t="s">
        <v>2</v>
      </c>
      <c r="D70" t="s">
        <v>901</v>
      </c>
      <c r="E70">
        <v>136</v>
      </c>
      <c r="F70">
        <v>10280</v>
      </c>
      <c r="G70">
        <v>27</v>
      </c>
    </row>
    <row r="71" spans="1:7" x14ac:dyDescent="0.25">
      <c r="A71" s="1">
        <f ca="1">IF((Table_Query_from_RDS24[[#This Row],[valueA]]=List!$B$3),INDIRECT("A"&amp;ROW(Table_Query_from_RDS24[[#This Row],[data_year]])-1)+1,0)</f>
        <v>70</v>
      </c>
      <c r="B71">
        <v>2013</v>
      </c>
      <c r="C71" t="s">
        <v>2</v>
      </c>
      <c r="D71" t="s">
        <v>902</v>
      </c>
      <c r="E71">
        <v>136</v>
      </c>
      <c r="F71">
        <v>10809</v>
      </c>
      <c r="G71">
        <v>30</v>
      </c>
    </row>
    <row r="72" spans="1:7" x14ac:dyDescent="0.25">
      <c r="A72" s="1">
        <f ca="1">IF((Table_Query_from_RDS24[[#This Row],[valueA]]=List!$B$3),INDIRECT("A"&amp;ROW(Table_Query_from_RDS24[[#This Row],[data_year]])-1)+1,0)</f>
        <v>71</v>
      </c>
      <c r="B72">
        <v>2013</v>
      </c>
      <c r="C72" t="s">
        <v>2</v>
      </c>
      <c r="D72" t="s">
        <v>903</v>
      </c>
      <c r="E72">
        <v>133</v>
      </c>
      <c r="F72">
        <v>10731</v>
      </c>
      <c r="G72">
        <v>9</v>
      </c>
    </row>
    <row r="73" spans="1:7" x14ac:dyDescent="0.25">
      <c r="A73" s="1">
        <f ca="1">IF((Table_Query_from_RDS24[[#This Row],[valueA]]=List!$B$3),INDIRECT("A"&amp;ROW(Table_Query_from_RDS24[[#This Row],[data_year]])-1)+1,0)</f>
        <v>72</v>
      </c>
      <c r="B73">
        <v>2013</v>
      </c>
      <c r="C73" t="s">
        <v>2</v>
      </c>
      <c r="D73" t="s">
        <v>904</v>
      </c>
      <c r="E73">
        <v>132</v>
      </c>
      <c r="F73">
        <v>13757</v>
      </c>
      <c r="G73">
        <v>1</v>
      </c>
    </row>
    <row r="74" spans="1:7" x14ac:dyDescent="0.25">
      <c r="A74" s="1">
        <f ca="1">IF((Table_Query_from_RDS24[[#This Row],[valueA]]=List!$B$3),INDIRECT("A"&amp;ROW(Table_Query_from_RDS24[[#This Row],[data_year]])-1)+1,0)</f>
        <v>73</v>
      </c>
      <c r="B74">
        <v>2013</v>
      </c>
      <c r="C74" t="s">
        <v>2</v>
      </c>
      <c r="D74" t="s">
        <v>905</v>
      </c>
      <c r="E74">
        <v>128</v>
      </c>
      <c r="F74">
        <v>13302</v>
      </c>
      <c r="G74">
        <v>110</v>
      </c>
    </row>
    <row r="75" spans="1:7" x14ac:dyDescent="0.25">
      <c r="A75" s="1">
        <f ca="1">IF((Table_Query_from_RDS24[[#This Row],[valueA]]=List!$B$3),INDIRECT("A"&amp;ROW(Table_Query_from_RDS24[[#This Row],[data_year]])-1)+1,0)</f>
        <v>74</v>
      </c>
      <c r="B75">
        <v>2013</v>
      </c>
      <c r="C75" t="s">
        <v>2</v>
      </c>
      <c r="D75" t="s">
        <v>906</v>
      </c>
      <c r="E75">
        <v>128</v>
      </c>
      <c r="F75">
        <v>8059</v>
      </c>
      <c r="G75">
        <v>15</v>
      </c>
    </row>
    <row r="76" spans="1:7" x14ac:dyDescent="0.25">
      <c r="A76" s="1">
        <f ca="1">IF((Table_Query_from_RDS24[[#This Row],[valueA]]=List!$B$3),INDIRECT("A"&amp;ROW(Table_Query_from_RDS24[[#This Row],[data_year]])-1)+1,0)</f>
        <v>75</v>
      </c>
      <c r="B76">
        <v>2013</v>
      </c>
      <c r="C76" t="s">
        <v>2</v>
      </c>
      <c r="D76" t="s">
        <v>907</v>
      </c>
      <c r="E76">
        <v>127</v>
      </c>
      <c r="F76">
        <v>13055</v>
      </c>
      <c r="G76">
        <v>31</v>
      </c>
    </row>
    <row r="77" spans="1:7" x14ac:dyDescent="0.25">
      <c r="A77" s="1">
        <f ca="1">IF((Table_Query_from_RDS24[[#This Row],[valueA]]=List!$B$3),INDIRECT("A"&amp;ROW(Table_Query_from_RDS24[[#This Row],[data_year]])-1)+1,0)</f>
        <v>76</v>
      </c>
      <c r="B77">
        <v>2013</v>
      </c>
      <c r="C77" t="s">
        <v>2</v>
      </c>
      <c r="D77" t="s">
        <v>908</v>
      </c>
      <c r="E77">
        <v>125</v>
      </c>
      <c r="F77">
        <v>11114</v>
      </c>
      <c r="G77">
        <v>4</v>
      </c>
    </row>
    <row r="78" spans="1:7" x14ac:dyDescent="0.25">
      <c r="A78" s="1">
        <f ca="1">IF((Table_Query_from_RDS24[[#This Row],[valueA]]=List!$B$3),INDIRECT("A"&amp;ROW(Table_Query_from_RDS24[[#This Row],[data_year]])-1)+1,0)</f>
        <v>77</v>
      </c>
      <c r="B78">
        <v>2013</v>
      </c>
      <c r="C78" t="s">
        <v>2</v>
      </c>
      <c r="D78" t="s">
        <v>909</v>
      </c>
      <c r="E78">
        <v>124</v>
      </c>
      <c r="F78">
        <v>6670</v>
      </c>
      <c r="G78">
        <v>0</v>
      </c>
    </row>
    <row r="79" spans="1:7" x14ac:dyDescent="0.25">
      <c r="A79" s="1">
        <f ca="1">IF((Table_Query_from_RDS24[[#This Row],[valueA]]=List!$B$3),INDIRECT("A"&amp;ROW(Table_Query_from_RDS24[[#This Row],[data_year]])-1)+1,0)</f>
        <v>78</v>
      </c>
      <c r="B79">
        <v>2013</v>
      </c>
      <c r="C79" t="s">
        <v>2</v>
      </c>
      <c r="D79" t="s">
        <v>910</v>
      </c>
      <c r="E79">
        <v>123</v>
      </c>
      <c r="F79">
        <v>10207</v>
      </c>
      <c r="G79">
        <v>78</v>
      </c>
    </row>
    <row r="80" spans="1:7" x14ac:dyDescent="0.25">
      <c r="A80" s="1">
        <f ca="1">IF((Table_Query_from_RDS24[[#This Row],[valueA]]=List!$B$3),INDIRECT("A"&amp;ROW(Table_Query_from_RDS24[[#This Row],[data_year]])-1)+1,0)</f>
        <v>79</v>
      </c>
      <c r="B80">
        <v>2013</v>
      </c>
      <c r="C80" t="s">
        <v>2</v>
      </c>
      <c r="D80" t="s">
        <v>911</v>
      </c>
      <c r="E80">
        <v>121</v>
      </c>
      <c r="F80">
        <v>7894</v>
      </c>
      <c r="G80">
        <v>0</v>
      </c>
    </row>
    <row r="81" spans="1:7" x14ac:dyDescent="0.25">
      <c r="A81" s="1">
        <f ca="1">IF((Table_Query_from_RDS24[[#This Row],[valueA]]=List!$B$3),INDIRECT("A"&amp;ROW(Table_Query_from_RDS24[[#This Row],[data_year]])-1)+1,0)</f>
        <v>80</v>
      </c>
      <c r="B81">
        <v>2013</v>
      </c>
      <c r="C81" t="s">
        <v>2</v>
      </c>
      <c r="D81" t="s">
        <v>912</v>
      </c>
      <c r="E81">
        <v>113</v>
      </c>
      <c r="F81">
        <v>9212</v>
      </c>
      <c r="G81">
        <v>65</v>
      </c>
    </row>
    <row r="82" spans="1:7" x14ac:dyDescent="0.25">
      <c r="A82" s="1">
        <f ca="1">IF((Table_Query_from_RDS24[[#This Row],[valueA]]=List!$B$3),INDIRECT("A"&amp;ROW(Table_Query_from_RDS24[[#This Row],[data_year]])-1)+1,0)</f>
        <v>81</v>
      </c>
      <c r="B82">
        <v>2013</v>
      </c>
      <c r="C82" t="s">
        <v>2</v>
      </c>
      <c r="D82" t="s">
        <v>913</v>
      </c>
      <c r="E82">
        <v>110</v>
      </c>
      <c r="F82">
        <v>6941</v>
      </c>
      <c r="G82">
        <v>15</v>
      </c>
    </row>
    <row r="83" spans="1:7" x14ac:dyDescent="0.25">
      <c r="A83" s="1">
        <f ca="1">IF((Table_Query_from_RDS24[[#This Row],[valueA]]=List!$B$3),INDIRECT("A"&amp;ROW(Table_Query_from_RDS24[[#This Row],[data_year]])-1)+1,0)</f>
        <v>82</v>
      </c>
      <c r="B83">
        <v>2013</v>
      </c>
      <c r="C83" t="s">
        <v>2</v>
      </c>
      <c r="D83" t="s">
        <v>914</v>
      </c>
      <c r="E83">
        <v>110</v>
      </c>
      <c r="F83">
        <v>10646</v>
      </c>
      <c r="G83">
        <v>21</v>
      </c>
    </row>
    <row r="84" spans="1:7" x14ac:dyDescent="0.25">
      <c r="A84" s="1">
        <f ca="1">IF((Table_Query_from_RDS24[[#This Row],[valueA]]=List!$B$3),INDIRECT("A"&amp;ROW(Table_Query_from_RDS24[[#This Row],[data_year]])-1)+1,0)</f>
        <v>83</v>
      </c>
      <c r="B84">
        <v>2013</v>
      </c>
      <c r="C84" t="s">
        <v>2</v>
      </c>
      <c r="D84" t="s">
        <v>915</v>
      </c>
      <c r="E84">
        <v>107</v>
      </c>
      <c r="F84">
        <v>8364</v>
      </c>
      <c r="G84">
        <v>3</v>
      </c>
    </row>
    <row r="85" spans="1:7" x14ac:dyDescent="0.25">
      <c r="A85" s="1">
        <f ca="1">IF((Table_Query_from_RDS24[[#This Row],[valueA]]=List!$B$3),INDIRECT("A"&amp;ROW(Table_Query_from_RDS24[[#This Row],[data_year]])-1)+1,0)</f>
        <v>84</v>
      </c>
      <c r="B85">
        <v>2013</v>
      </c>
      <c r="C85" t="s">
        <v>2</v>
      </c>
      <c r="D85" t="s">
        <v>916</v>
      </c>
      <c r="E85">
        <v>105</v>
      </c>
      <c r="F85">
        <v>10953</v>
      </c>
      <c r="G85">
        <v>0</v>
      </c>
    </row>
    <row r="86" spans="1:7" x14ac:dyDescent="0.25">
      <c r="A86" s="1">
        <f ca="1">IF((Table_Query_from_RDS24[[#This Row],[valueA]]=List!$B$3),INDIRECT("A"&amp;ROW(Table_Query_from_RDS24[[#This Row],[data_year]])-1)+1,0)</f>
        <v>85</v>
      </c>
      <c r="B86">
        <v>2013</v>
      </c>
      <c r="C86" t="s">
        <v>2</v>
      </c>
      <c r="D86" t="s">
        <v>917</v>
      </c>
      <c r="E86">
        <v>105</v>
      </c>
      <c r="F86">
        <v>9897</v>
      </c>
      <c r="G86">
        <v>12</v>
      </c>
    </row>
    <row r="87" spans="1:7" x14ac:dyDescent="0.25">
      <c r="A87" s="1">
        <f ca="1">IF((Table_Query_from_RDS24[[#This Row],[valueA]]=List!$B$3),INDIRECT("A"&amp;ROW(Table_Query_from_RDS24[[#This Row],[data_year]])-1)+1,0)</f>
        <v>86</v>
      </c>
      <c r="B87">
        <v>2013</v>
      </c>
      <c r="C87" t="s">
        <v>2</v>
      </c>
      <c r="D87" t="s">
        <v>918</v>
      </c>
      <c r="E87">
        <v>102</v>
      </c>
      <c r="F87">
        <v>9505</v>
      </c>
      <c r="G87">
        <v>38</v>
      </c>
    </row>
    <row r="88" spans="1:7" x14ac:dyDescent="0.25">
      <c r="A88" s="1">
        <f ca="1">IF((Table_Query_from_RDS24[[#This Row],[valueA]]=List!$B$3),INDIRECT("A"&amp;ROW(Table_Query_from_RDS24[[#This Row],[data_year]])-1)+1,0)</f>
        <v>87</v>
      </c>
      <c r="B88">
        <v>2013</v>
      </c>
      <c r="C88" t="s">
        <v>2</v>
      </c>
      <c r="D88" t="s">
        <v>919</v>
      </c>
      <c r="E88">
        <v>101</v>
      </c>
      <c r="F88">
        <v>10256</v>
      </c>
      <c r="G88">
        <v>32</v>
      </c>
    </row>
    <row r="89" spans="1:7" x14ac:dyDescent="0.25">
      <c r="A89" s="1">
        <f ca="1">IF((Table_Query_from_RDS24[[#This Row],[valueA]]=List!$B$3),INDIRECT("A"&amp;ROW(Table_Query_from_RDS24[[#This Row],[data_year]])-1)+1,0)</f>
        <v>88</v>
      </c>
      <c r="B89">
        <v>2013</v>
      </c>
      <c r="C89" t="s">
        <v>2</v>
      </c>
      <c r="D89" t="s">
        <v>920</v>
      </c>
      <c r="E89">
        <v>101</v>
      </c>
      <c r="F89">
        <v>7180</v>
      </c>
      <c r="G89">
        <v>32</v>
      </c>
    </row>
    <row r="90" spans="1:7" x14ac:dyDescent="0.25">
      <c r="A90" s="1">
        <f ca="1">IF((Table_Query_from_RDS24[[#This Row],[valueA]]=List!$B$3),INDIRECT("A"&amp;ROW(Table_Query_from_RDS24[[#This Row],[data_year]])-1)+1,0)</f>
        <v>89</v>
      </c>
      <c r="B90">
        <v>2013</v>
      </c>
      <c r="C90" t="s">
        <v>2</v>
      </c>
      <c r="D90" t="s">
        <v>921</v>
      </c>
      <c r="E90">
        <v>101</v>
      </c>
      <c r="F90">
        <v>10031</v>
      </c>
      <c r="G90">
        <v>0</v>
      </c>
    </row>
    <row r="91" spans="1:7" x14ac:dyDescent="0.25">
      <c r="A91" s="1">
        <f ca="1">IF((Table_Query_from_RDS24[[#This Row],[valueA]]=List!$B$3),INDIRECT("A"&amp;ROW(Table_Query_from_RDS24[[#This Row],[data_year]])-1)+1,0)</f>
        <v>90</v>
      </c>
      <c r="B91">
        <v>2013</v>
      </c>
      <c r="C91" t="s">
        <v>2</v>
      </c>
      <c r="D91" t="s">
        <v>922</v>
      </c>
      <c r="E91">
        <v>96</v>
      </c>
      <c r="F91">
        <v>10618</v>
      </c>
      <c r="G91">
        <v>0</v>
      </c>
    </row>
    <row r="92" spans="1:7" x14ac:dyDescent="0.25">
      <c r="A92" s="1">
        <f ca="1">IF((Table_Query_from_RDS24[[#This Row],[valueA]]=List!$B$3),INDIRECT("A"&amp;ROW(Table_Query_from_RDS24[[#This Row],[data_year]])-1)+1,0)</f>
        <v>91</v>
      </c>
      <c r="B92">
        <v>2013</v>
      </c>
      <c r="C92" t="s">
        <v>2</v>
      </c>
      <c r="D92" t="s">
        <v>923</v>
      </c>
      <c r="E92">
        <v>96</v>
      </c>
      <c r="F92">
        <v>6862</v>
      </c>
      <c r="G92">
        <v>7</v>
      </c>
    </row>
    <row r="93" spans="1:7" x14ac:dyDescent="0.25">
      <c r="A93" s="1">
        <f ca="1">IF((Table_Query_from_RDS24[[#This Row],[valueA]]=List!$B$3),INDIRECT("A"&amp;ROW(Table_Query_from_RDS24[[#This Row],[data_year]])-1)+1,0)</f>
        <v>92</v>
      </c>
      <c r="B93">
        <v>2013</v>
      </c>
      <c r="C93" t="s">
        <v>2</v>
      </c>
      <c r="D93" t="s">
        <v>924</v>
      </c>
      <c r="E93">
        <v>96</v>
      </c>
      <c r="F93">
        <v>7660</v>
      </c>
      <c r="G93">
        <v>71</v>
      </c>
    </row>
    <row r="94" spans="1:7" x14ac:dyDescent="0.25">
      <c r="A94" s="1">
        <f ca="1">IF((Table_Query_from_RDS24[[#This Row],[valueA]]=List!$B$3),INDIRECT("A"&amp;ROW(Table_Query_from_RDS24[[#This Row],[data_year]])-1)+1,0)</f>
        <v>93</v>
      </c>
      <c r="B94">
        <v>2013</v>
      </c>
      <c r="C94" t="s">
        <v>2</v>
      </c>
      <c r="D94" t="s">
        <v>925</v>
      </c>
      <c r="E94">
        <v>94</v>
      </c>
      <c r="F94">
        <v>11897</v>
      </c>
      <c r="G94">
        <v>68</v>
      </c>
    </row>
    <row r="95" spans="1:7" x14ac:dyDescent="0.25">
      <c r="A95" s="1">
        <f ca="1">IF((Table_Query_from_RDS24[[#This Row],[valueA]]=List!$B$3),INDIRECT("A"&amp;ROW(Table_Query_from_RDS24[[#This Row],[data_year]])-1)+1,0)</f>
        <v>94</v>
      </c>
      <c r="B95">
        <v>2013</v>
      </c>
      <c r="C95" t="s">
        <v>2</v>
      </c>
      <c r="D95" t="s">
        <v>926</v>
      </c>
      <c r="E95">
        <v>93</v>
      </c>
      <c r="F95">
        <v>5522</v>
      </c>
      <c r="G95">
        <v>0</v>
      </c>
    </row>
    <row r="96" spans="1:7" x14ac:dyDescent="0.25">
      <c r="A96" s="1">
        <f ca="1">IF((Table_Query_from_RDS24[[#This Row],[valueA]]=List!$B$3),INDIRECT("A"&amp;ROW(Table_Query_from_RDS24[[#This Row],[data_year]])-1)+1,0)</f>
        <v>95</v>
      </c>
      <c r="B96">
        <v>2013</v>
      </c>
      <c r="C96" t="s">
        <v>2</v>
      </c>
      <c r="D96" t="s">
        <v>927</v>
      </c>
      <c r="E96">
        <v>93</v>
      </c>
      <c r="F96">
        <v>6273</v>
      </c>
      <c r="G96">
        <v>39</v>
      </c>
    </row>
    <row r="97" spans="1:7" x14ac:dyDescent="0.25">
      <c r="A97" s="1">
        <f ca="1">IF((Table_Query_from_RDS24[[#This Row],[valueA]]=List!$B$3),INDIRECT("A"&amp;ROW(Table_Query_from_RDS24[[#This Row],[data_year]])-1)+1,0)</f>
        <v>96</v>
      </c>
      <c r="B97">
        <v>2013</v>
      </c>
      <c r="C97" t="s">
        <v>2</v>
      </c>
      <c r="D97" t="s">
        <v>928</v>
      </c>
      <c r="E97">
        <v>90</v>
      </c>
      <c r="F97">
        <v>9916</v>
      </c>
      <c r="G97">
        <v>15</v>
      </c>
    </row>
    <row r="98" spans="1:7" x14ac:dyDescent="0.25">
      <c r="A98" s="1">
        <f ca="1">IF((Table_Query_from_RDS24[[#This Row],[valueA]]=List!$B$3),INDIRECT("A"&amp;ROW(Table_Query_from_RDS24[[#This Row],[data_year]])-1)+1,0)</f>
        <v>97</v>
      </c>
      <c r="B98">
        <v>2013</v>
      </c>
      <c r="C98" t="s">
        <v>2</v>
      </c>
      <c r="D98" t="s">
        <v>929</v>
      </c>
      <c r="E98">
        <v>88</v>
      </c>
      <c r="F98">
        <v>3834</v>
      </c>
      <c r="G98">
        <v>0</v>
      </c>
    </row>
    <row r="99" spans="1:7" x14ac:dyDescent="0.25">
      <c r="A99" s="1">
        <f ca="1">IF((Table_Query_from_RDS24[[#This Row],[valueA]]=List!$B$3),INDIRECT("A"&amp;ROW(Table_Query_from_RDS24[[#This Row],[data_year]])-1)+1,0)</f>
        <v>98</v>
      </c>
      <c r="B99">
        <v>2013</v>
      </c>
      <c r="C99" t="s">
        <v>2</v>
      </c>
      <c r="D99" t="s">
        <v>930</v>
      </c>
      <c r="E99">
        <v>82</v>
      </c>
      <c r="F99">
        <v>8227</v>
      </c>
      <c r="G99">
        <v>30</v>
      </c>
    </row>
    <row r="100" spans="1:7" x14ac:dyDescent="0.25">
      <c r="A100" s="1">
        <f ca="1">IF((Table_Query_from_RDS24[[#This Row],[valueA]]=List!$B$3),INDIRECT("A"&amp;ROW(Table_Query_from_RDS24[[#This Row],[data_year]])-1)+1,0)</f>
        <v>99</v>
      </c>
      <c r="B100">
        <v>2013</v>
      </c>
      <c r="C100" t="s">
        <v>2</v>
      </c>
      <c r="D100" t="s">
        <v>931</v>
      </c>
      <c r="E100">
        <v>81</v>
      </c>
      <c r="F100">
        <v>9024</v>
      </c>
      <c r="G100">
        <v>58</v>
      </c>
    </row>
    <row r="101" spans="1:7" x14ac:dyDescent="0.25">
      <c r="A101" s="1">
        <f ca="1">IF((Table_Query_from_RDS24[[#This Row],[valueA]]=List!$B$3),INDIRECT("A"&amp;ROW(Table_Query_from_RDS24[[#This Row],[data_year]])-1)+1,0)</f>
        <v>100</v>
      </c>
      <c r="B101">
        <v>2013</v>
      </c>
      <c r="C101" t="s">
        <v>2</v>
      </c>
      <c r="D101" t="s">
        <v>932</v>
      </c>
      <c r="E101">
        <v>77</v>
      </c>
      <c r="F101">
        <v>6973</v>
      </c>
      <c r="G101">
        <v>5</v>
      </c>
    </row>
    <row r="102" spans="1:7" x14ac:dyDescent="0.25">
      <c r="A102" s="1">
        <f ca="1">IF((Table_Query_from_RDS24[[#This Row],[valueA]]=List!$B$3),INDIRECT("A"&amp;ROW(Table_Query_from_RDS24[[#This Row],[data_year]])-1)+1,0)</f>
        <v>101</v>
      </c>
      <c r="B102">
        <v>2013</v>
      </c>
      <c r="C102" t="s">
        <v>2</v>
      </c>
      <c r="D102" t="s">
        <v>933</v>
      </c>
      <c r="E102">
        <v>75</v>
      </c>
      <c r="F102">
        <v>5592</v>
      </c>
      <c r="G102">
        <v>0</v>
      </c>
    </row>
    <row r="103" spans="1:7" x14ac:dyDescent="0.25">
      <c r="A103" s="1">
        <f ca="1">IF((Table_Query_from_RDS24[[#This Row],[valueA]]=List!$B$3),INDIRECT("A"&amp;ROW(Table_Query_from_RDS24[[#This Row],[data_year]])-1)+1,0)</f>
        <v>102</v>
      </c>
      <c r="B103">
        <v>2013</v>
      </c>
      <c r="C103" t="s">
        <v>2</v>
      </c>
      <c r="D103" t="s">
        <v>934</v>
      </c>
      <c r="E103">
        <v>73</v>
      </c>
      <c r="F103">
        <v>3892</v>
      </c>
      <c r="G103">
        <v>98</v>
      </c>
    </row>
    <row r="104" spans="1:7" x14ac:dyDescent="0.25">
      <c r="A104" s="1">
        <f ca="1">IF((Table_Query_from_RDS24[[#This Row],[valueA]]=List!$B$3),INDIRECT("A"&amp;ROW(Table_Query_from_RDS24[[#This Row],[data_year]])-1)+1,0)</f>
        <v>103</v>
      </c>
      <c r="B104">
        <v>2013</v>
      </c>
      <c r="C104" t="s">
        <v>2</v>
      </c>
      <c r="D104" t="s">
        <v>935</v>
      </c>
      <c r="E104">
        <v>71</v>
      </c>
      <c r="F104">
        <v>3713</v>
      </c>
      <c r="G104">
        <v>89</v>
      </c>
    </row>
    <row r="105" spans="1:7" x14ac:dyDescent="0.25">
      <c r="A105" s="1">
        <f ca="1">IF((Table_Query_from_RDS24[[#This Row],[valueA]]=List!$B$3),INDIRECT("A"&amp;ROW(Table_Query_from_RDS24[[#This Row],[data_year]])-1)+1,0)</f>
        <v>104</v>
      </c>
      <c r="B105">
        <v>2013</v>
      </c>
      <c r="C105" t="s">
        <v>2</v>
      </c>
      <c r="D105" t="s">
        <v>936</v>
      </c>
      <c r="E105">
        <v>70</v>
      </c>
      <c r="F105">
        <v>8142</v>
      </c>
      <c r="G105">
        <v>13</v>
      </c>
    </row>
    <row r="106" spans="1:7" x14ac:dyDescent="0.25">
      <c r="A106" s="1">
        <f ca="1">IF((Table_Query_from_RDS24[[#This Row],[valueA]]=List!$B$3),INDIRECT("A"&amp;ROW(Table_Query_from_RDS24[[#This Row],[data_year]])-1)+1,0)</f>
        <v>105</v>
      </c>
      <c r="B106">
        <v>2013</v>
      </c>
      <c r="C106" t="s">
        <v>2</v>
      </c>
      <c r="D106" t="s">
        <v>937</v>
      </c>
      <c r="E106">
        <v>67</v>
      </c>
      <c r="F106">
        <v>6492</v>
      </c>
      <c r="G106">
        <v>14</v>
      </c>
    </row>
    <row r="107" spans="1:7" x14ac:dyDescent="0.25">
      <c r="A107" s="1">
        <f ca="1">IF((Table_Query_from_RDS24[[#This Row],[valueA]]=List!$B$3),INDIRECT("A"&amp;ROW(Table_Query_from_RDS24[[#This Row],[data_year]])-1)+1,0)</f>
        <v>106</v>
      </c>
      <c r="B107">
        <v>2013</v>
      </c>
      <c r="C107" t="s">
        <v>2</v>
      </c>
      <c r="D107" t="s">
        <v>938</v>
      </c>
      <c r="E107">
        <v>57</v>
      </c>
      <c r="F107">
        <v>11796</v>
      </c>
      <c r="G107">
        <v>0</v>
      </c>
    </row>
    <row r="108" spans="1:7" x14ac:dyDescent="0.25">
      <c r="A108" s="1">
        <f ca="1">IF((Table_Query_from_RDS24[[#This Row],[valueA]]=List!$B$3),INDIRECT("A"&amp;ROW(Table_Query_from_RDS24[[#This Row],[data_year]])-1)+1,0)</f>
        <v>107</v>
      </c>
      <c r="B108">
        <v>2013</v>
      </c>
      <c r="C108" t="s">
        <v>2</v>
      </c>
      <c r="D108" t="s">
        <v>939</v>
      </c>
      <c r="E108">
        <v>46</v>
      </c>
      <c r="F108">
        <v>3789</v>
      </c>
      <c r="G108">
        <v>6</v>
      </c>
    </row>
    <row r="109" spans="1:7" x14ac:dyDescent="0.25">
      <c r="A109" s="1">
        <f ca="1">IF((Table_Query_from_RDS24[[#This Row],[valueA]]=List!$B$3),INDIRECT("A"&amp;ROW(Table_Query_from_RDS24[[#This Row],[data_year]])-1)+1,0)</f>
        <v>108</v>
      </c>
      <c r="B109">
        <v>2013</v>
      </c>
      <c r="C109" t="s">
        <v>2</v>
      </c>
      <c r="D109" t="s">
        <v>940</v>
      </c>
      <c r="E109">
        <v>45</v>
      </c>
      <c r="F109">
        <v>2152</v>
      </c>
      <c r="G109">
        <v>0</v>
      </c>
    </row>
    <row r="110" spans="1:7" x14ac:dyDescent="0.25">
      <c r="A110" s="1">
        <f ca="1">IF((Table_Query_from_RDS24[[#This Row],[valueA]]=List!$B$3),INDIRECT("A"&amp;ROW(Table_Query_from_RDS24[[#This Row],[data_year]])-1)+1,0)</f>
        <v>109</v>
      </c>
      <c r="B110">
        <v>2013</v>
      </c>
      <c r="C110" t="s">
        <v>2</v>
      </c>
      <c r="D110" t="s">
        <v>941</v>
      </c>
      <c r="E110">
        <v>45</v>
      </c>
      <c r="F110">
        <v>5161</v>
      </c>
      <c r="G110">
        <v>0</v>
      </c>
    </row>
    <row r="111" spans="1:7" x14ac:dyDescent="0.25">
      <c r="A111" s="1">
        <f ca="1">IF((Table_Query_from_RDS24[[#This Row],[valueA]]=List!$B$3),INDIRECT("A"&amp;ROW(Table_Query_from_RDS24[[#This Row],[data_year]])-1)+1,0)</f>
        <v>110</v>
      </c>
      <c r="B111">
        <v>2013</v>
      </c>
      <c r="C111" t="s">
        <v>2</v>
      </c>
      <c r="D111" t="s">
        <v>942</v>
      </c>
      <c r="E111">
        <v>44</v>
      </c>
      <c r="F111">
        <v>3272</v>
      </c>
      <c r="G111">
        <v>0</v>
      </c>
    </row>
    <row r="112" spans="1:7" x14ac:dyDescent="0.25">
      <c r="A112" s="1">
        <f ca="1">IF((Table_Query_from_RDS24[[#This Row],[valueA]]=List!$B$3),INDIRECT("A"&amp;ROW(Table_Query_from_RDS24[[#This Row],[data_year]])-1)+1,0)</f>
        <v>111</v>
      </c>
      <c r="B112">
        <v>2013</v>
      </c>
      <c r="C112" t="s">
        <v>2</v>
      </c>
      <c r="D112" t="s">
        <v>943</v>
      </c>
      <c r="E112">
        <v>29</v>
      </c>
      <c r="F112">
        <v>4013</v>
      </c>
      <c r="G112">
        <v>3</v>
      </c>
    </row>
    <row r="113" spans="1:7" x14ac:dyDescent="0.25">
      <c r="A113" s="1">
        <f ca="1">IF((Table_Query_from_RDS24[[#This Row],[valueA]]=List!$B$3),INDIRECT("A"&amp;ROW(Table_Query_from_RDS24[[#This Row],[data_year]])-1)+1,0)</f>
        <v>112</v>
      </c>
      <c r="B113">
        <v>2013</v>
      </c>
      <c r="C113" t="s">
        <v>2</v>
      </c>
      <c r="D113" t="s">
        <v>944</v>
      </c>
      <c r="E113">
        <v>28</v>
      </c>
      <c r="F113">
        <v>2800</v>
      </c>
      <c r="G113">
        <v>11</v>
      </c>
    </row>
    <row r="114" spans="1:7" x14ac:dyDescent="0.25">
      <c r="A114" s="1">
        <f ca="1">IF((Table_Query_from_RDS24[[#This Row],[valueA]]=List!$B$3),INDIRECT("A"&amp;ROW(Table_Query_from_RDS24[[#This Row],[data_year]])-1)+1,0)</f>
        <v>113</v>
      </c>
      <c r="B114">
        <v>2013</v>
      </c>
      <c r="C114" t="s">
        <v>2</v>
      </c>
      <c r="D114" t="s">
        <v>945</v>
      </c>
      <c r="E114">
        <v>13</v>
      </c>
      <c r="F114">
        <v>558</v>
      </c>
      <c r="G114">
        <v>0</v>
      </c>
    </row>
    <row r="115" spans="1:7" x14ac:dyDescent="0.25">
      <c r="A115" s="1">
        <f ca="1">IF((Table_Query_from_RDS24[[#This Row],[valueA]]=List!$B$3),INDIRECT("A"&amp;ROW(Table_Query_from_RDS24[[#This Row],[data_year]])-1)+1,0)</f>
        <v>114</v>
      </c>
      <c r="B115">
        <v>2013</v>
      </c>
      <c r="C115" t="s">
        <v>2</v>
      </c>
      <c r="D115" t="s">
        <v>946</v>
      </c>
      <c r="E115">
        <v>13</v>
      </c>
      <c r="F115">
        <v>1448</v>
      </c>
      <c r="G115">
        <v>0</v>
      </c>
    </row>
    <row r="116" spans="1:7" x14ac:dyDescent="0.25">
      <c r="A116" s="1">
        <f ca="1">IF((Table_Query_from_RDS24[[#This Row],[valueA]]=List!$B$3),INDIRECT("A"&amp;ROW(Table_Query_from_RDS24[[#This Row],[data_year]])-1)+1,0)</f>
        <v>0</v>
      </c>
      <c r="B116">
        <v>2013</v>
      </c>
      <c r="C116" t="s">
        <v>4</v>
      </c>
      <c r="D116" t="s">
        <v>947</v>
      </c>
      <c r="E116">
        <v>444</v>
      </c>
      <c r="F116">
        <v>19886</v>
      </c>
      <c r="G116">
        <v>85</v>
      </c>
    </row>
    <row r="117" spans="1:7" x14ac:dyDescent="0.25">
      <c r="A117" s="1">
        <f ca="1">IF((Table_Query_from_RDS24[[#This Row],[valueA]]=List!$B$3),INDIRECT("A"&amp;ROW(Table_Query_from_RDS24[[#This Row],[data_year]])-1)+1,0)</f>
        <v>0</v>
      </c>
      <c r="B117">
        <v>2013</v>
      </c>
      <c r="C117" t="s">
        <v>4</v>
      </c>
      <c r="D117" t="s">
        <v>948</v>
      </c>
      <c r="E117">
        <v>114</v>
      </c>
      <c r="F117">
        <v>5786</v>
      </c>
      <c r="G117">
        <v>3</v>
      </c>
    </row>
    <row r="118" spans="1:7" x14ac:dyDescent="0.25">
      <c r="A118" s="1">
        <f ca="1">IF((Table_Query_from_RDS24[[#This Row],[valueA]]=List!$B$3),INDIRECT("A"&amp;ROW(Table_Query_from_RDS24[[#This Row],[data_year]])-1)+1,0)</f>
        <v>0</v>
      </c>
      <c r="B118">
        <v>2013</v>
      </c>
      <c r="C118" t="s">
        <v>4</v>
      </c>
      <c r="D118" t="s">
        <v>949</v>
      </c>
      <c r="E118">
        <v>97</v>
      </c>
      <c r="F118">
        <v>4474</v>
      </c>
      <c r="G118">
        <v>5</v>
      </c>
    </row>
    <row r="119" spans="1:7" x14ac:dyDescent="0.25">
      <c r="A119" s="1">
        <f ca="1">IF((Table_Query_from_RDS24[[#This Row],[valueA]]=List!$B$3),INDIRECT("A"&amp;ROW(Table_Query_from_RDS24[[#This Row],[data_year]])-1)+1,0)</f>
        <v>0</v>
      </c>
      <c r="B119">
        <v>2013</v>
      </c>
      <c r="C119" t="s">
        <v>4</v>
      </c>
      <c r="D119" t="s">
        <v>950</v>
      </c>
      <c r="E119">
        <v>23</v>
      </c>
      <c r="F119">
        <v>1243</v>
      </c>
      <c r="G119">
        <v>0</v>
      </c>
    </row>
    <row r="120" spans="1:7" x14ac:dyDescent="0.25">
      <c r="A120" s="1">
        <f ca="1">IF((Table_Query_from_RDS24[[#This Row],[valueA]]=List!$B$3),INDIRECT("A"&amp;ROW(Table_Query_from_RDS24[[#This Row],[data_year]])-1)+1,0)</f>
        <v>0</v>
      </c>
      <c r="B120">
        <v>2013</v>
      </c>
      <c r="C120" t="s">
        <v>5</v>
      </c>
      <c r="D120" t="s">
        <v>951</v>
      </c>
      <c r="E120">
        <v>3952</v>
      </c>
      <c r="F120">
        <v>259393</v>
      </c>
      <c r="G120">
        <v>10234</v>
      </c>
    </row>
    <row r="121" spans="1:7" x14ac:dyDescent="0.25">
      <c r="A121" s="1">
        <f ca="1">IF((Table_Query_from_RDS24[[#This Row],[valueA]]=List!$B$3),INDIRECT("A"&amp;ROW(Table_Query_from_RDS24[[#This Row],[data_year]])-1)+1,0)</f>
        <v>0</v>
      </c>
      <c r="B121">
        <v>2013</v>
      </c>
      <c r="C121" t="s">
        <v>5</v>
      </c>
      <c r="D121" t="s">
        <v>952</v>
      </c>
      <c r="E121">
        <v>3165</v>
      </c>
      <c r="F121">
        <v>215808</v>
      </c>
      <c r="G121">
        <v>8026</v>
      </c>
    </row>
    <row r="122" spans="1:7" x14ac:dyDescent="0.25">
      <c r="A122" s="1">
        <f ca="1">IF((Table_Query_from_RDS24[[#This Row],[valueA]]=List!$B$3),INDIRECT("A"&amp;ROW(Table_Query_from_RDS24[[#This Row],[data_year]])-1)+1,0)</f>
        <v>0</v>
      </c>
      <c r="B122">
        <v>2013</v>
      </c>
      <c r="C122" t="s">
        <v>5</v>
      </c>
      <c r="D122" t="s">
        <v>953</v>
      </c>
      <c r="E122">
        <v>3059</v>
      </c>
      <c r="F122">
        <v>195094</v>
      </c>
      <c r="G122">
        <v>7628</v>
      </c>
    </row>
    <row r="123" spans="1:7" x14ac:dyDescent="0.25">
      <c r="A123" s="1">
        <f ca="1">IF((Table_Query_from_RDS24[[#This Row],[valueA]]=List!$B$3),INDIRECT("A"&amp;ROW(Table_Query_from_RDS24[[#This Row],[data_year]])-1)+1,0)</f>
        <v>0</v>
      </c>
      <c r="B123">
        <v>2013</v>
      </c>
      <c r="C123" t="s">
        <v>5</v>
      </c>
      <c r="D123" t="s">
        <v>954</v>
      </c>
      <c r="E123">
        <v>2375</v>
      </c>
      <c r="F123">
        <v>152646</v>
      </c>
      <c r="G123">
        <v>6052</v>
      </c>
    </row>
    <row r="124" spans="1:7" x14ac:dyDescent="0.25">
      <c r="A124" s="1">
        <f ca="1">IF((Table_Query_from_RDS24[[#This Row],[valueA]]=List!$B$3),INDIRECT("A"&amp;ROW(Table_Query_from_RDS24[[#This Row],[data_year]])-1)+1,0)</f>
        <v>0</v>
      </c>
      <c r="B124">
        <v>2013</v>
      </c>
      <c r="C124" t="s">
        <v>5</v>
      </c>
      <c r="D124" t="s">
        <v>955</v>
      </c>
      <c r="E124">
        <v>2079</v>
      </c>
      <c r="F124">
        <v>167648</v>
      </c>
      <c r="G124">
        <v>6452</v>
      </c>
    </row>
    <row r="125" spans="1:7" x14ac:dyDescent="0.25">
      <c r="A125" s="1">
        <f ca="1">IF((Table_Query_from_RDS24[[#This Row],[valueA]]=List!$B$3),INDIRECT("A"&amp;ROW(Table_Query_from_RDS24[[#This Row],[data_year]])-1)+1,0)</f>
        <v>0</v>
      </c>
      <c r="B125">
        <v>2013</v>
      </c>
      <c r="C125" t="s">
        <v>5</v>
      </c>
      <c r="D125" t="s">
        <v>956</v>
      </c>
      <c r="E125">
        <v>1763</v>
      </c>
      <c r="F125">
        <v>97763</v>
      </c>
      <c r="G125">
        <v>2266</v>
      </c>
    </row>
    <row r="126" spans="1:7" x14ac:dyDescent="0.25">
      <c r="A126" s="1">
        <f ca="1">IF((Table_Query_from_RDS24[[#This Row],[valueA]]=List!$B$3),INDIRECT("A"&amp;ROW(Table_Query_from_RDS24[[#This Row],[data_year]])-1)+1,0)</f>
        <v>0</v>
      </c>
      <c r="B126">
        <v>2013</v>
      </c>
      <c r="C126" t="s">
        <v>5</v>
      </c>
      <c r="D126" t="s">
        <v>957</v>
      </c>
      <c r="E126">
        <v>1377</v>
      </c>
      <c r="F126">
        <v>53389</v>
      </c>
      <c r="G126">
        <v>4484</v>
      </c>
    </row>
    <row r="127" spans="1:7" x14ac:dyDescent="0.25">
      <c r="A127" s="1">
        <f ca="1">IF((Table_Query_from_RDS24[[#This Row],[valueA]]=List!$B$3),INDIRECT("A"&amp;ROW(Table_Query_from_RDS24[[#This Row],[data_year]])-1)+1,0)</f>
        <v>0</v>
      </c>
      <c r="B127">
        <v>2013</v>
      </c>
      <c r="C127" t="s">
        <v>5</v>
      </c>
      <c r="D127" t="s">
        <v>958</v>
      </c>
      <c r="E127">
        <v>885</v>
      </c>
      <c r="F127">
        <v>35252</v>
      </c>
      <c r="G127">
        <v>1923</v>
      </c>
    </row>
    <row r="128" spans="1:7" x14ac:dyDescent="0.25">
      <c r="A128" s="1">
        <f ca="1">IF((Table_Query_from_RDS24[[#This Row],[valueA]]=List!$B$3),INDIRECT("A"&amp;ROW(Table_Query_from_RDS24[[#This Row],[data_year]])-1)+1,0)</f>
        <v>0</v>
      </c>
      <c r="B128">
        <v>2013</v>
      </c>
      <c r="C128" t="s">
        <v>5</v>
      </c>
      <c r="D128" t="s">
        <v>959</v>
      </c>
      <c r="E128">
        <v>800</v>
      </c>
      <c r="F128">
        <v>78674</v>
      </c>
      <c r="G128">
        <v>114</v>
      </c>
    </row>
    <row r="129" spans="1:7" x14ac:dyDescent="0.25">
      <c r="A129" s="1">
        <f ca="1">IF((Table_Query_from_RDS24[[#This Row],[valueA]]=List!$B$3),INDIRECT("A"&amp;ROW(Table_Query_from_RDS24[[#This Row],[data_year]])-1)+1,0)</f>
        <v>0</v>
      </c>
      <c r="B129">
        <v>2013</v>
      </c>
      <c r="C129" t="s">
        <v>5</v>
      </c>
      <c r="D129" t="s">
        <v>960</v>
      </c>
      <c r="E129">
        <v>783</v>
      </c>
      <c r="F129">
        <v>55007</v>
      </c>
      <c r="G129">
        <v>1092</v>
      </c>
    </row>
    <row r="130" spans="1:7" x14ac:dyDescent="0.25">
      <c r="A130" s="1">
        <f ca="1">IF((Table_Query_from_RDS24[[#This Row],[valueA]]=List!$B$3),INDIRECT("A"&amp;ROW(Table_Query_from_RDS24[[#This Row],[data_year]])-1)+1,0)</f>
        <v>0</v>
      </c>
      <c r="B130">
        <v>2013</v>
      </c>
      <c r="C130" t="s">
        <v>5</v>
      </c>
      <c r="D130" t="s">
        <v>961</v>
      </c>
      <c r="E130">
        <v>751</v>
      </c>
      <c r="F130">
        <v>36464</v>
      </c>
      <c r="G130">
        <v>524</v>
      </c>
    </row>
    <row r="131" spans="1:7" x14ac:dyDescent="0.25">
      <c r="A131" s="1">
        <f ca="1">IF((Table_Query_from_RDS24[[#This Row],[valueA]]=List!$B$3),INDIRECT("A"&amp;ROW(Table_Query_from_RDS24[[#This Row],[data_year]])-1)+1,0)</f>
        <v>0</v>
      </c>
      <c r="B131">
        <v>2013</v>
      </c>
      <c r="C131" t="s">
        <v>5</v>
      </c>
      <c r="D131" t="s">
        <v>962</v>
      </c>
      <c r="E131">
        <v>682</v>
      </c>
      <c r="F131">
        <v>73263</v>
      </c>
      <c r="G131">
        <v>1599</v>
      </c>
    </row>
    <row r="132" spans="1:7" x14ac:dyDescent="0.25">
      <c r="A132" s="1">
        <f ca="1">IF((Table_Query_from_RDS24[[#This Row],[valueA]]=List!$B$3),INDIRECT("A"&amp;ROW(Table_Query_from_RDS24[[#This Row],[data_year]])-1)+1,0)</f>
        <v>0</v>
      </c>
      <c r="B132">
        <v>2013</v>
      </c>
      <c r="C132" t="s">
        <v>5</v>
      </c>
      <c r="D132" t="s">
        <v>963</v>
      </c>
      <c r="E132">
        <v>670</v>
      </c>
      <c r="F132">
        <v>60119</v>
      </c>
      <c r="G132">
        <v>894</v>
      </c>
    </row>
    <row r="133" spans="1:7" x14ac:dyDescent="0.25">
      <c r="A133" s="1">
        <f ca="1">IF((Table_Query_from_RDS24[[#This Row],[valueA]]=List!$B$3),INDIRECT("A"&amp;ROW(Table_Query_from_RDS24[[#This Row],[data_year]])-1)+1,0)</f>
        <v>0</v>
      </c>
      <c r="B133">
        <v>2013</v>
      </c>
      <c r="C133" t="s">
        <v>5</v>
      </c>
      <c r="D133" t="s">
        <v>964</v>
      </c>
      <c r="E133">
        <v>650</v>
      </c>
      <c r="F133">
        <v>46574</v>
      </c>
      <c r="G133">
        <v>2380</v>
      </c>
    </row>
    <row r="134" spans="1:7" x14ac:dyDescent="0.25">
      <c r="A134" s="1">
        <f ca="1">IF((Table_Query_from_RDS24[[#This Row],[valueA]]=List!$B$3),INDIRECT("A"&amp;ROW(Table_Query_from_RDS24[[#This Row],[data_year]])-1)+1,0)</f>
        <v>0</v>
      </c>
      <c r="B134">
        <v>2013</v>
      </c>
      <c r="C134" t="s">
        <v>5</v>
      </c>
      <c r="D134" t="s">
        <v>965</v>
      </c>
      <c r="E134">
        <v>592</v>
      </c>
      <c r="F134">
        <v>41224</v>
      </c>
      <c r="G134">
        <v>627</v>
      </c>
    </row>
    <row r="135" spans="1:7" x14ac:dyDescent="0.25">
      <c r="A135" s="1">
        <f ca="1">IF((Table_Query_from_RDS24[[#This Row],[valueA]]=List!$B$3),INDIRECT("A"&amp;ROW(Table_Query_from_RDS24[[#This Row],[data_year]])-1)+1,0)</f>
        <v>0</v>
      </c>
      <c r="B135">
        <v>2013</v>
      </c>
      <c r="C135" t="s">
        <v>5</v>
      </c>
      <c r="D135" t="s">
        <v>966</v>
      </c>
      <c r="E135">
        <v>555</v>
      </c>
      <c r="F135">
        <v>53000</v>
      </c>
      <c r="G135">
        <v>526</v>
      </c>
    </row>
    <row r="136" spans="1:7" x14ac:dyDescent="0.25">
      <c r="A136" s="1">
        <f ca="1">IF((Table_Query_from_RDS24[[#This Row],[valueA]]=List!$B$3),INDIRECT("A"&amp;ROW(Table_Query_from_RDS24[[#This Row],[data_year]])-1)+1,0)</f>
        <v>0</v>
      </c>
      <c r="B136">
        <v>2013</v>
      </c>
      <c r="C136" t="s">
        <v>5</v>
      </c>
      <c r="D136" t="s">
        <v>967</v>
      </c>
      <c r="E136">
        <v>548</v>
      </c>
      <c r="F136">
        <v>32041</v>
      </c>
      <c r="G136">
        <v>1616</v>
      </c>
    </row>
    <row r="137" spans="1:7" x14ac:dyDescent="0.25">
      <c r="A137" s="1">
        <f ca="1">IF((Table_Query_from_RDS24[[#This Row],[valueA]]=List!$B$3),INDIRECT("A"&amp;ROW(Table_Query_from_RDS24[[#This Row],[data_year]])-1)+1,0)</f>
        <v>0</v>
      </c>
      <c r="B137">
        <v>2013</v>
      </c>
      <c r="C137" t="s">
        <v>5</v>
      </c>
      <c r="D137" t="s">
        <v>968</v>
      </c>
      <c r="E137">
        <v>530</v>
      </c>
      <c r="F137">
        <v>58516</v>
      </c>
      <c r="G137">
        <v>17</v>
      </c>
    </row>
    <row r="138" spans="1:7" x14ac:dyDescent="0.25">
      <c r="A138" s="1">
        <f ca="1">IF((Table_Query_from_RDS24[[#This Row],[valueA]]=List!$B$3),INDIRECT("A"&amp;ROW(Table_Query_from_RDS24[[#This Row],[data_year]])-1)+1,0)</f>
        <v>0</v>
      </c>
      <c r="B138">
        <v>2013</v>
      </c>
      <c r="C138" t="s">
        <v>5</v>
      </c>
      <c r="D138" t="s">
        <v>969</v>
      </c>
      <c r="E138">
        <v>457</v>
      </c>
      <c r="F138">
        <v>40310</v>
      </c>
      <c r="G138">
        <v>346</v>
      </c>
    </row>
    <row r="139" spans="1:7" x14ac:dyDescent="0.25">
      <c r="A139" s="1">
        <f ca="1">IF((Table_Query_from_RDS24[[#This Row],[valueA]]=List!$B$3),INDIRECT("A"&amp;ROW(Table_Query_from_RDS24[[#This Row],[data_year]])-1)+1,0)</f>
        <v>0</v>
      </c>
      <c r="B139">
        <v>2013</v>
      </c>
      <c r="C139" t="s">
        <v>5</v>
      </c>
      <c r="D139" t="s">
        <v>970</v>
      </c>
      <c r="E139">
        <v>452</v>
      </c>
      <c r="F139">
        <v>38445</v>
      </c>
      <c r="G139">
        <v>225</v>
      </c>
    </row>
    <row r="140" spans="1:7" x14ac:dyDescent="0.25">
      <c r="A140" s="1">
        <f ca="1">IF((Table_Query_from_RDS24[[#This Row],[valueA]]=List!$B$3),INDIRECT("A"&amp;ROW(Table_Query_from_RDS24[[#This Row],[data_year]])-1)+1,0)</f>
        <v>0</v>
      </c>
      <c r="B140">
        <v>2013</v>
      </c>
      <c r="C140" t="s">
        <v>5</v>
      </c>
      <c r="D140" t="s">
        <v>971</v>
      </c>
      <c r="E140">
        <v>450</v>
      </c>
      <c r="F140">
        <v>42987</v>
      </c>
      <c r="G140">
        <v>497</v>
      </c>
    </row>
    <row r="141" spans="1:7" x14ac:dyDescent="0.25">
      <c r="A141" s="1">
        <f ca="1">IF((Table_Query_from_RDS24[[#This Row],[valueA]]=List!$B$3),INDIRECT("A"&amp;ROW(Table_Query_from_RDS24[[#This Row],[data_year]])-1)+1,0)</f>
        <v>0</v>
      </c>
      <c r="B141">
        <v>2013</v>
      </c>
      <c r="C141" t="s">
        <v>5</v>
      </c>
      <c r="D141" t="s">
        <v>972</v>
      </c>
      <c r="E141">
        <v>443</v>
      </c>
      <c r="F141">
        <v>42451</v>
      </c>
      <c r="G141">
        <v>241</v>
      </c>
    </row>
    <row r="142" spans="1:7" x14ac:dyDescent="0.25">
      <c r="A142" s="1">
        <f ca="1">IF((Table_Query_from_RDS24[[#This Row],[valueA]]=List!$B$3),INDIRECT("A"&amp;ROW(Table_Query_from_RDS24[[#This Row],[data_year]])-1)+1,0)</f>
        <v>0</v>
      </c>
      <c r="B142">
        <v>2013</v>
      </c>
      <c r="C142" t="s">
        <v>5</v>
      </c>
      <c r="D142" t="s">
        <v>973</v>
      </c>
      <c r="E142">
        <v>428</v>
      </c>
      <c r="F142">
        <v>26519</v>
      </c>
      <c r="G142">
        <v>95</v>
      </c>
    </row>
    <row r="143" spans="1:7" x14ac:dyDescent="0.25">
      <c r="A143" s="1">
        <f ca="1">IF((Table_Query_from_RDS24[[#This Row],[valueA]]=List!$B$3),INDIRECT("A"&amp;ROW(Table_Query_from_RDS24[[#This Row],[data_year]])-1)+1,0)</f>
        <v>0</v>
      </c>
      <c r="B143">
        <v>2013</v>
      </c>
      <c r="C143" t="s">
        <v>5</v>
      </c>
      <c r="D143" t="s">
        <v>974</v>
      </c>
      <c r="E143">
        <v>404</v>
      </c>
      <c r="F143">
        <v>33386</v>
      </c>
      <c r="G143">
        <v>259</v>
      </c>
    </row>
    <row r="144" spans="1:7" x14ac:dyDescent="0.25">
      <c r="A144" s="1">
        <f ca="1">IF((Table_Query_from_RDS24[[#This Row],[valueA]]=List!$B$3),INDIRECT("A"&amp;ROW(Table_Query_from_RDS24[[#This Row],[data_year]])-1)+1,0)</f>
        <v>0</v>
      </c>
      <c r="B144">
        <v>2013</v>
      </c>
      <c r="C144" t="s">
        <v>5</v>
      </c>
      <c r="D144" t="s">
        <v>975</v>
      </c>
      <c r="E144">
        <v>403</v>
      </c>
      <c r="F144">
        <v>32381</v>
      </c>
      <c r="G144">
        <v>271</v>
      </c>
    </row>
    <row r="145" spans="1:7" x14ac:dyDescent="0.25">
      <c r="A145" s="1">
        <f ca="1">IF((Table_Query_from_RDS24[[#This Row],[valueA]]=List!$B$3),INDIRECT("A"&amp;ROW(Table_Query_from_RDS24[[#This Row],[data_year]])-1)+1,0)</f>
        <v>0</v>
      </c>
      <c r="B145">
        <v>2013</v>
      </c>
      <c r="C145" t="s">
        <v>5</v>
      </c>
      <c r="D145" t="s">
        <v>976</v>
      </c>
      <c r="E145">
        <v>394</v>
      </c>
      <c r="F145">
        <v>28395</v>
      </c>
      <c r="G145">
        <v>690</v>
      </c>
    </row>
    <row r="146" spans="1:7" x14ac:dyDescent="0.25">
      <c r="A146" s="1">
        <f ca="1">IF((Table_Query_from_RDS24[[#This Row],[valueA]]=List!$B$3),INDIRECT("A"&amp;ROW(Table_Query_from_RDS24[[#This Row],[data_year]])-1)+1,0)</f>
        <v>0</v>
      </c>
      <c r="B146">
        <v>2013</v>
      </c>
      <c r="C146" t="s">
        <v>5</v>
      </c>
      <c r="D146" t="s">
        <v>977</v>
      </c>
      <c r="E146">
        <v>382</v>
      </c>
      <c r="F146">
        <v>25284</v>
      </c>
      <c r="G146">
        <v>16</v>
      </c>
    </row>
    <row r="147" spans="1:7" x14ac:dyDescent="0.25">
      <c r="A147" s="1">
        <f ca="1">IF((Table_Query_from_RDS24[[#This Row],[valueA]]=List!$B$3),INDIRECT("A"&amp;ROW(Table_Query_from_RDS24[[#This Row],[data_year]])-1)+1,0)</f>
        <v>0</v>
      </c>
      <c r="B147">
        <v>2013</v>
      </c>
      <c r="C147" t="s">
        <v>5</v>
      </c>
      <c r="D147" t="s">
        <v>978</v>
      </c>
      <c r="E147">
        <v>379</v>
      </c>
      <c r="F147">
        <v>24387</v>
      </c>
      <c r="G147">
        <v>1152</v>
      </c>
    </row>
    <row r="148" spans="1:7" x14ac:dyDescent="0.25">
      <c r="A148" s="1">
        <f ca="1">IF((Table_Query_from_RDS24[[#This Row],[valueA]]=List!$B$3),INDIRECT("A"&amp;ROW(Table_Query_from_RDS24[[#This Row],[data_year]])-1)+1,0)</f>
        <v>0</v>
      </c>
      <c r="B148">
        <v>2013</v>
      </c>
      <c r="C148" t="s">
        <v>5</v>
      </c>
      <c r="D148" t="s">
        <v>979</v>
      </c>
      <c r="E148">
        <v>367</v>
      </c>
      <c r="F148">
        <v>27224</v>
      </c>
      <c r="G148">
        <v>499</v>
      </c>
    </row>
    <row r="149" spans="1:7" x14ac:dyDescent="0.25">
      <c r="A149" s="1">
        <f ca="1">IF((Table_Query_from_RDS24[[#This Row],[valueA]]=List!$B$3),INDIRECT("A"&amp;ROW(Table_Query_from_RDS24[[#This Row],[data_year]])-1)+1,0)</f>
        <v>0</v>
      </c>
      <c r="B149">
        <v>2013</v>
      </c>
      <c r="C149" t="s">
        <v>5</v>
      </c>
      <c r="D149" t="s">
        <v>980</v>
      </c>
      <c r="E149">
        <v>355</v>
      </c>
      <c r="F149">
        <v>36047</v>
      </c>
      <c r="G149">
        <v>387</v>
      </c>
    </row>
    <row r="150" spans="1:7" x14ac:dyDescent="0.25">
      <c r="A150" s="1">
        <f ca="1">IF((Table_Query_from_RDS24[[#This Row],[valueA]]=List!$B$3),INDIRECT("A"&amp;ROW(Table_Query_from_RDS24[[#This Row],[data_year]])-1)+1,0)</f>
        <v>0</v>
      </c>
      <c r="B150">
        <v>2013</v>
      </c>
      <c r="C150" t="s">
        <v>5</v>
      </c>
      <c r="D150" t="s">
        <v>981</v>
      </c>
      <c r="E150">
        <v>355</v>
      </c>
      <c r="F150">
        <v>33942</v>
      </c>
      <c r="G150">
        <v>170</v>
      </c>
    </row>
    <row r="151" spans="1:7" x14ac:dyDescent="0.25">
      <c r="A151" s="1">
        <f ca="1">IF((Table_Query_from_RDS24[[#This Row],[valueA]]=List!$B$3),INDIRECT("A"&amp;ROW(Table_Query_from_RDS24[[#This Row],[data_year]])-1)+1,0)</f>
        <v>0</v>
      </c>
      <c r="B151">
        <v>2013</v>
      </c>
      <c r="C151" t="s">
        <v>5</v>
      </c>
      <c r="D151" t="s">
        <v>982</v>
      </c>
      <c r="E151">
        <v>345</v>
      </c>
      <c r="F151">
        <v>17725</v>
      </c>
      <c r="G151">
        <v>13</v>
      </c>
    </row>
    <row r="152" spans="1:7" x14ac:dyDescent="0.25">
      <c r="A152" s="1">
        <f ca="1">IF((Table_Query_from_RDS24[[#This Row],[valueA]]=List!$B$3),INDIRECT("A"&amp;ROW(Table_Query_from_RDS24[[#This Row],[data_year]])-1)+1,0)</f>
        <v>0</v>
      </c>
      <c r="B152">
        <v>2013</v>
      </c>
      <c r="C152" t="s">
        <v>5</v>
      </c>
      <c r="D152" t="s">
        <v>983</v>
      </c>
      <c r="E152">
        <v>343</v>
      </c>
      <c r="F152">
        <v>38091</v>
      </c>
      <c r="G152">
        <v>536</v>
      </c>
    </row>
    <row r="153" spans="1:7" x14ac:dyDescent="0.25">
      <c r="A153" s="1">
        <f ca="1">IF((Table_Query_from_RDS24[[#This Row],[valueA]]=List!$B$3),INDIRECT("A"&amp;ROW(Table_Query_from_RDS24[[#This Row],[data_year]])-1)+1,0)</f>
        <v>0</v>
      </c>
      <c r="B153">
        <v>2013</v>
      </c>
      <c r="C153" t="s">
        <v>5</v>
      </c>
      <c r="D153" t="s">
        <v>984</v>
      </c>
      <c r="E153">
        <v>341</v>
      </c>
      <c r="F153">
        <v>32295</v>
      </c>
      <c r="G153">
        <v>444</v>
      </c>
    </row>
    <row r="154" spans="1:7" x14ac:dyDescent="0.25">
      <c r="A154" s="1">
        <f ca="1">IF((Table_Query_from_RDS24[[#This Row],[valueA]]=List!$B$3),INDIRECT("A"&amp;ROW(Table_Query_from_RDS24[[#This Row],[data_year]])-1)+1,0)</f>
        <v>0</v>
      </c>
      <c r="B154">
        <v>2013</v>
      </c>
      <c r="C154" t="s">
        <v>5</v>
      </c>
      <c r="D154" t="s">
        <v>985</v>
      </c>
      <c r="E154">
        <v>323</v>
      </c>
      <c r="F154">
        <v>17435</v>
      </c>
      <c r="G154">
        <v>373</v>
      </c>
    </row>
    <row r="155" spans="1:7" x14ac:dyDescent="0.25">
      <c r="A155" s="1">
        <f ca="1">IF((Table_Query_from_RDS24[[#This Row],[valueA]]=List!$B$3),INDIRECT("A"&amp;ROW(Table_Query_from_RDS24[[#This Row],[data_year]])-1)+1,0)</f>
        <v>0</v>
      </c>
      <c r="B155">
        <v>2013</v>
      </c>
      <c r="C155" t="s">
        <v>5</v>
      </c>
      <c r="D155" t="s">
        <v>986</v>
      </c>
      <c r="E155">
        <v>321</v>
      </c>
      <c r="F155">
        <v>28185</v>
      </c>
      <c r="G155">
        <v>189</v>
      </c>
    </row>
    <row r="156" spans="1:7" x14ac:dyDescent="0.25">
      <c r="A156" s="1">
        <f ca="1">IF((Table_Query_from_RDS24[[#This Row],[valueA]]=List!$B$3),INDIRECT("A"&amp;ROW(Table_Query_from_RDS24[[#This Row],[data_year]])-1)+1,0)</f>
        <v>0</v>
      </c>
      <c r="B156">
        <v>2013</v>
      </c>
      <c r="C156" t="s">
        <v>5</v>
      </c>
      <c r="D156" t="s">
        <v>987</v>
      </c>
      <c r="E156">
        <v>264</v>
      </c>
      <c r="F156">
        <v>22404</v>
      </c>
      <c r="G156">
        <v>125</v>
      </c>
    </row>
    <row r="157" spans="1:7" x14ac:dyDescent="0.25">
      <c r="A157" s="1">
        <f ca="1">IF((Table_Query_from_RDS24[[#This Row],[valueA]]=List!$B$3),INDIRECT("A"&amp;ROW(Table_Query_from_RDS24[[#This Row],[data_year]])-1)+1,0)</f>
        <v>0</v>
      </c>
      <c r="B157">
        <v>2013</v>
      </c>
      <c r="C157" t="s">
        <v>5</v>
      </c>
      <c r="D157" t="s">
        <v>988</v>
      </c>
      <c r="E157">
        <v>246</v>
      </c>
      <c r="F157">
        <v>14442</v>
      </c>
      <c r="G157">
        <v>99</v>
      </c>
    </row>
    <row r="158" spans="1:7" x14ac:dyDescent="0.25">
      <c r="A158" s="1">
        <f ca="1">IF((Table_Query_from_RDS24[[#This Row],[valueA]]=List!$B$3),INDIRECT("A"&amp;ROW(Table_Query_from_RDS24[[#This Row],[data_year]])-1)+1,0)</f>
        <v>0</v>
      </c>
      <c r="B158">
        <v>2013</v>
      </c>
      <c r="C158" t="s">
        <v>5</v>
      </c>
      <c r="D158" t="s">
        <v>989</v>
      </c>
      <c r="E158">
        <v>244</v>
      </c>
      <c r="F158">
        <v>15374</v>
      </c>
      <c r="G158">
        <v>569</v>
      </c>
    </row>
    <row r="159" spans="1:7" x14ac:dyDescent="0.25">
      <c r="A159" s="1">
        <f ca="1">IF((Table_Query_from_RDS24[[#This Row],[valueA]]=List!$B$3),INDIRECT("A"&amp;ROW(Table_Query_from_RDS24[[#This Row],[data_year]])-1)+1,0)</f>
        <v>0</v>
      </c>
      <c r="B159">
        <v>2013</v>
      </c>
      <c r="C159" t="s">
        <v>5</v>
      </c>
      <c r="D159" t="s">
        <v>990</v>
      </c>
      <c r="E159">
        <v>244</v>
      </c>
      <c r="F159">
        <v>12339</v>
      </c>
      <c r="G159">
        <v>0</v>
      </c>
    </row>
    <row r="160" spans="1:7" x14ac:dyDescent="0.25">
      <c r="A160" s="1">
        <f ca="1">IF((Table_Query_from_RDS24[[#This Row],[valueA]]=List!$B$3),INDIRECT("A"&amp;ROW(Table_Query_from_RDS24[[#This Row],[data_year]])-1)+1,0)</f>
        <v>0</v>
      </c>
      <c r="B160">
        <v>2013</v>
      </c>
      <c r="C160" t="s">
        <v>5</v>
      </c>
      <c r="D160" t="s">
        <v>991</v>
      </c>
      <c r="E160">
        <v>241</v>
      </c>
      <c r="F160">
        <v>27897</v>
      </c>
      <c r="G160">
        <v>36</v>
      </c>
    </row>
    <row r="161" spans="1:7" x14ac:dyDescent="0.25">
      <c r="A161" s="1">
        <f ca="1">IF((Table_Query_from_RDS24[[#This Row],[valueA]]=List!$B$3),INDIRECT("A"&amp;ROW(Table_Query_from_RDS24[[#This Row],[data_year]])-1)+1,0)</f>
        <v>0</v>
      </c>
      <c r="B161">
        <v>2013</v>
      </c>
      <c r="C161" t="s">
        <v>5</v>
      </c>
      <c r="D161" t="s">
        <v>992</v>
      </c>
      <c r="E161">
        <v>235</v>
      </c>
      <c r="F161">
        <v>20296</v>
      </c>
      <c r="G161">
        <v>184</v>
      </c>
    </row>
    <row r="162" spans="1:7" x14ac:dyDescent="0.25">
      <c r="A162" s="1">
        <f ca="1">IF((Table_Query_from_RDS24[[#This Row],[valueA]]=List!$B$3),INDIRECT("A"&amp;ROW(Table_Query_from_RDS24[[#This Row],[data_year]])-1)+1,0)</f>
        <v>0</v>
      </c>
      <c r="B162">
        <v>2013</v>
      </c>
      <c r="C162" t="s">
        <v>5</v>
      </c>
      <c r="D162" t="s">
        <v>993</v>
      </c>
      <c r="E162">
        <v>234</v>
      </c>
      <c r="F162">
        <v>27317</v>
      </c>
      <c r="G162">
        <v>6</v>
      </c>
    </row>
    <row r="163" spans="1:7" x14ac:dyDescent="0.25">
      <c r="A163" s="1">
        <f ca="1">IF((Table_Query_from_RDS24[[#This Row],[valueA]]=List!$B$3),INDIRECT("A"&amp;ROW(Table_Query_from_RDS24[[#This Row],[data_year]])-1)+1,0)</f>
        <v>0</v>
      </c>
      <c r="B163">
        <v>2013</v>
      </c>
      <c r="C163" t="s">
        <v>5</v>
      </c>
      <c r="D163" t="s">
        <v>994</v>
      </c>
      <c r="E163">
        <v>217</v>
      </c>
      <c r="F163">
        <v>17460</v>
      </c>
      <c r="G163">
        <v>48</v>
      </c>
    </row>
    <row r="164" spans="1:7" x14ac:dyDescent="0.25">
      <c r="A164" s="1">
        <f ca="1">IF((Table_Query_from_RDS24[[#This Row],[valueA]]=List!$B$3),INDIRECT("A"&amp;ROW(Table_Query_from_RDS24[[#This Row],[data_year]])-1)+1,0)</f>
        <v>0</v>
      </c>
      <c r="B164">
        <v>2013</v>
      </c>
      <c r="C164" t="s">
        <v>5</v>
      </c>
      <c r="D164" t="s">
        <v>995</v>
      </c>
      <c r="E164">
        <v>216</v>
      </c>
      <c r="F164">
        <v>15590</v>
      </c>
      <c r="G164">
        <v>43</v>
      </c>
    </row>
    <row r="165" spans="1:7" x14ac:dyDescent="0.25">
      <c r="A165" s="1">
        <f ca="1">IF((Table_Query_from_RDS24[[#This Row],[valueA]]=List!$B$3),INDIRECT("A"&amp;ROW(Table_Query_from_RDS24[[#This Row],[data_year]])-1)+1,0)</f>
        <v>0</v>
      </c>
      <c r="B165">
        <v>2013</v>
      </c>
      <c r="C165" t="s">
        <v>5</v>
      </c>
      <c r="D165" t="s">
        <v>996</v>
      </c>
      <c r="E165">
        <v>211</v>
      </c>
      <c r="F165">
        <v>19578</v>
      </c>
      <c r="G165">
        <v>8</v>
      </c>
    </row>
    <row r="166" spans="1:7" x14ac:dyDescent="0.25">
      <c r="A166" s="1">
        <f ca="1">IF((Table_Query_from_RDS24[[#This Row],[valueA]]=List!$B$3),INDIRECT("A"&amp;ROW(Table_Query_from_RDS24[[#This Row],[data_year]])-1)+1,0)</f>
        <v>0</v>
      </c>
      <c r="B166">
        <v>2013</v>
      </c>
      <c r="C166" t="s">
        <v>5</v>
      </c>
      <c r="D166" t="s">
        <v>997</v>
      </c>
      <c r="E166">
        <v>205</v>
      </c>
      <c r="F166">
        <v>18299</v>
      </c>
      <c r="G166">
        <v>74</v>
      </c>
    </row>
    <row r="167" spans="1:7" x14ac:dyDescent="0.25">
      <c r="A167" s="1">
        <f ca="1">IF((Table_Query_from_RDS24[[#This Row],[valueA]]=List!$B$3),INDIRECT("A"&amp;ROW(Table_Query_from_RDS24[[#This Row],[data_year]])-1)+1,0)</f>
        <v>0</v>
      </c>
      <c r="B167">
        <v>2013</v>
      </c>
      <c r="C167" t="s">
        <v>5</v>
      </c>
      <c r="D167" t="s">
        <v>998</v>
      </c>
      <c r="E167">
        <v>194</v>
      </c>
      <c r="F167">
        <v>15651</v>
      </c>
      <c r="G167">
        <v>154</v>
      </c>
    </row>
    <row r="168" spans="1:7" x14ac:dyDescent="0.25">
      <c r="A168" s="1">
        <f ca="1">IF((Table_Query_from_RDS24[[#This Row],[valueA]]=List!$B$3),INDIRECT("A"&amp;ROW(Table_Query_from_RDS24[[#This Row],[data_year]])-1)+1,0)</f>
        <v>0</v>
      </c>
      <c r="B168">
        <v>2013</v>
      </c>
      <c r="C168" t="s">
        <v>5</v>
      </c>
      <c r="D168" t="s">
        <v>999</v>
      </c>
      <c r="E168">
        <v>190</v>
      </c>
      <c r="F168">
        <v>25222</v>
      </c>
      <c r="G168">
        <v>73</v>
      </c>
    </row>
    <row r="169" spans="1:7" x14ac:dyDescent="0.25">
      <c r="A169" s="1">
        <f ca="1">IF((Table_Query_from_RDS24[[#This Row],[valueA]]=List!$B$3),INDIRECT("A"&amp;ROW(Table_Query_from_RDS24[[#This Row],[data_year]])-1)+1,0)</f>
        <v>0</v>
      </c>
      <c r="B169">
        <v>2013</v>
      </c>
      <c r="C169" t="s">
        <v>5</v>
      </c>
      <c r="D169" t="s">
        <v>1000</v>
      </c>
      <c r="E169">
        <v>169</v>
      </c>
      <c r="F169">
        <v>11463</v>
      </c>
      <c r="G169">
        <v>29</v>
      </c>
    </row>
    <row r="170" spans="1:7" x14ac:dyDescent="0.25">
      <c r="A170" s="1">
        <f ca="1">IF((Table_Query_from_RDS24[[#This Row],[valueA]]=List!$B$3),INDIRECT("A"&amp;ROW(Table_Query_from_RDS24[[#This Row],[data_year]])-1)+1,0)</f>
        <v>0</v>
      </c>
      <c r="B170">
        <v>2013</v>
      </c>
      <c r="C170" t="s">
        <v>5</v>
      </c>
      <c r="D170" t="s">
        <v>1001</v>
      </c>
      <c r="E170">
        <v>168</v>
      </c>
      <c r="F170">
        <v>16692</v>
      </c>
      <c r="G170">
        <v>14</v>
      </c>
    </row>
    <row r="171" spans="1:7" x14ac:dyDescent="0.25">
      <c r="A171" s="1">
        <f ca="1">IF((Table_Query_from_RDS24[[#This Row],[valueA]]=List!$B$3),INDIRECT("A"&amp;ROW(Table_Query_from_RDS24[[#This Row],[data_year]])-1)+1,0)</f>
        <v>0</v>
      </c>
      <c r="B171">
        <v>2013</v>
      </c>
      <c r="C171" t="s">
        <v>5</v>
      </c>
      <c r="D171" t="s">
        <v>1002</v>
      </c>
      <c r="E171">
        <v>165</v>
      </c>
      <c r="F171">
        <v>12260</v>
      </c>
      <c r="G171">
        <v>39</v>
      </c>
    </row>
    <row r="172" spans="1:7" x14ac:dyDescent="0.25">
      <c r="A172" s="1">
        <f ca="1">IF((Table_Query_from_RDS24[[#This Row],[valueA]]=List!$B$3),INDIRECT("A"&amp;ROW(Table_Query_from_RDS24[[#This Row],[data_year]])-1)+1,0)</f>
        <v>0</v>
      </c>
      <c r="B172">
        <v>2013</v>
      </c>
      <c r="C172" t="s">
        <v>5</v>
      </c>
      <c r="D172" t="s">
        <v>1003</v>
      </c>
      <c r="E172">
        <v>163</v>
      </c>
      <c r="F172">
        <v>12497</v>
      </c>
      <c r="G172">
        <v>68</v>
      </c>
    </row>
    <row r="173" spans="1:7" x14ac:dyDescent="0.25">
      <c r="A173" s="1">
        <f ca="1">IF((Table_Query_from_RDS24[[#This Row],[valueA]]=List!$B$3),INDIRECT("A"&amp;ROW(Table_Query_from_RDS24[[#This Row],[data_year]])-1)+1,0)</f>
        <v>0</v>
      </c>
      <c r="B173">
        <v>2013</v>
      </c>
      <c r="C173" t="s">
        <v>5</v>
      </c>
      <c r="D173" t="s">
        <v>1004</v>
      </c>
      <c r="E173">
        <v>159</v>
      </c>
      <c r="F173">
        <v>11126</v>
      </c>
      <c r="G173">
        <v>57</v>
      </c>
    </row>
    <row r="174" spans="1:7" x14ac:dyDescent="0.25">
      <c r="A174" s="1">
        <f ca="1">IF((Table_Query_from_RDS24[[#This Row],[valueA]]=List!$B$3),INDIRECT("A"&amp;ROW(Table_Query_from_RDS24[[#This Row],[data_year]])-1)+1,0)</f>
        <v>0</v>
      </c>
      <c r="B174">
        <v>2013</v>
      </c>
      <c r="C174" t="s">
        <v>5</v>
      </c>
      <c r="D174" t="s">
        <v>1005</v>
      </c>
      <c r="E174">
        <v>153</v>
      </c>
      <c r="F174">
        <v>11315</v>
      </c>
      <c r="G174">
        <v>13</v>
      </c>
    </row>
    <row r="175" spans="1:7" x14ac:dyDescent="0.25">
      <c r="A175" s="1">
        <f ca="1">IF((Table_Query_from_RDS24[[#This Row],[valueA]]=List!$B$3),INDIRECT("A"&amp;ROW(Table_Query_from_RDS24[[#This Row],[data_year]])-1)+1,0)</f>
        <v>0</v>
      </c>
      <c r="B175">
        <v>2013</v>
      </c>
      <c r="C175" t="s">
        <v>5</v>
      </c>
      <c r="D175" t="s">
        <v>1006</v>
      </c>
      <c r="E175">
        <v>150</v>
      </c>
      <c r="F175">
        <v>7234</v>
      </c>
      <c r="G175">
        <v>98</v>
      </c>
    </row>
    <row r="176" spans="1:7" x14ac:dyDescent="0.25">
      <c r="A176" s="1">
        <f ca="1">IF((Table_Query_from_RDS24[[#This Row],[valueA]]=List!$B$3),INDIRECT("A"&amp;ROW(Table_Query_from_RDS24[[#This Row],[data_year]])-1)+1,0)</f>
        <v>0</v>
      </c>
      <c r="B176">
        <v>2013</v>
      </c>
      <c r="C176" t="s">
        <v>5</v>
      </c>
      <c r="D176" t="s">
        <v>1007</v>
      </c>
      <c r="E176">
        <v>146</v>
      </c>
      <c r="F176">
        <v>11295</v>
      </c>
      <c r="G176">
        <v>17</v>
      </c>
    </row>
    <row r="177" spans="1:7" x14ac:dyDescent="0.25">
      <c r="A177" s="1">
        <f ca="1">IF((Table_Query_from_RDS24[[#This Row],[valueA]]=List!$B$3),INDIRECT("A"&amp;ROW(Table_Query_from_RDS24[[#This Row],[data_year]])-1)+1,0)</f>
        <v>0</v>
      </c>
      <c r="B177">
        <v>2013</v>
      </c>
      <c r="C177" t="s">
        <v>5</v>
      </c>
      <c r="D177" t="s">
        <v>1008</v>
      </c>
      <c r="E177">
        <v>146</v>
      </c>
      <c r="F177">
        <v>8222</v>
      </c>
      <c r="G177">
        <v>0</v>
      </c>
    </row>
    <row r="178" spans="1:7" x14ac:dyDescent="0.25">
      <c r="A178" s="1">
        <f ca="1">IF((Table_Query_from_RDS24[[#This Row],[valueA]]=List!$B$3),INDIRECT("A"&amp;ROW(Table_Query_from_RDS24[[#This Row],[data_year]])-1)+1,0)</f>
        <v>0</v>
      </c>
      <c r="B178">
        <v>2013</v>
      </c>
      <c r="C178" t="s">
        <v>5</v>
      </c>
      <c r="D178" t="s">
        <v>1009</v>
      </c>
      <c r="E178">
        <v>144</v>
      </c>
      <c r="F178">
        <v>10246</v>
      </c>
      <c r="G178">
        <v>0</v>
      </c>
    </row>
    <row r="179" spans="1:7" x14ac:dyDescent="0.25">
      <c r="A179" s="1">
        <f ca="1">IF((Table_Query_from_RDS24[[#This Row],[valueA]]=List!$B$3),INDIRECT("A"&amp;ROW(Table_Query_from_RDS24[[#This Row],[data_year]])-1)+1,0)</f>
        <v>0</v>
      </c>
      <c r="B179">
        <v>2013</v>
      </c>
      <c r="C179" t="s">
        <v>5</v>
      </c>
      <c r="D179" t="s">
        <v>1010</v>
      </c>
      <c r="E179">
        <v>138</v>
      </c>
      <c r="F179">
        <v>9490</v>
      </c>
      <c r="G179">
        <v>188</v>
      </c>
    </row>
    <row r="180" spans="1:7" x14ac:dyDescent="0.25">
      <c r="A180" s="1">
        <f ca="1">IF((Table_Query_from_RDS24[[#This Row],[valueA]]=List!$B$3),INDIRECT("A"&amp;ROW(Table_Query_from_RDS24[[#This Row],[data_year]])-1)+1,0)</f>
        <v>0</v>
      </c>
      <c r="B180">
        <v>2013</v>
      </c>
      <c r="C180" t="s">
        <v>5</v>
      </c>
      <c r="D180" t="s">
        <v>1011</v>
      </c>
      <c r="E180">
        <v>133</v>
      </c>
      <c r="F180">
        <v>7518</v>
      </c>
      <c r="G180">
        <v>0</v>
      </c>
    </row>
    <row r="181" spans="1:7" x14ac:dyDescent="0.25">
      <c r="A181" s="1">
        <f ca="1">IF((Table_Query_from_RDS24[[#This Row],[valueA]]=List!$B$3),INDIRECT("A"&amp;ROW(Table_Query_from_RDS24[[#This Row],[data_year]])-1)+1,0)</f>
        <v>0</v>
      </c>
      <c r="B181">
        <v>2013</v>
      </c>
      <c r="C181" t="s">
        <v>5</v>
      </c>
      <c r="D181" t="s">
        <v>1012</v>
      </c>
      <c r="E181">
        <v>129</v>
      </c>
      <c r="F181">
        <v>3578</v>
      </c>
      <c r="G181">
        <v>77</v>
      </c>
    </row>
    <row r="182" spans="1:7" x14ac:dyDescent="0.25">
      <c r="A182" s="1">
        <f ca="1">IF((Table_Query_from_RDS24[[#This Row],[valueA]]=List!$B$3),INDIRECT("A"&amp;ROW(Table_Query_from_RDS24[[#This Row],[data_year]])-1)+1,0)</f>
        <v>0</v>
      </c>
      <c r="B182">
        <v>2013</v>
      </c>
      <c r="C182" t="s">
        <v>5</v>
      </c>
      <c r="D182" t="s">
        <v>1013</v>
      </c>
      <c r="E182">
        <v>125</v>
      </c>
      <c r="F182">
        <v>6966</v>
      </c>
      <c r="G182">
        <v>0</v>
      </c>
    </row>
    <row r="183" spans="1:7" x14ac:dyDescent="0.25">
      <c r="A183" s="1">
        <f ca="1">IF((Table_Query_from_RDS24[[#This Row],[valueA]]=List!$B$3),INDIRECT("A"&amp;ROW(Table_Query_from_RDS24[[#This Row],[data_year]])-1)+1,0)</f>
        <v>0</v>
      </c>
      <c r="B183">
        <v>2013</v>
      </c>
      <c r="C183" t="s">
        <v>5</v>
      </c>
      <c r="D183" t="s">
        <v>1014</v>
      </c>
      <c r="E183">
        <v>121</v>
      </c>
      <c r="F183">
        <v>14723</v>
      </c>
      <c r="G183">
        <v>139</v>
      </c>
    </row>
    <row r="184" spans="1:7" x14ac:dyDescent="0.25">
      <c r="A184" s="1">
        <f ca="1">IF((Table_Query_from_RDS24[[#This Row],[valueA]]=List!$B$3),INDIRECT("A"&amp;ROW(Table_Query_from_RDS24[[#This Row],[data_year]])-1)+1,0)</f>
        <v>0</v>
      </c>
      <c r="B184">
        <v>2013</v>
      </c>
      <c r="C184" t="s">
        <v>5</v>
      </c>
      <c r="D184" t="s">
        <v>1015</v>
      </c>
      <c r="E184">
        <v>115</v>
      </c>
      <c r="F184">
        <v>11361</v>
      </c>
      <c r="G184">
        <v>21</v>
      </c>
    </row>
    <row r="185" spans="1:7" x14ac:dyDescent="0.25">
      <c r="A185" s="1">
        <f ca="1">IF((Table_Query_from_RDS24[[#This Row],[valueA]]=List!$B$3),INDIRECT("A"&amp;ROW(Table_Query_from_RDS24[[#This Row],[data_year]])-1)+1,0)</f>
        <v>0</v>
      </c>
      <c r="B185">
        <v>2013</v>
      </c>
      <c r="C185" t="s">
        <v>5</v>
      </c>
      <c r="D185" t="s">
        <v>1016</v>
      </c>
      <c r="E185">
        <v>114</v>
      </c>
      <c r="F185">
        <v>5927</v>
      </c>
      <c r="G185">
        <v>0</v>
      </c>
    </row>
    <row r="186" spans="1:7" x14ac:dyDescent="0.25">
      <c r="A186" s="1">
        <f ca="1">IF((Table_Query_from_RDS24[[#This Row],[valueA]]=List!$B$3),INDIRECT("A"&amp;ROW(Table_Query_from_RDS24[[#This Row],[data_year]])-1)+1,0)</f>
        <v>0</v>
      </c>
      <c r="B186">
        <v>2013</v>
      </c>
      <c r="C186" t="s">
        <v>5</v>
      </c>
      <c r="D186" t="s">
        <v>1017</v>
      </c>
      <c r="E186">
        <v>111</v>
      </c>
      <c r="F186">
        <v>9806</v>
      </c>
      <c r="G186">
        <v>8</v>
      </c>
    </row>
    <row r="187" spans="1:7" x14ac:dyDescent="0.25">
      <c r="A187" s="1">
        <f ca="1">IF((Table_Query_from_RDS24[[#This Row],[valueA]]=List!$B$3),INDIRECT("A"&amp;ROW(Table_Query_from_RDS24[[#This Row],[data_year]])-1)+1,0)</f>
        <v>0</v>
      </c>
      <c r="B187">
        <v>2013</v>
      </c>
      <c r="C187" t="s">
        <v>5</v>
      </c>
      <c r="D187" t="s">
        <v>1018</v>
      </c>
      <c r="E187">
        <v>100</v>
      </c>
      <c r="F187">
        <v>2902</v>
      </c>
      <c r="G187">
        <v>15</v>
      </c>
    </row>
    <row r="188" spans="1:7" x14ac:dyDescent="0.25">
      <c r="A188" s="1">
        <f ca="1">IF((Table_Query_from_RDS24[[#This Row],[valueA]]=List!$B$3),INDIRECT("A"&amp;ROW(Table_Query_from_RDS24[[#This Row],[data_year]])-1)+1,0)</f>
        <v>0</v>
      </c>
      <c r="B188">
        <v>2013</v>
      </c>
      <c r="C188" t="s">
        <v>5</v>
      </c>
      <c r="D188" t="s">
        <v>1019</v>
      </c>
      <c r="E188">
        <v>91</v>
      </c>
      <c r="F188">
        <v>6793</v>
      </c>
      <c r="G188">
        <v>26</v>
      </c>
    </row>
    <row r="189" spans="1:7" x14ac:dyDescent="0.25">
      <c r="A189" s="1">
        <f ca="1">IF((Table_Query_from_RDS24[[#This Row],[valueA]]=List!$B$3),INDIRECT("A"&amp;ROW(Table_Query_from_RDS24[[#This Row],[data_year]])-1)+1,0)</f>
        <v>0</v>
      </c>
      <c r="B189">
        <v>2013</v>
      </c>
      <c r="C189" t="s">
        <v>5</v>
      </c>
      <c r="D189" t="s">
        <v>1020</v>
      </c>
      <c r="E189">
        <v>83</v>
      </c>
      <c r="F189">
        <v>8100</v>
      </c>
      <c r="G189">
        <v>31</v>
      </c>
    </row>
    <row r="190" spans="1:7" x14ac:dyDescent="0.25">
      <c r="A190" s="1">
        <f ca="1">IF((Table_Query_from_RDS24[[#This Row],[valueA]]=List!$B$3),INDIRECT("A"&amp;ROW(Table_Query_from_RDS24[[#This Row],[data_year]])-1)+1,0)</f>
        <v>0</v>
      </c>
      <c r="B190">
        <v>2013</v>
      </c>
      <c r="C190" t="s">
        <v>5</v>
      </c>
      <c r="D190" t="s">
        <v>1021</v>
      </c>
      <c r="E190">
        <v>80</v>
      </c>
      <c r="F190">
        <v>6256</v>
      </c>
      <c r="G190">
        <v>93</v>
      </c>
    </row>
    <row r="191" spans="1:7" x14ac:dyDescent="0.25">
      <c r="A191" s="1">
        <f ca="1">IF((Table_Query_from_RDS24[[#This Row],[valueA]]=List!$B$3),INDIRECT("A"&amp;ROW(Table_Query_from_RDS24[[#This Row],[data_year]])-1)+1,0)</f>
        <v>0</v>
      </c>
      <c r="B191">
        <v>2013</v>
      </c>
      <c r="C191" t="s">
        <v>5</v>
      </c>
      <c r="D191" t="s">
        <v>1022</v>
      </c>
      <c r="E191">
        <v>80</v>
      </c>
      <c r="F191">
        <v>4159</v>
      </c>
      <c r="G191">
        <v>50</v>
      </c>
    </row>
    <row r="192" spans="1:7" x14ac:dyDescent="0.25">
      <c r="A192" s="1">
        <f ca="1">IF((Table_Query_from_RDS24[[#This Row],[valueA]]=List!$B$3),INDIRECT("A"&amp;ROW(Table_Query_from_RDS24[[#This Row],[data_year]])-1)+1,0)</f>
        <v>0</v>
      </c>
      <c r="B192">
        <v>2013</v>
      </c>
      <c r="C192" t="s">
        <v>5</v>
      </c>
      <c r="D192" t="s">
        <v>1023</v>
      </c>
      <c r="E192">
        <v>76</v>
      </c>
      <c r="F192">
        <v>4640</v>
      </c>
      <c r="G192">
        <v>7</v>
      </c>
    </row>
    <row r="193" spans="1:7" x14ac:dyDescent="0.25">
      <c r="A193" s="1">
        <f ca="1">IF((Table_Query_from_RDS24[[#This Row],[valueA]]=List!$B$3),INDIRECT("A"&amp;ROW(Table_Query_from_RDS24[[#This Row],[data_year]])-1)+1,0)</f>
        <v>0</v>
      </c>
      <c r="B193">
        <v>2013</v>
      </c>
      <c r="C193" t="s">
        <v>5</v>
      </c>
      <c r="D193" t="s">
        <v>1024</v>
      </c>
      <c r="E193">
        <v>74</v>
      </c>
      <c r="F193">
        <v>5234</v>
      </c>
      <c r="G193">
        <v>23</v>
      </c>
    </row>
    <row r="194" spans="1:7" x14ac:dyDescent="0.25">
      <c r="A194" s="1">
        <f ca="1">IF((Table_Query_from_RDS24[[#This Row],[valueA]]=List!$B$3),INDIRECT("A"&amp;ROW(Table_Query_from_RDS24[[#This Row],[data_year]])-1)+1,0)</f>
        <v>0</v>
      </c>
      <c r="B194">
        <v>2013</v>
      </c>
      <c r="C194" t="s">
        <v>5</v>
      </c>
      <c r="D194" t="s">
        <v>1025</v>
      </c>
      <c r="E194">
        <v>71</v>
      </c>
      <c r="F194">
        <v>3943</v>
      </c>
      <c r="G194">
        <v>0</v>
      </c>
    </row>
    <row r="195" spans="1:7" x14ac:dyDescent="0.25">
      <c r="A195" s="1">
        <f ca="1">IF((Table_Query_from_RDS24[[#This Row],[valueA]]=List!$B$3),INDIRECT("A"&amp;ROW(Table_Query_from_RDS24[[#This Row],[data_year]])-1)+1,0)</f>
        <v>0</v>
      </c>
      <c r="B195">
        <v>2013</v>
      </c>
      <c r="C195" t="s">
        <v>5</v>
      </c>
      <c r="D195" t="s">
        <v>1026</v>
      </c>
      <c r="E195">
        <v>65</v>
      </c>
      <c r="F195">
        <v>4262</v>
      </c>
      <c r="G195">
        <v>5</v>
      </c>
    </row>
    <row r="196" spans="1:7" x14ac:dyDescent="0.25">
      <c r="A196" s="1">
        <f ca="1">IF((Table_Query_from_RDS24[[#This Row],[valueA]]=List!$B$3),INDIRECT("A"&amp;ROW(Table_Query_from_RDS24[[#This Row],[data_year]])-1)+1,0)</f>
        <v>0</v>
      </c>
      <c r="B196">
        <v>2013</v>
      </c>
      <c r="C196" t="s">
        <v>5</v>
      </c>
      <c r="D196" t="s">
        <v>1027</v>
      </c>
      <c r="E196">
        <v>63</v>
      </c>
      <c r="F196">
        <v>3988</v>
      </c>
      <c r="G196">
        <v>66</v>
      </c>
    </row>
    <row r="197" spans="1:7" x14ac:dyDescent="0.25">
      <c r="A197" s="1">
        <f ca="1">IF((Table_Query_from_RDS24[[#This Row],[valueA]]=List!$B$3),INDIRECT("A"&amp;ROW(Table_Query_from_RDS24[[#This Row],[data_year]])-1)+1,0)</f>
        <v>0</v>
      </c>
      <c r="B197">
        <v>2013</v>
      </c>
      <c r="C197" t="s">
        <v>5</v>
      </c>
      <c r="D197" t="s">
        <v>1028</v>
      </c>
      <c r="E197">
        <v>53</v>
      </c>
      <c r="F197">
        <v>3955</v>
      </c>
      <c r="G197">
        <v>6</v>
      </c>
    </row>
    <row r="198" spans="1:7" x14ac:dyDescent="0.25">
      <c r="A198" s="1">
        <f ca="1">IF((Table_Query_from_RDS24[[#This Row],[valueA]]=List!$B$3),INDIRECT("A"&amp;ROW(Table_Query_from_RDS24[[#This Row],[data_year]])-1)+1,0)</f>
        <v>0</v>
      </c>
      <c r="B198">
        <v>2013</v>
      </c>
      <c r="C198" t="s">
        <v>5</v>
      </c>
      <c r="D198" t="s">
        <v>1029</v>
      </c>
      <c r="E198">
        <v>52</v>
      </c>
      <c r="F198">
        <v>3847</v>
      </c>
      <c r="G198">
        <v>2</v>
      </c>
    </row>
    <row r="199" spans="1:7" x14ac:dyDescent="0.25">
      <c r="A199" s="1">
        <f ca="1">IF((Table_Query_from_RDS24[[#This Row],[valueA]]=List!$B$3),INDIRECT("A"&amp;ROW(Table_Query_from_RDS24[[#This Row],[data_year]])-1)+1,0)</f>
        <v>0</v>
      </c>
      <c r="B199">
        <v>2013</v>
      </c>
      <c r="C199" t="s">
        <v>5</v>
      </c>
      <c r="D199" t="s">
        <v>1030</v>
      </c>
      <c r="E199">
        <v>51</v>
      </c>
      <c r="F199">
        <v>3257</v>
      </c>
      <c r="G199">
        <v>0</v>
      </c>
    </row>
    <row r="200" spans="1:7" x14ac:dyDescent="0.25">
      <c r="A200" s="1">
        <f ca="1">IF((Table_Query_from_RDS24[[#This Row],[valueA]]=List!$B$3),INDIRECT("A"&amp;ROW(Table_Query_from_RDS24[[#This Row],[data_year]])-1)+1,0)</f>
        <v>0</v>
      </c>
      <c r="B200">
        <v>2013</v>
      </c>
      <c r="C200" t="s">
        <v>5</v>
      </c>
      <c r="D200" t="s">
        <v>1031</v>
      </c>
      <c r="E200">
        <v>51</v>
      </c>
      <c r="F200">
        <v>3548</v>
      </c>
      <c r="G200">
        <v>47</v>
      </c>
    </row>
    <row r="201" spans="1:7" x14ac:dyDescent="0.25">
      <c r="A201" s="1">
        <f ca="1">IF((Table_Query_from_RDS24[[#This Row],[valueA]]=List!$B$3),INDIRECT("A"&amp;ROW(Table_Query_from_RDS24[[#This Row],[data_year]])-1)+1,0)</f>
        <v>0</v>
      </c>
      <c r="B201">
        <v>2013</v>
      </c>
      <c r="C201" t="s">
        <v>5</v>
      </c>
      <c r="D201" t="s">
        <v>1032</v>
      </c>
      <c r="E201">
        <v>50</v>
      </c>
      <c r="F201">
        <v>3593</v>
      </c>
      <c r="G201">
        <v>7</v>
      </c>
    </row>
    <row r="202" spans="1:7" x14ac:dyDescent="0.25">
      <c r="A202" s="1">
        <f ca="1">IF((Table_Query_from_RDS24[[#This Row],[valueA]]=List!$B$3),INDIRECT("A"&amp;ROW(Table_Query_from_RDS24[[#This Row],[data_year]])-1)+1,0)</f>
        <v>0</v>
      </c>
      <c r="B202">
        <v>2013</v>
      </c>
      <c r="C202" t="s">
        <v>5</v>
      </c>
      <c r="D202" t="s">
        <v>1033</v>
      </c>
      <c r="E202">
        <v>44</v>
      </c>
      <c r="F202">
        <v>2077</v>
      </c>
      <c r="G202">
        <v>0</v>
      </c>
    </row>
    <row r="203" spans="1:7" x14ac:dyDescent="0.25">
      <c r="A203" s="1">
        <f ca="1">IF((Table_Query_from_RDS24[[#This Row],[valueA]]=List!$B$3),INDIRECT("A"&amp;ROW(Table_Query_from_RDS24[[#This Row],[data_year]])-1)+1,0)</f>
        <v>0</v>
      </c>
      <c r="B203">
        <v>2013</v>
      </c>
      <c r="C203" t="s">
        <v>5</v>
      </c>
      <c r="D203" t="s">
        <v>1034</v>
      </c>
      <c r="E203">
        <v>34</v>
      </c>
      <c r="F203">
        <v>933</v>
      </c>
      <c r="G203">
        <v>0</v>
      </c>
    </row>
    <row r="204" spans="1:7" x14ac:dyDescent="0.25">
      <c r="A204" s="1">
        <f ca="1">IF((Table_Query_from_RDS24[[#This Row],[valueA]]=List!$B$3),INDIRECT("A"&amp;ROW(Table_Query_from_RDS24[[#This Row],[data_year]])-1)+1,0)</f>
        <v>0</v>
      </c>
      <c r="B204">
        <v>2013</v>
      </c>
      <c r="C204" t="s">
        <v>5</v>
      </c>
      <c r="D204" t="s">
        <v>1035</v>
      </c>
      <c r="E204">
        <v>34</v>
      </c>
      <c r="F204">
        <v>2823</v>
      </c>
      <c r="G204">
        <v>9</v>
      </c>
    </row>
    <row r="205" spans="1:7" x14ac:dyDescent="0.25">
      <c r="A205" s="1">
        <f ca="1">IF((Table_Query_from_RDS24[[#This Row],[valueA]]=List!$B$3),INDIRECT("A"&amp;ROW(Table_Query_from_RDS24[[#This Row],[data_year]])-1)+1,0)</f>
        <v>0</v>
      </c>
      <c r="B205">
        <v>2013</v>
      </c>
      <c r="C205" t="s">
        <v>5</v>
      </c>
      <c r="D205" t="s">
        <v>1036</v>
      </c>
      <c r="E205">
        <v>29</v>
      </c>
      <c r="F205">
        <v>2272</v>
      </c>
      <c r="G205">
        <v>8</v>
      </c>
    </row>
    <row r="206" spans="1:7" x14ac:dyDescent="0.25">
      <c r="A206" s="1">
        <f ca="1">IF((Table_Query_from_RDS24[[#This Row],[valueA]]=List!$B$3),INDIRECT("A"&amp;ROW(Table_Query_from_RDS24[[#This Row],[data_year]])-1)+1,0)</f>
        <v>0</v>
      </c>
      <c r="B206">
        <v>2013</v>
      </c>
      <c r="C206" t="s">
        <v>5</v>
      </c>
      <c r="D206" t="s">
        <v>1037</v>
      </c>
      <c r="E206">
        <v>25</v>
      </c>
      <c r="F206">
        <v>1090</v>
      </c>
      <c r="G206">
        <v>0</v>
      </c>
    </row>
    <row r="207" spans="1:7" x14ac:dyDescent="0.25">
      <c r="A207" s="1">
        <f ca="1">IF((Table_Query_from_RDS24[[#This Row],[valueA]]=List!$B$3),INDIRECT("A"&amp;ROW(Table_Query_from_RDS24[[#This Row],[data_year]])-1)+1,0)</f>
        <v>0</v>
      </c>
      <c r="B207">
        <v>2013</v>
      </c>
      <c r="C207" t="s">
        <v>5</v>
      </c>
      <c r="D207" t="s">
        <v>1038</v>
      </c>
      <c r="E207">
        <v>17</v>
      </c>
      <c r="F207">
        <v>708</v>
      </c>
      <c r="G207">
        <v>0</v>
      </c>
    </row>
    <row r="208" spans="1:7" x14ac:dyDescent="0.25">
      <c r="A208" s="1">
        <f ca="1">IF((Table_Query_from_RDS24[[#This Row],[valueA]]=List!$B$3),INDIRECT("A"&amp;ROW(Table_Query_from_RDS24[[#This Row],[data_year]])-1)+1,0)</f>
        <v>0</v>
      </c>
      <c r="B208">
        <v>2013</v>
      </c>
      <c r="C208" t="s">
        <v>6</v>
      </c>
      <c r="D208" t="s">
        <v>1039</v>
      </c>
      <c r="E208">
        <v>2521</v>
      </c>
      <c r="F208">
        <v>135344</v>
      </c>
      <c r="G208">
        <v>5444</v>
      </c>
    </row>
    <row r="209" spans="1:7" x14ac:dyDescent="0.25">
      <c r="A209" s="1">
        <f ca="1">IF((Table_Query_from_RDS24[[#This Row],[valueA]]=List!$B$3),INDIRECT("A"&amp;ROW(Table_Query_from_RDS24[[#This Row],[data_year]])-1)+1,0)</f>
        <v>0</v>
      </c>
      <c r="B209">
        <v>2013</v>
      </c>
      <c r="C209" t="s">
        <v>6</v>
      </c>
      <c r="D209" t="s">
        <v>1040</v>
      </c>
      <c r="E209">
        <v>1198</v>
      </c>
      <c r="F209">
        <v>47342</v>
      </c>
      <c r="G209">
        <v>3558</v>
      </c>
    </row>
    <row r="210" spans="1:7" x14ac:dyDescent="0.25">
      <c r="A210" s="1">
        <f ca="1">IF((Table_Query_from_RDS24[[#This Row],[valueA]]=List!$B$3),INDIRECT("A"&amp;ROW(Table_Query_from_RDS24[[#This Row],[data_year]])-1)+1,0)</f>
        <v>0</v>
      </c>
      <c r="B210">
        <v>2013</v>
      </c>
      <c r="C210" t="s">
        <v>6</v>
      </c>
      <c r="D210" t="s">
        <v>1041</v>
      </c>
      <c r="E210">
        <v>1132</v>
      </c>
      <c r="F210">
        <v>66258</v>
      </c>
      <c r="G210">
        <v>2901</v>
      </c>
    </row>
    <row r="211" spans="1:7" x14ac:dyDescent="0.25">
      <c r="A211" s="1">
        <f ca="1">IF((Table_Query_from_RDS24[[#This Row],[valueA]]=List!$B$3),INDIRECT("A"&amp;ROW(Table_Query_from_RDS24[[#This Row],[data_year]])-1)+1,0)</f>
        <v>0</v>
      </c>
      <c r="B211">
        <v>2013</v>
      </c>
      <c r="C211" t="s">
        <v>6</v>
      </c>
      <c r="D211" t="s">
        <v>1042</v>
      </c>
      <c r="E211">
        <v>966</v>
      </c>
      <c r="F211">
        <v>47156</v>
      </c>
      <c r="G211">
        <v>2612</v>
      </c>
    </row>
    <row r="212" spans="1:7" x14ac:dyDescent="0.25">
      <c r="A212" s="1">
        <f ca="1">IF((Table_Query_from_RDS24[[#This Row],[valueA]]=List!$B$3),INDIRECT("A"&amp;ROW(Table_Query_from_RDS24[[#This Row],[data_year]])-1)+1,0)</f>
        <v>0</v>
      </c>
      <c r="B212">
        <v>2013</v>
      </c>
      <c r="C212" t="s">
        <v>6</v>
      </c>
      <c r="D212" t="s">
        <v>1043</v>
      </c>
      <c r="E212">
        <v>861</v>
      </c>
      <c r="F212">
        <v>24687</v>
      </c>
      <c r="G212">
        <v>1797</v>
      </c>
    </row>
    <row r="213" spans="1:7" x14ac:dyDescent="0.25">
      <c r="A213" s="1">
        <f ca="1">IF((Table_Query_from_RDS24[[#This Row],[valueA]]=List!$B$3),INDIRECT("A"&amp;ROW(Table_Query_from_RDS24[[#This Row],[data_year]])-1)+1,0)</f>
        <v>0</v>
      </c>
      <c r="B213">
        <v>2013</v>
      </c>
      <c r="C213" t="s">
        <v>6</v>
      </c>
      <c r="D213" t="s">
        <v>1044</v>
      </c>
      <c r="E213">
        <v>719</v>
      </c>
      <c r="F213">
        <v>54838</v>
      </c>
      <c r="G213">
        <v>592</v>
      </c>
    </row>
    <row r="214" spans="1:7" x14ac:dyDescent="0.25">
      <c r="A214" s="1">
        <f ca="1">IF((Table_Query_from_RDS24[[#This Row],[valueA]]=List!$B$3),INDIRECT("A"&amp;ROW(Table_Query_from_RDS24[[#This Row],[data_year]])-1)+1,0)</f>
        <v>0</v>
      </c>
      <c r="B214">
        <v>2013</v>
      </c>
      <c r="C214" t="s">
        <v>6</v>
      </c>
      <c r="D214" t="s">
        <v>1045</v>
      </c>
      <c r="E214">
        <v>606</v>
      </c>
      <c r="F214">
        <v>23832</v>
      </c>
      <c r="G214">
        <v>2102</v>
      </c>
    </row>
    <row r="215" spans="1:7" x14ac:dyDescent="0.25">
      <c r="A215" s="1">
        <f ca="1">IF((Table_Query_from_RDS24[[#This Row],[valueA]]=List!$B$3),INDIRECT("A"&amp;ROW(Table_Query_from_RDS24[[#This Row],[data_year]])-1)+1,0)</f>
        <v>0</v>
      </c>
      <c r="B215">
        <v>2013</v>
      </c>
      <c r="C215" t="s">
        <v>6</v>
      </c>
      <c r="D215" t="s">
        <v>1046</v>
      </c>
      <c r="E215">
        <v>509</v>
      </c>
      <c r="F215">
        <v>19619</v>
      </c>
      <c r="G215">
        <v>1670</v>
      </c>
    </row>
    <row r="216" spans="1:7" x14ac:dyDescent="0.25">
      <c r="A216" s="1">
        <f ca="1">IF((Table_Query_from_RDS24[[#This Row],[valueA]]=List!$B$3),INDIRECT("A"&amp;ROW(Table_Query_from_RDS24[[#This Row],[data_year]])-1)+1,0)</f>
        <v>0</v>
      </c>
      <c r="B216">
        <v>2013</v>
      </c>
      <c r="C216" t="s">
        <v>6</v>
      </c>
      <c r="D216" t="s">
        <v>1047</v>
      </c>
      <c r="E216">
        <v>471</v>
      </c>
      <c r="F216">
        <v>22923</v>
      </c>
      <c r="G216">
        <v>329</v>
      </c>
    </row>
    <row r="217" spans="1:7" x14ac:dyDescent="0.25">
      <c r="A217" s="1">
        <f ca="1">IF((Table_Query_from_RDS24[[#This Row],[valueA]]=List!$B$3),INDIRECT("A"&amp;ROW(Table_Query_from_RDS24[[#This Row],[data_year]])-1)+1,0)</f>
        <v>0</v>
      </c>
      <c r="B217">
        <v>2013</v>
      </c>
      <c r="C217" t="s">
        <v>6</v>
      </c>
      <c r="D217" t="s">
        <v>1048</v>
      </c>
      <c r="E217">
        <v>467</v>
      </c>
      <c r="F217">
        <v>26160</v>
      </c>
      <c r="G217">
        <v>645</v>
      </c>
    </row>
    <row r="218" spans="1:7" x14ac:dyDescent="0.25">
      <c r="A218" s="1">
        <f ca="1">IF((Table_Query_from_RDS24[[#This Row],[valueA]]=List!$B$3),INDIRECT("A"&amp;ROW(Table_Query_from_RDS24[[#This Row],[data_year]])-1)+1,0)</f>
        <v>0</v>
      </c>
      <c r="B218">
        <v>2013</v>
      </c>
      <c r="C218" t="s">
        <v>6</v>
      </c>
      <c r="D218" t="s">
        <v>1049</v>
      </c>
      <c r="E218">
        <v>419</v>
      </c>
      <c r="F218">
        <v>16589</v>
      </c>
      <c r="G218">
        <v>661</v>
      </c>
    </row>
    <row r="219" spans="1:7" x14ac:dyDescent="0.25">
      <c r="A219" s="1">
        <f ca="1">IF((Table_Query_from_RDS24[[#This Row],[valueA]]=List!$B$3),INDIRECT("A"&amp;ROW(Table_Query_from_RDS24[[#This Row],[data_year]])-1)+1,0)</f>
        <v>0</v>
      </c>
      <c r="B219">
        <v>2013</v>
      </c>
      <c r="C219" t="s">
        <v>6</v>
      </c>
      <c r="D219" t="s">
        <v>1050</v>
      </c>
      <c r="E219">
        <v>416</v>
      </c>
      <c r="F219">
        <v>20569</v>
      </c>
      <c r="G219">
        <v>620</v>
      </c>
    </row>
    <row r="220" spans="1:7" x14ac:dyDescent="0.25">
      <c r="A220" s="1">
        <f ca="1">IF((Table_Query_from_RDS24[[#This Row],[valueA]]=List!$B$3),INDIRECT("A"&amp;ROW(Table_Query_from_RDS24[[#This Row],[data_year]])-1)+1,0)</f>
        <v>0</v>
      </c>
      <c r="B220">
        <v>2013</v>
      </c>
      <c r="C220" t="s">
        <v>6</v>
      </c>
      <c r="D220" t="s">
        <v>1051</v>
      </c>
      <c r="E220">
        <v>380</v>
      </c>
      <c r="F220">
        <v>19735</v>
      </c>
      <c r="G220">
        <v>2339</v>
      </c>
    </row>
    <row r="221" spans="1:7" x14ac:dyDescent="0.25">
      <c r="A221" s="1">
        <f ca="1">IF((Table_Query_from_RDS24[[#This Row],[valueA]]=List!$B$3),INDIRECT("A"&amp;ROW(Table_Query_from_RDS24[[#This Row],[data_year]])-1)+1,0)</f>
        <v>0</v>
      </c>
      <c r="B221">
        <v>2013</v>
      </c>
      <c r="C221" t="s">
        <v>6</v>
      </c>
      <c r="D221" t="s">
        <v>1052</v>
      </c>
      <c r="E221">
        <v>341</v>
      </c>
      <c r="F221">
        <v>21708</v>
      </c>
      <c r="G221">
        <v>1140</v>
      </c>
    </row>
    <row r="222" spans="1:7" x14ac:dyDescent="0.25">
      <c r="A222" s="1">
        <f ca="1">IF((Table_Query_from_RDS24[[#This Row],[valueA]]=List!$B$3),INDIRECT("A"&amp;ROW(Table_Query_from_RDS24[[#This Row],[data_year]])-1)+1,0)</f>
        <v>0</v>
      </c>
      <c r="B222">
        <v>2013</v>
      </c>
      <c r="C222" t="s">
        <v>6</v>
      </c>
      <c r="D222" t="s">
        <v>1053</v>
      </c>
      <c r="E222">
        <v>341</v>
      </c>
      <c r="F222">
        <v>36485</v>
      </c>
      <c r="G222">
        <v>138</v>
      </c>
    </row>
    <row r="223" spans="1:7" x14ac:dyDescent="0.25">
      <c r="A223" s="1">
        <f ca="1">IF((Table_Query_from_RDS24[[#This Row],[valueA]]=List!$B$3),INDIRECT("A"&amp;ROW(Table_Query_from_RDS24[[#This Row],[data_year]])-1)+1,0)</f>
        <v>0</v>
      </c>
      <c r="B223">
        <v>2013</v>
      </c>
      <c r="C223" t="s">
        <v>6</v>
      </c>
      <c r="D223" t="s">
        <v>1054</v>
      </c>
      <c r="E223">
        <v>329</v>
      </c>
      <c r="F223">
        <v>23697</v>
      </c>
      <c r="G223">
        <v>73</v>
      </c>
    </row>
    <row r="224" spans="1:7" x14ac:dyDescent="0.25">
      <c r="A224" s="1">
        <f ca="1">IF((Table_Query_from_RDS24[[#This Row],[valueA]]=List!$B$3),INDIRECT("A"&amp;ROW(Table_Query_from_RDS24[[#This Row],[data_year]])-1)+1,0)</f>
        <v>0</v>
      </c>
      <c r="B224">
        <v>2013</v>
      </c>
      <c r="C224" t="s">
        <v>6</v>
      </c>
      <c r="D224" t="s">
        <v>1055</v>
      </c>
      <c r="E224">
        <v>319</v>
      </c>
      <c r="F224">
        <v>23806</v>
      </c>
      <c r="G224">
        <v>82</v>
      </c>
    </row>
    <row r="225" spans="1:7" x14ac:dyDescent="0.25">
      <c r="A225" s="1">
        <f ca="1">IF((Table_Query_from_RDS24[[#This Row],[valueA]]=List!$B$3),INDIRECT("A"&amp;ROW(Table_Query_from_RDS24[[#This Row],[data_year]])-1)+1,0)</f>
        <v>0</v>
      </c>
      <c r="B225">
        <v>2013</v>
      </c>
      <c r="C225" t="s">
        <v>6</v>
      </c>
      <c r="D225" t="s">
        <v>1056</v>
      </c>
      <c r="E225">
        <v>308</v>
      </c>
      <c r="F225">
        <v>26902</v>
      </c>
      <c r="G225">
        <v>0</v>
      </c>
    </row>
    <row r="226" spans="1:7" x14ac:dyDescent="0.25">
      <c r="A226" s="1">
        <f ca="1">IF((Table_Query_from_RDS24[[#This Row],[valueA]]=List!$B$3),INDIRECT("A"&amp;ROW(Table_Query_from_RDS24[[#This Row],[data_year]])-1)+1,0)</f>
        <v>0</v>
      </c>
      <c r="B226">
        <v>2013</v>
      </c>
      <c r="C226" t="s">
        <v>6</v>
      </c>
      <c r="D226" t="s">
        <v>1057</v>
      </c>
      <c r="E226">
        <v>217</v>
      </c>
      <c r="F226">
        <v>12246</v>
      </c>
      <c r="G226">
        <v>86</v>
      </c>
    </row>
    <row r="227" spans="1:7" x14ac:dyDescent="0.25">
      <c r="A227" s="1">
        <f ca="1">IF((Table_Query_from_RDS24[[#This Row],[valueA]]=List!$B$3),INDIRECT("A"&amp;ROW(Table_Query_from_RDS24[[#This Row],[data_year]])-1)+1,0)</f>
        <v>0</v>
      </c>
      <c r="B227">
        <v>2013</v>
      </c>
      <c r="C227" t="s">
        <v>6</v>
      </c>
      <c r="D227" t="s">
        <v>1058</v>
      </c>
      <c r="E227">
        <v>204</v>
      </c>
      <c r="F227">
        <v>15024</v>
      </c>
      <c r="G227">
        <v>213</v>
      </c>
    </row>
    <row r="228" spans="1:7" x14ac:dyDescent="0.25">
      <c r="A228" s="1">
        <f ca="1">IF((Table_Query_from_RDS24[[#This Row],[valueA]]=List!$B$3),INDIRECT("A"&amp;ROW(Table_Query_from_RDS24[[#This Row],[data_year]])-1)+1,0)</f>
        <v>0</v>
      </c>
      <c r="B228">
        <v>2013</v>
      </c>
      <c r="C228" t="s">
        <v>6</v>
      </c>
      <c r="D228" t="s">
        <v>1059</v>
      </c>
      <c r="E228">
        <v>199</v>
      </c>
      <c r="F228">
        <v>12006</v>
      </c>
      <c r="G228">
        <v>96</v>
      </c>
    </row>
    <row r="229" spans="1:7" x14ac:dyDescent="0.25">
      <c r="A229" s="1">
        <f ca="1">IF((Table_Query_from_RDS24[[#This Row],[valueA]]=List!$B$3),INDIRECT("A"&amp;ROW(Table_Query_from_RDS24[[#This Row],[data_year]])-1)+1,0)</f>
        <v>0</v>
      </c>
      <c r="B229">
        <v>2013</v>
      </c>
      <c r="C229" t="s">
        <v>6</v>
      </c>
      <c r="D229" t="s">
        <v>1060</v>
      </c>
      <c r="E229">
        <v>195</v>
      </c>
      <c r="F229">
        <v>15533</v>
      </c>
      <c r="G229">
        <v>44</v>
      </c>
    </row>
    <row r="230" spans="1:7" x14ac:dyDescent="0.25">
      <c r="A230" s="1">
        <f ca="1">IF((Table_Query_from_RDS24[[#This Row],[valueA]]=List!$B$3),INDIRECT("A"&amp;ROW(Table_Query_from_RDS24[[#This Row],[data_year]])-1)+1,0)</f>
        <v>0</v>
      </c>
      <c r="B230">
        <v>2013</v>
      </c>
      <c r="C230" t="s">
        <v>6</v>
      </c>
      <c r="D230" t="s">
        <v>1061</v>
      </c>
      <c r="E230">
        <v>180</v>
      </c>
      <c r="F230">
        <v>20301</v>
      </c>
      <c r="G230">
        <v>1</v>
      </c>
    </row>
    <row r="231" spans="1:7" x14ac:dyDescent="0.25">
      <c r="A231" s="1">
        <f ca="1">IF((Table_Query_from_RDS24[[#This Row],[valueA]]=List!$B$3),INDIRECT("A"&amp;ROW(Table_Query_from_RDS24[[#This Row],[data_year]])-1)+1,0)</f>
        <v>0</v>
      </c>
      <c r="B231">
        <v>2013</v>
      </c>
      <c r="C231" t="s">
        <v>6</v>
      </c>
      <c r="D231" t="s">
        <v>1062</v>
      </c>
      <c r="E231">
        <v>173</v>
      </c>
      <c r="F231">
        <v>11011</v>
      </c>
      <c r="G231">
        <v>2</v>
      </c>
    </row>
    <row r="232" spans="1:7" x14ac:dyDescent="0.25">
      <c r="A232" s="1">
        <f ca="1">IF((Table_Query_from_RDS24[[#This Row],[valueA]]=List!$B$3),INDIRECT("A"&amp;ROW(Table_Query_from_RDS24[[#This Row],[data_year]])-1)+1,0)</f>
        <v>0</v>
      </c>
      <c r="B232">
        <v>2013</v>
      </c>
      <c r="C232" t="s">
        <v>6</v>
      </c>
      <c r="D232" t="s">
        <v>1063</v>
      </c>
      <c r="E232">
        <v>173</v>
      </c>
      <c r="F232">
        <v>3369</v>
      </c>
      <c r="G232">
        <v>497</v>
      </c>
    </row>
    <row r="233" spans="1:7" x14ac:dyDescent="0.25">
      <c r="A233" s="1">
        <f ca="1">IF((Table_Query_from_RDS24[[#This Row],[valueA]]=List!$B$3),INDIRECT("A"&amp;ROW(Table_Query_from_RDS24[[#This Row],[data_year]])-1)+1,0)</f>
        <v>0</v>
      </c>
      <c r="B233">
        <v>2013</v>
      </c>
      <c r="C233" t="s">
        <v>6</v>
      </c>
      <c r="D233" t="s">
        <v>1064</v>
      </c>
      <c r="E233">
        <v>168</v>
      </c>
      <c r="F233">
        <v>11828</v>
      </c>
      <c r="G233">
        <v>11</v>
      </c>
    </row>
    <row r="234" spans="1:7" x14ac:dyDescent="0.25">
      <c r="A234" s="1">
        <f ca="1">IF((Table_Query_from_RDS24[[#This Row],[valueA]]=List!$B$3),INDIRECT("A"&amp;ROW(Table_Query_from_RDS24[[#This Row],[data_year]])-1)+1,0)</f>
        <v>0</v>
      </c>
      <c r="B234">
        <v>2013</v>
      </c>
      <c r="C234" t="s">
        <v>6</v>
      </c>
      <c r="D234" t="s">
        <v>1065</v>
      </c>
      <c r="E234">
        <v>148</v>
      </c>
      <c r="F234">
        <v>7097</v>
      </c>
      <c r="G234">
        <v>132</v>
      </c>
    </row>
    <row r="235" spans="1:7" x14ac:dyDescent="0.25">
      <c r="A235" s="1">
        <f ca="1">IF((Table_Query_from_RDS24[[#This Row],[valueA]]=List!$B$3),INDIRECT("A"&amp;ROW(Table_Query_from_RDS24[[#This Row],[data_year]])-1)+1,0)</f>
        <v>0</v>
      </c>
      <c r="B235">
        <v>2013</v>
      </c>
      <c r="C235" t="s">
        <v>6</v>
      </c>
      <c r="D235" t="s">
        <v>1066</v>
      </c>
      <c r="E235">
        <v>144</v>
      </c>
      <c r="F235">
        <v>11450</v>
      </c>
      <c r="G235">
        <v>0</v>
      </c>
    </row>
    <row r="236" spans="1:7" x14ac:dyDescent="0.25">
      <c r="A236" s="1">
        <f ca="1">IF((Table_Query_from_RDS24[[#This Row],[valueA]]=List!$B$3),INDIRECT("A"&amp;ROW(Table_Query_from_RDS24[[#This Row],[data_year]])-1)+1,0)</f>
        <v>0</v>
      </c>
      <c r="B236">
        <v>2013</v>
      </c>
      <c r="C236" t="s">
        <v>6</v>
      </c>
      <c r="D236" t="s">
        <v>1067</v>
      </c>
      <c r="E236">
        <v>122</v>
      </c>
      <c r="F236">
        <v>8404</v>
      </c>
      <c r="G236">
        <v>9</v>
      </c>
    </row>
    <row r="237" spans="1:7" x14ac:dyDescent="0.25">
      <c r="A237" s="1">
        <f ca="1">IF((Table_Query_from_RDS24[[#This Row],[valueA]]=List!$B$3),INDIRECT("A"&amp;ROW(Table_Query_from_RDS24[[#This Row],[data_year]])-1)+1,0)</f>
        <v>0</v>
      </c>
      <c r="B237">
        <v>2013</v>
      </c>
      <c r="C237" t="s">
        <v>6</v>
      </c>
      <c r="D237" t="s">
        <v>1068</v>
      </c>
      <c r="E237">
        <v>115</v>
      </c>
      <c r="F237">
        <v>10252</v>
      </c>
      <c r="G237">
        <v>5</v>
      </c>
    </row>
    <row r="238" spans="1:7" x14ac:dyDescent="0.25">
      <c r="A238" s="1">
        <f ca="1">IF((Table_Query_from_RDS24[[#This Row],[valueA]]=List!$B$3),INDIRECT("A"&amp;ROW(Table_Query_from_RDS24[[#This Row],[data_year]])-1)+1,0)</f>
        <v>0</v>
      </c>
      <c r="B238">
        <v>2013</v>
      </c>
      <c r="C238" t="s">
        <v>6</v>
      </c>
      <c r="D238" t="s">
        <v>1069</v>
      </c>
      <c r="E238">
        <v>103</v>
      </c>
      <c r="F238">
        <v>9361</v>
      </c>
      <c r="G238">
        <v>39</v>
      </c>
    </row>
    <row r="239" spans="1:7" x14ac:dyDescent="0.25">
      <c r="A239" s="1">
        <f ca="1">IF((Table_Query_from_RDS24[[#This Row],[valueA]]=List!$B$3),INDIRECT("A"&amp;ROW(Table_Query_from_RDS24[[#This Row],[data_year]])-1)+1,0)</f>
        <v>0</v>
      </c>
      <c r="B239">
        <v>2013</v>
      </c>
      <c r="C239" t="s">
        <v>6</v>
      </c>
      <c r="D239" t="s">
        <v>1070</v>
      </c>
      <c r="E239">
        <v>101</v>
      </c>
      <c r="F239">
        <v>6326</v>
      </c>
      <c r="G239">
        <v>41</v>
      </c>
    </row>
    <row r="240" spans="1:7" x14ac:dyDescent="0.25">
      <c r="A240" s="1">
        <f ca="1">IF((Table_Query_from_RDS24[[#This Row],[valueA]]=List!$B$3),INDIRECT("A"&amp;ROW(Table_Query_from_RDS24[[#This Row],[data_year]])-1)+1,0)</f>
        <v>0</v>
      </c>
      <c r="B240">
        <v>2013</v>
      </c>
      <c r="C240" t="s">
        <v>6</v>
      </c>
      <c r="D240" t="s">
        <v>1071</v>
      </c>
      <c r="E240">
        <v>100</v>
      </c>
      <c r="F240">
        <v>6497</v>
      </c>
      <c r="G240">
        <v>0</v>
      </c>
    </row>
    <row r="241" spans="1:7" x14ac:dyDescent="0.25">
      <c r="A241" s="1">
        <f ca="1">IF((Table_Query_from_RDS24[[#This Row],[valueA]]=List!$B$3),INDIRECT("A"&amp;ROW(Table_Query_from_RDS24[[#This Row],[data_year]])-1)+1,0)</f>
        <v>0</v>
      </c>
      <c r="B241">
        <v>2013</v>
      </c>
      <c r="C241" t="s">
        <v>6</v>
      </c>
      <c r="D241" t="s">
        <v>1072</v>
      </c>
      <c r="E241">
        <v>96</v>
      </c>
      <c r="F241">
        <v>10519</v>
      </c>
      <c r="G241">
        <v>22</v>
      </c>
    </row>
    <row r="242" spans="1:7" x14ac:dyDescent="0.25">
      <c r="A242" s="1">
        <f ca="1">IF((Table_Query_from_RDS24[[#This Row],[valueA]]=List!$B$3),INDIRECT("A"&amp;ROW(Table_Query_from_RDS24[[#This Row],[data_year]])-1)+1,0)</f>
        <v>0</v>
      </c>
      <c r="B242">
        <v>2013</v>
      </c>
      <c r="C242" t="s">
        <v>6</v>
      </c>
      <c r="D242" t="s">
        <v>1073</v>
      </c>
      <c r="E242">
        <v>69</v>
      </c>
      <c r="F242">
        <v>3067</v>
      </c>
      <c r="G242">
        <v>30</v>
      </c>
    </row>
    <row r="243" spans="1:7" x14ac:dyDescent="0.25">
      <c r="A243" s="1">
        <f ca="1">IF((Table_Query_from_RDS24[[#This Row],[valueA]]=List!$B$3),INDIRECT("A"&amp;ROW(Table_Query_from_RDS24[[#This Row],[data_year]])-1)+1,0)</f>
        <v>0</v>
      </c>
      <c r="B243">
        <v>2013</v>
      </c>
      <c r="C243" t="s">
        <v>6</v>
      </c>
      <c r="D243" t="s">
        <v>1074</v>
      </c>
      <c r="E243">
        <v>58</v>
      </c>
      <c r="F243">
        <v>3221</v>
      </c>
      <c r="G243">
        <v>0</v>
      </c>
    </row>
    <row r="244" spans="1:7" x14ac:dyDescent="0.25">
      <c r="A244" s="1">
        <f ca="1">IF((Table_Query_from_RDS24[[#This Row],[valueA]]=List!$B$3),INDIRECT("A"&amp;ROW(Table_Query_from_RDS24[[#This Row],[data_year]])-1)+1,0)</f>
        <v>0</v>
      </c>
      <c r="B244">
        <v>2013</v>
      </c>
      <c r="C244" t="s">
        <v>6</v>
      </c>
      <c r="D244" t="s">
        <v>1075</v>
      </c>
      <c r="E244">
        <v>58</v>
      </c>
      <c r="F244">
        <v>2492</v>
      </c>
      <c r="G244">
        <v>21</v>
      </c>
    </row>
    <row r="245" spans="1:7" x14ac:dyDescent="0.25">
      <c r="A245" s="1">
        <f ca="1">IF((Table_Query_from_RDS24[[#This Row],[valueA]]=List!$B$3),INDIRECT("A"&amp;ROW(Table_Query_from_RDS24[[#This Row],[data_year]])-1)+1,0)</f>
        <v>0</v>
      </c>
      <c r="B245">
        <v>2013</v>
      </c>
      <c r="C245" t="s">
        <v>6</v>
      </c>
      <c r="D245" t="s">
        <v>1076</v>
      </c>
      <c r="E245">
        <v>50</v>
      </c>
      <c r="F245">
        <v>6182</v>
      </c>
      <c r="G245">
        <v>2</v>
      </c>
    </row>
    <row r="246" spans="1:7" x14ac:dyDescent="0.25">
      <c r="A246" s="1">
        <f ca="1">IF((Table_Query_from_RDS24[[#This Row],[valueA]]=List!$B$3),INDIRECT("A"&amp;ROW(Table_Query_from_RDS24[[#This Row],[data_year]])-1)+1,0)</f>
        <v>0</v>
      </c>
      <c r="B246">
        <v>2013</v>
      </c>
      <c r="C246" t="s">
        <v>6</v>
      </c>
      <c r="D246" t="s">
        <v>1077</v>
      </c>
      <c r="E246">
        <v>36</v>
      </c>
      <c r="F246">
        <v>3025</v>
      </c>
      <c r="G246">
        <v>6</v>
      </c>
    </row>
    <row r="247" spans="1:7" x14ac:dyDescent="0.25">
      <c r="A247" s="1">
        <f ca="1">IF((Table_Query_from_RDS24[[#This Row],[valueA]]=List!$B$3),INDIRECT("A"&amp;ROW(Table_Query_from_RDS24[[#This Row],[data_year]])-1)+1,0)</f>
        <v>0</v>
      </c>
      <c r="B247">
        <v>2013</v>
      </c>
      <c r="C247" t="s">
        <v>6</v>
      </c>
      <c r="D247" t="s">
        <v>1078</v>
      </c>
      <c r="E247">
        <v>35</v>
      </c>
      <c r="F247">
        <v>1414</v>
      </c>
      <c r="G247">
        <v>0</v>
      </c>
    </row>
    <row r="248" spans="1:7" x14ac:dyDescent="0.25">
      <c r="A248" s="1">
        <f ca="1">IF((Table_Query_from_RDS24[[#This Row],[valueA]]=List!$B$3),INDIRECT("A"&amp;ROW(Table_Query_from_RDS24[[#This Row],[data_year]])-1)+1,0)</f>
        <v>0</v>
      </c>
      <c r="B248">
        <v>2013</v>
      </c>
      <c r="C248" t="s">
        <v>6</v>
      </c>
      <c r="D248" t="s">
        <v>1079</v>
      </c>
      <c r="E248">
        <v>33</v>
      </c>
      <c r="F248">
        <v>1942</v>
      </c>
      <c r="G248">
        <v>0</v>
      </c>
    </row>
    <row r="249" spans="1:7" x14ac:dyDescent="0.25">
      <c r="A249" s="1">
        <f ca="1">IF((Table_Query_from_RDS24[[#This Row],[valueA]]=List!$B$3),INDIRECT("A"&amp;ROW(Table_Query_from_RDS24[[#This Row],[data_year]])-1)+1,0)</f>
        <v>0</v>
      </c>
      <c r="B249">
        <v>2013</v>
      </c>
      <c r="C249" t="s">
        <v>6</v>
      </c>
      <c r="D249" t="s">
        <v>1080</v>
      </c>
      <c r="E249">
        <v>31</v>
      </c>
      <c r="F249">
        <v>2991</v>
      </c>
      <c r="G249">
        <v>0</v>
      </c>
    </row>
    <row r="250" spans="1:7" x14ac:dyDescent="0.25">
      <c r="A250" s="1">
        <f ca="1">IF((Table_Query_from_RDS24[[#This Row],[valueA]]=List!$B$3),INDIRECT("A"&amp;ROW(Table_Query_from_RDS24[[#This Row],[data_year]])-1)+1,0)</f>
        <v>0</v>
      </c>
      <c r="B250">
        <v>2013</v>
      </c>
      <c r="C250" t="s">
        <v>6</v>
      </c>
      <c r="D250" t="s">
        <v>1081</v>
      </c>
      <c r="E250">
        <v>28</v>
      </c>
      <c r="F250">
        <v>4533</v>
      </c>
      <c r="G250">
        <v>0</v>
      </c>
    </row>
    <row r="251" spans="1:7" x14ac:dyDescent="0.25">
      <c r="A251" s="1">
        <f ca="1">IF((Table_Query_from_RDS24[[#This Row],[valueA]]=List!$B$3),INDIRECT("A"&amp;ROW(Table_Query_from_RDS24[[#This Row],[data_year]])-1)+1,0)</f>
        <v>0</v>
      </c>
      <c r="B251">
        <v>2013</v>
      </c>
      <c r="C251" t="s">
        <v>6</v>
      </c>
      <c r="D251" t="s">
        <v>1082</v>
      </c>
      <c r="E251">
        <v>24</v>
      </c>
      <c r="F251">
        <v>1954</v>
      </c>
      <c r="G251">
        <v>0</v>
      </c>
    </row>
    <row r="252" spans="1:7" x14ac:dyDescent="0.25">
      <c r="A252" s="1">
        <f ca="1">IF((Table_Query_from_RDS24[[#This Row],[valueA]]=List!$B$3),INDIRECT("A"&amp;ROW(Table_Query_from_RDS24[[#This Row],[data_year]])-1)+1,0)</f>
        <v>0</v>
      </c>
      <c r="B252">
        <v>2013</v>
      </c>
      <c r="C252" t="s">
        <v>6</v>
      </c>
      <c r="D252" t="s">
        <v>1083</v>
      </c>
      <c r="E252">
        <v>23</v>
      </c>
      <c r="F252">
        <v>918</v>
      </c>
      <c r="G252">
        <v>8</v>
      </c>
    </row>
    <row r="253" spans="1:7" x14ac:dyDescent="0.25">
      <c r="A253" s="1">
        <f ca="1">IF((Table_Query_from_RDS24[[#This Row],[valueA]]=List!$B$3),INDIRECT("A"&amp;ROW(Table_Query_from_RDS24[[#This Row],[data_year]])-1)+1,0)</f>
        <v>0</v>
      </c>
      <c r="B253">
        <v>2013</v>
      </c>
      <c r="C253" t="s">
        <v>6</v>
      </c>
      <c r="D253" t="s">
        <v>1084</v>
      </c>
      <c r="E253">
        <v>22</v>
      </c>
      <c r="F253">
        <v>2526</v>
      </c>
      <c r="G253">
        <v>0</v>
      </c>
    </row>
    <row r="254" spans="1:7" x14ac:dyDescent="0.25">
      <c r="A254" s="1">
        <f ca="1">IF((Table_Query_from_RDS24[[#This Row],[valueA]]=List!$B$3),INDIRECT("A"&amp;ROW(Table_Query_from_RDS24[[#This Row],[data_year]])-1)+1,0)</f>
        <v>0</v>
      </c>
      <c r="B254">
        <v>2013</v>
      </c>
      <c r="C254" t="s">
        <v>6</v>
      </c>
      <c r="D254" t="s">
        <v>1085</v>
      </c>
      <c r="E254">
        <v>21</v>
      </c>
      <c r="F254">
        <v>4621</v>
      </c>
      <c r="G254">
        <v>0</v>
      </c>
    </row>
    <row r="255" spans="1:7" x14ac:dyDescent="0.25">
      <c r="A255" s="1">
        <f ca="1">IF((Table_Query_from_RDS24[[#This Row],[valueA]]=List!$B$3),INDIRECT("A"&amp;ROW(Table_Query_from_RDS24[[#This Row],[data_year]])-1)+1,0)</f>
        <v>0</v>
      </c>
      <c r="B255">
        <v>2013</v>
      </c>
      <c r="C255" t="s">
        <v>6</v>
      </c>
      <c r="D255" t="s">
        <v>1086</v>
      </c>
      <c r="E255">
        <v>19</v>
      </c>
      <c r="F255">
        <v>1141</v>
      </c>
      <c r="G255">
        <v>0</v>
      </c>
    </row>
    <row r="256" spans="1:7" x14ac:dyDescent="0.25">
      <c r="A256" s="1">
        <f ca="1">IF((Table_Query_from_RDS24[[#This Row],[valueA]]=List!$B$3),INDIRECT("A"&amp;ROW(Table_Query_from_RDS24[[#This Row],[data_year]])-1)+1,0)</f>
        <v>0</v>
      </c>
      <c r="B256">
        <v>2013</v>
      </c>
      <c r="C256" t="s">
        <v>7</v>
      </c>
      <c r="D256" t="s">
        <v>1087</v>
      </c>
      <c r="E256">
        <v>2633</v>
      </c>
      <c r="F256">
        <v>213990</v>
      </c>
      <c r="G256">
        <v>1425</v>
      </c>
    </row>
    <row r="257" spans="1:7" x14ac:dyDescent="0.25">
      <c r="A257" s="1">
        <f ca="1">IF((Table_Query_from_RDS24[[#This Row],[valueA]]=List!$B$3),INDIRECT("A"&amp;ROW(Table_Query_from_RDS24[[#This Row],[data_year]])-1)+1,0)</f>
        <v>0</v>
      </c>
      <c r="B257">
        <v>2013</v>
      </c>
      <c r="C257" t="s">
        <v>7</v>
      </c>
      <c r="D257" t="s">
        <v>1088</v>
      </c>
      <c r="E257">
        <v>2456</v>
      </c>
      <c r="F257">
        <v>162040</v>
      </c>
      <c r="G257">
        <v>1389</v>
      </c>
    </row>
    <row r="258" spans="1:7" x14ac:dyDescent="0.25">
      <c r="A258" s="1">
        <f ca="1">IF((Table_Query_from_RDS24[[#This Row],[valueA]]=List!$B$3),INDIRECT("A"&amp;ROW(Table_Query_from_RDS24[[#This Row],[data_year]])-1)+1,0)</f>
        <v>0</v>
      </c>
      <c r="B258">
        <v>2013</v>
      </c>
      <c r="C258" t="s">
        <v>7</v>
      </c>
      <c r="D258" t="s">
        <v>1089</v>
      </c>
      <c r="E258">
        <v>2418</v>
      </c>
      <c r="F258">
        <v>176900</v>
      </c>
      <c r="G258">
        <v>3379</v>
      </c>
    </row>
    <row r="259" spans="1:7" x14ac:dyDescent="0.25">
      <c r="A259" s="1">
        <f ca="1">IF((Table_Query_from_RDS24[[#This Row],[valueA]]=List!$B$3),INDIRECT("A"&amp;ROW(Table_Query_from_RDS24[[#This Row],[data_year]])-1)+1,0)</f>
        <v>0</v>
      </c>
      <c r="B259">
        <v>2013</v>
      </c>
      <c r="C259" t="s">
        <v>7</v>
      </c>
      <c r="D259" t="s">
        <v>1090</v>
      </c>
      <c r="E259">
        <v>2363</v>
      </c>
      <c r="F259">
        <v>194540</v>
      </c>
      <c r="G259">
        <v>1302</v>
      </c>
    </row>
    <row r="260" spans="1:7" x14ac:dyDescent="0.25">
      <c r="A260" s="1">
        <f ca="1">IF((Table_Query_from_RDS24[[#This Row],[valueA]]=List!$B$3),INDIRECT("A"&amp;ROW(Table_Query_from_RDS24[[#This Row],[data_year]])-1)+1,0)</f>
        <v>0</v>
      </c>
      <c r="B260">
        <v>2013</v>
      </c>
      <c r="C260" t="s">
        <v>7</v>
      </c>
      <c r="D260" t="s">
        <v>1091</v>
      </c>
      <c r="E260">
        <v>2352</v>
      </c>
      <c r="F260">
        <v>161460</v>
      </c>
      <c r="G260">
        <v>1371</v>
      </c>
    </row>
    <row r="261" spans="1:7" x14ac:dyDescent="0.25">
      <c r="A261" s="1">
        <f ca="1">IF((Table_Query_from_RDS24[[#This Row],[valueA]]=List!$B$3),INDIRECT("A"&amp;ROW(Table_Query_from_RDS24[[#This Row],[data_year]])-1)+1,0)</f>
        <v>0</v>
      </c>
      <c r="B261">
        <v>2013</v>
      </c>
      <c r="C261" t="s">
        <v>7</v>
      </c>
      <c r="D261" t="s">
        <v>1092</v>
      </c>
      <c r="E261">
        <v>2196</v>
      </c>
      <c r="F261">
        <v>159507</v>
      </c>
      <c r="G261">
        <v>1157</v>
      </c>
    </row>
    <row r="262" spans="1:7" x14ac:dyDescent="0.25">
      <c r="A262" s="1">
        <f ca="1">IF((Table_Query_from_RDS24[[#This Row],[valueA]]=List!$B$3),INDIRECT("A"&amp;ROW(Table_Query_from_RDS24[[#This Row],[data_year]])-1)+1,0)</f>
        <v>0</v>
      </c>
      <c r="B262">
        <v>2013</v>
      </c>
      <c r="C262" t="s">
        <v>7</v>
      </c>
      <c r="D262" t="s">
        <v>1093</v>
      </c>
      <c r="E262">
        <v>2195</v>
      </c>
      <c r="F262">
        <v>146494</v>
      </c>
      <c r="G262">
        <v>132</v>
      </c>
    </row>
    <row r="263" spans="1:7" x14ac:dyDescent="0.25">
      <c r="A263" s="1">
        <f ca="1">IF((Table_Query_from_RDS24[[#This Row],[valueA]]=List!$B$3),INDIRECT("A"&amp;ROW(Table_Query_from_RDS24[[#This Row],[data_year]])-1)+1,0)</f>
        <v>0</v>
      </c>
      <c r="B263">
        <v>2013</v>
      </c>
      <c r="C263" t="s">
        <v>7</v>
      </c>
      <c r="D263" t="s">
        <v>1094</v>
      </c>
      <c r="E263">
        <v>2069</v>
      </c>
      <c r="F263">
        <v>134004</v>
      </c>
      <c r="G263">
        <v>84</v>
      </c>
    </row>
    <row r="264" spans="1:7" x14ac:dyDescent="0.25">
      <c r="A264" s="1">
        <f ca="1">IF((Table_Query_from_RDS24[[#This Row],[valueA]]=List!$B$3),INDIRECT("A"&amp;ROW(Table_Query_from_RDS24[[#This Row],[data_year]])-1)+1,0)</f>
        <v>0</v>
      </c>
      <c r="B264">
        <v>2013</v>
      </c>
      <c r="C264" t="s">
        <v>7</v>
      </c>
      <c r="D264" t="s">
        <v>1095</v>
      </c>
      <c r="E264">
        <v>1996</v>
      </c>
      <c r="F264">
        <v>156351</v>
      </c>
      <c r="G264">
        <v>126</v>
      </c>
    </row>
    <row r="265" spans="1:7" x14ac:dyDescent="0.25">
      <c r="A265" s="1">
        <f ca="1">IF((Table_Query_from_RDS24[[#This Row],[valueA]]=List!$B$3),INDIRECT("A"&amp;ROW(Table_Query_from_RDS24[[#This Row],[data_year]])-1)+1,0)</f>
        <v>0</v>
      </c>
      <c r="B265">
        <v>2013</v>
      </c>
      <c r="C265" t="s">
        <v>7</v>
      </c>
      <c r="D265" t="s">
        <v>1096</v>
      </c>
      <c r="E265">
        <v>1927</v>
      </c>
      <c r="F265">
        <v>116161</v>
      </c>
      <c r="G265">
        <v>2074</v>
      </c>
    </row>
    <row r="266" spans="1:7" x14ac:dyDescent="0.25">
      <c r="A266" s="1">
        <f ca="1">IF((Table_Query_from_RDS24[[#This Row],[valueA]]=List!$B$3),INDIRECT("A"&amp;ROW(Table_Query_from_RDS24[[#This Row],[data_year]])-1)+1,0)</f>
        <v>0</v>
      </c>
      <c r="B266">
        <v>2013</v>
      </c>
      <c r="C266" t="s">
        <v>7</v>
      </c>
      <c r="D266" t="s">
        <v>1097</v>
      </c>
      <c r="E266">
        <v>1713</v>
      </c>
      <c r="F266">
        <v>80431</v>
      </c>
      <c r="G266">
        <v>2154</v>
      </c>
    </row>
    <row r="267" spans="1:7" x14ac:dyDescent="0.25">
      <c r="A267" s="1">
        <f ca="1">IF((Table_Query_from_RDS24[[#This Row],[valueA]]=List!$B$3),INDIRECT("A"&amp;ROW(Table_Query_from_RDS24[[#This Row],[data_year]])-1)+1,0)</f>
        <v>0</v>
      </c>
      <c r="B267">
        <v>2013</v>
      </c>
      <c r="C267" t="s">
        <v>7</v>
      </c>
      <c r="D267" t="s">
        <v>1098</v>
      </c>
      <c r="E267">
        <v>1642</v>
      </c>
      <c r="F267">
        <v>147008</v>
      </c>
      <c r="G267">
        <v>307</v>
      </c>
    </row>
    <row r="268" spans="1:7" x14ac:dyDescent="0.25">
      <c r="A268" s="1">
        <f ca="1">IF((Table_Query_from_RDS24[[#This Row],[valueA]]=List!$B$3),INDIRECT("A"&amp;ROW(Table_Query_from_RDS24[[#This Row],[data_year]])-1)+1,0)</f>
        <v>0</v>
      </c>
      <c r="B268">
        <v>2013</v>
      </c>
      <c r="C268" t="s">
        <v>7</v>
      </c>
      <c r="D268" t="s">
        <v>1099</v>
      </c>
      <c r="E268">
        <v>1501</v>
      </c>
      <c r="F268">
        <v>79773</v>
      </c>
      <c r="G268">
        <v>1233</v>
      </c>
    </row>
    <row r="269" spans="1:7" x14ac:dyDescent="0.25">
      <c r="A269" s="1">
        <f ca="1">IF((Table_Query_from_RDS24[[#This Row],[valueA]]=List!$B$3),INDIRECT("A"&amp;ROW(Table_Query_from_RDS24[[#This Row],[data_year]])-1)+1,0)</f>
        <v>0</v>
      </c>
      <c r="B269">
        <v>2013</v>
      </c>
      <c r="C269" t="s">
        <v>7</v>
      </c>
      <c r="D269" t="s">
        <v>1100</v>
      </c>
      <c r="E269">
        <v>1479</v>
      </c>
      <c r="F269">
        <v>115500</v>
      </c>
      <c r="G269">
        <v>10</v>
      </c>
    </row>
    <row r="270" spans="1:7" x14ac:dyDescent="0.25">
      <c r="A270" s="1">
        <f ca="1">IF((Table_Query_from_RDS24[[#This Row],[valueA]]=List!$B$3),INDIRECT("A"&amp;ROW(Table_Query_from_RDS24[[#This Row],[data_year]])-1)+1,0)</f>
        <v>0</v>
      </c>
      <c r="B270">
        <v>2013</v>
      </c>
      <c r="C270" t="s">
        <v>7</v>
      </c>
      <c r="D270" t="s">
        <v>1101</v>
      </c>
      <c r="E270">
        <v>1462</v>
      </c>
      <c r="F270">
        <v>89097</v>
      </c>
      <c r="G270">
        <v>51</v>
      </c>
    </row>
    <row r="271" spans="1:7" x14ac:dyDescent="0.25">
      <c r="A271" s="1">
        <f ca="1">IF((Table_Query_from_RDS24[[#This Row],[valueA]]=List!$B$3),INDIRECT("A"&amp;ROW(Table_Query_from_RDS24[[#This Row],[data_year]])-1)+1,0)</f>
        <v>0</v>
      </c>
      <c r="B271">
        <v>2013</v>
      </c>
      <c r="C271" t="s">
        <v>7</v>
      </c>
      <c r="D271" t="s">
        <v>1102</v>
      </c>
      <c r="E271">
        <v>1409</v>
      </c>
      <c r="F271">
        <v>61211</v>
      </c>
      <c r="G271">
        <v>63</v>
      </c>
    </row>
    <row r="272" spans="1:7" x14ac:dyDescent="0.25">
      <c r="A272" s="1">
        <f ca="1">IF((Table_Query_from_RDS24[[#This Row],[valueA]]=List!$B$3),INDIRECT("A"&amp;ROW(Table_Query_from_RDS24[[#This Row],[data_year]])-1)+1,0)</f>
        <v>0</v>
      </c>
      <c r="B272">
        <v>2013</v>
      </c>
      <c r="C272" t="s">
        <v>7</v>
      </c>
      <c r="D272" t="s">
        <v>1103</v>
      </c>
      <c r="E272">
        <v>1312</v>
      </c>
      <c r="F272">
        <v>74769</v>
      </c>
      <c r="G272">
        <v>172</v>
      </c>
    </row>
    <row r="273" spans="1:7" x14ac:dyDescent="0.25">
      <c r="A273" s="1">
        <f ca="1">IF((Table_Query_from_RDS24[[#This Row],[valueA]]=List!$B$3),INDIRECT("A"&amp;ROW(Table_Query_from_RDS24[[#This Row],[data_year]])-1)+1,0)</f>
        <v>0</v>
      </c>
      <c r="B273">
        <v>2013</v>
      </c>
      <c r="C273" t="s">
        <v>7</v>
      </c>
      <c r="D273" t="s">
        <v>1104</v>
      </c>
      <c r="E273">
        <v>1277</v>
      </c>
      <c r="F273">
        <v>64558</v>
      </c>
      <c r="G273">
        <v>0</v>
      </c>
    </row>
    <row r="274" spans="1:7" x14ac:dyDescent="0.25">
      <c r="A274" s="1">
        <f ca="1">IF((Table_Query_from_RDS24[[#This Row],[valueA]]=List!$B$3),INDIRECT("A"&amp;ROW(Table_Query_from_RDS24[[#This Row],[data_year]])-1)+1,0)</f>
        <v>0</v>
      </c>
      <c r="B274">
        <v>2013</v>
      </c>
      <c r="C274" t="s">
        <v>7</v>
      </c>
      <c r="D274" t="s">
        <v>1105</v>
      </c>
      <c r="E274">
        <v>1248</v>
      </c>
      <c r="F274">
        <v>52434</v>
      </c>
      <c r="G274">
        <v>975</v>
      </c>
    </row>
    <row r="275" spans="1:7" x14ac:dyDescent="0.25">
      <c r="A275" s="1">
        <f ca="1">IF((Table_Query_from_RDS24[[#This Row],[valueA]]=List!$B$3),INDIRECT("A"&amp;ROW(Table_Query_from_RDS24[[#This Row],[data_year]])-1)+1,0)</f>
        <v>0</v>
      </c>
      <c r="B275">
        <v>2013</v>
      </c>
      <c r="C275" t="s">
        <v>7</v>
      </c>
      <c r="D275" t="s">
        <v>1106</v>
      </c>
      <c r="E275">
        <v>1226</v>
      </c>
      <c r="F275">
        <v>63635</v>
      </c>
      <c r="G275">
        <v>41</v>
      </c>
    </row>
    <row r="276" spans="1:7" x14ac:dyDescent="0.25">
      <c r="A276" s="1">
        <f ca="1">IF((Table_Query_from_RDS24[[#This Row],[valueA]]=List!$B$3),INDIRECT("A"&amp;ROW(Table_Query_from_RDS24[[#This Row],[data_year]])-1)+1,0)</f>
        <v>0</v>
      </c>
      <c r="B276">
        <v>2013</v>
      </c>
      <c r="C276" t="s">
        <v>7</v>
      </c>
      <c r="D276" t="s">
        <v>1107</v>
      </c>
      <c r="E276">
        <v>1195</v>
      </c>
      <c r="F276">
        <v>55144</v>
      </c>
      <c r="G276">
        <v>1196</v>
      </c>
    </row>
    <row r="277" spans="1:7" x14ac:dyDescent="0.25">
      <c r="A277" s="1">
        <f ca="1">IF((Table_Query_from_RDS24[[#This Row],[valueA]]=List!$B$3),INDIRECT("A"&amp;ROW(Table_Query_from_RDS24[[#This Row],[data_year]])-1)+1,0)</f>
        <v>0</v>
      </c>
      <c r="B277">
        <v>2013</v>
      </c>
      <c r="C277" t="s">
        <v>7</v>
      </c>
      <c r="D277" t="s">
        <v>1108</v>
      </c>
      <c r="E277">
        <v>1177</v>
      </c>
      <c r="F277">
        <v>92437</v>
      </c>
      <c r="G277">
        <v>215</v>
      </c>
    </row>
    <row r="278" spans="1:7" x14ac:dyDescent="0.25">
      <c r="A278" s="1">
        <f ca="1">IF((Table_Query_from_RDS24[[#This Row],[valueA]]=List!$B$3),INDIRECT("A"&amp;ROW(Table_Query_from_RDS24[[#This Row],[data_year]])-1)+1,0)</f>
        <v>0</v>
      </c>
      <c r="B278">
        <v>2013</v>
      </c>
      <c r="C278" t="s">
        <v>7</v>
      </c>
      <c r="D278" t="s">
        <v>1109</v>
      </c>
      <c r="E278">
        <v>1145</v>
      </c>
      <c r="F278">
        <v>40999</v>
      </c>
      <c r="G278">
        <v>3</v>
      </c>
    </row>
    <row r="279" spans="1:7" x14ac:dyDescent="0.25">
      <c r="A279" s="1">
        <f ca="1">IF((Table_Query_from_RDS24[[#This Row],[valueA]]=List!$B$3),INDIRECT("A"&amp;ROW(Table_Query_from_RDS24[[#This Row],[data_year]])-1)+1,0)</f>
        <v>0</v>
      </c>
      <c r="B279">
        <v>2013</v>
      </c>
      <c r="C279" t="s">
        <v>7</v>
      </c>
      <c r="D279" t="s">
        <v>1110</v>
      </c>
      <c r="E279">
        <v>1137</v>
      </c>
      <c r="F279">
        <v>81888</v>
      </c>
      <c r="G279">
        <v>28</v>
      </c>
    </row>
    <row r="280" spans="1:7" x14ac:dyDescent="0.25">
      <c r="A280" s="1">
        <f ca="1">IF((Table_Query_from_RDS24[[#This Row],[valueA]]=List!$B$3),INDIRECT("A"&amp;ROW(Table_Query_from_RDS24[[#This Row],[data_year]])-1)+1,0)</f>
        <v>0</v>
      </c>
      <c r="B280">
        <v>2013</v>
      </c>
      <c r="C280" t="s">
        <v>7</v>
      </c>
      <c r="D280" t="s">
        <v>1111</v>
      </c>
      <c r="E280">
        <v>1111</v>
      </c>
      <c r="F280">
        <v>52092</v>
      </c>
      <c r="G280">
        <v>481</v>
      </c>
    </row>
    <row r="281" spans="1:7" x14ac:dyDescent="0.25">
      <c r="A281" s="1">
        <f ca="1">IF((Table_Query_from_RDS24[[#This Row],[valueA]]=List!$B$3),INDIRECT("A"&amp;ROW(Table_Query_from_RDS24[[#This Row],[data_year]])-1)+1,0)</f>
        <v>0</v>
      </c>
      <c r="B281">
        <v>2013</v>
      </c>
      <c r="C281" t="s">
        <v>7</v>
      </c>
      <c r="D281" t="s">
        <v>1112</v>
      </c>
      <c r="E281">
        <v>1025</v>
      </c>
      <c r="F281">
        <v>48749</v>
      </c>
      <c r="G281">
        <v>106</v>
      </c>
    </row>
    <row r="282" spans="1:7" x14ac:dyDescent="0.25">
      <c r="A282" s="1">
        <f ca="1">IF((Table_Query_from_RDS24[[#This Row],[valueA]]=List!$B$3),INDIRECT("A"&amp;ROW(Table_Query_from_RDS24[[#This Row],[data_year]])-1)+1,0)</f>
        <v>0</v>
      </c>
      <c r="B282">
        <v>2013</v>
      </c>
      <c r="C282" t="s">
        <v>7</v>
      </c>
      <c r="D282" t="s">
        <v>1113</v>
      </c>
      <c r="E282">
        <v>1019</v>
      </c>
      <c r="F282">
        <v>80592</v>
      </c>
      <c r="G282">
        <v>166</v>
      </c>
    </row>
    <row r="283" spans="1:7" x14ac:dyDescent="0.25">
      <c r="A283" s="1">
        <f ca="1">IF((Table_Query_from_RDS24[[#This Row],[valueA]]=List!$B$3),INDIRECT("A"&amp;ROW(Table_Query_from_RDS24[[#This Row],[data_year]])-1)+1,0)</f>
        <v>0</v>
      </c>
      <c r="B283">
        <v>2013</v>
      </c>
      <c r="C283" t="s">
        <v>7</v>
      </c>
      <c r="D283" t="s">
        <v>1114</v>
      </c>
      <c r="E283">
        <v>963</v>
      </c>
      <c r="F283">
        <v>60719</v>
      </c>
      <c r="G283">
        <v>416</v>
      </c>
    </row>
    <row r="284" spans="1:7" x14ac:dyDescent="0.25">
      <c r="A284" s="1">
        <f ca="1">IF((Table_Query_from_RDS24[[#This Row],[valueA]]=List!$B$3),INDIRECT("A"&amp;ROW(Table_Query_from_RDS24[[#This Row],[data_year]])-1)+1,0)</f>
        <v>0</v>
      </c>
      <c r="B284">
        <v>2013</v>
      </c>
      <c r="C284" t="s">
        <v>7</v>
      </c>
      <c r="D284" t="s">
        <v>1115</v>
      </c>
      <c r="E284">
        <v>956</v>
      </c>
      <c r="F284">
        <v>57571</v>
      </c>
      <c r="G284">
        <v>16</v>
      </c>
    </row>
    <row r="285" spans="1:7" x14ac:dyDescent="0.25">
      <c r="A285" s="1">
        <f ca="1">IF((Table_Query_from_RDS24[[#This Row],[valueA]]=List!$B$3),INDIRECT("A"&amp;ROW(Table_Query_from_RDS24[[#This Row],[data_year]])-1)+1,0)</f>
        <v>0</v>
      </c>
      <c r="B285">
        <v>2013</v>
      </c>
      <c r="C285" t="s">
        <v>7</v>
      </c>
      <c r="D285" t="s">
        <v>1116</v>
      </c>
      <c r="E285">
        <v>936</v>
      </c>
      <c r="F285">
        <v>48955</v>
      </c>
      <c r="G285">
        <v>846</v>
      </c>
    </row>
    <row r="286" spans="1:7" x14ac:dyDescent="0.25">
      <c r="A286" s="1">
        <f ca="1">IF((Table_Query_from_RDS24[[#This Row],[valueA]]=List!$B$3),INDIRECT("A"&amp;ROW(Table_Query_from_RDS24[[#This Row],[data_year]])-1)+1,0)</f>
        <v>0</v>
      </c>
      <c r="B286">
        <v>2013</v>
      </c>
      <c r="C286" t="s">
        <v>7</v>
      </c>
      <c r="D286" t="s">
        <v>1117</v>
      </c>
      <c r="E286">
        <v>917</v>
      </c>
      <c r="F286">
        <v>72690</v>
      </c>
      <c r="G286">
        <v>277</v>
      </c>
    </row>
    <row r="287" spans="1:7" x14ac:dyDescent="0.25">
      <c r="A287" s="1">
        <f ca="1">IF((Table_Query_from_RDS24[[#This Row],[valueA]]=List!$B$3),INDIRECT("A"&amp;ROW(Table_Query_from_RDS24[[#This Row],[data_year]])-1)+1,0)</f>
        <v>0</v>
      </c>
      <c r="B287">
        <v>2013</v>
      </c>
      <c r="C287" t="s">
        <v>7</v>
      </c>
      <c r="D287" t="s">
        <v>1118</v>
      </c>
      <c r="E287">
        <v>908</v>
      </c>
      <c r="F287">
        <v>58220</v>
      </c>
      <c r="G287">
        <v>10</v>
      </c>
    </row>
    <row r="288" spans="1:7" x14ac:dyDescent="0.25">
      <c r="A288" s="1">
        <f ca="1">IF((Table_Query_from_RDS24[[#This Row],[valueA]]=List!$B$3),INDIRECT("A"&amp;ROW(Table_Query_from_RDS24[[#This Row],[data_year]])-1)+1,0)</f>
        <v>0</v>
      </c>
      <c r="B288">
        <v>2013</v>
      </c>
      <c r="C288" t="s">
        <v>7</v>
      </c>
      <c r="D288" t="s">
        <v>1119</v>
      </c>
      <c r="E288">
        <v>897</v>
      </c>
      <c r="F288">
        <v>30864</v>
      </c>
      <c r="G288">
        <v>22</v>
      </c>
    </row>
    <row r="289" spans="1:7" x14ac:dyDescent="0.25">
      <c r="A289" s="1">
        <f ca="1">IF((Table_Query_from_RDS24[[#This Row],[valueA]]=List!$B$3),INDIRECT("A"&amp;ROW(Table_Query_from_RDS24[[#This Row],[data_year]])-1)+1,0)</f>
        <v>0</v>
      </c>
      <c r="B289">
        <v>2013</v>
      </c>
      <c r="C289" t="s">
        <v>7</v>
      </c>
      <c r="D289" t="s">
        <v>1120</v>
      </c>
      <c r="E289">
        <v>880</v>
      </c>
      <c r="F289">
        <v>75714</v>
      </c>
      <c r="G289">
        <v>28</v>
      </c>
    </row>
    <row r="290" spans="1:7" x14ac:dyDescent="0.25">
      <c r="A290" s="1">
        <f ca="1">IF((Table_Query_from_RDS24[[#This Row],[valueA]]=List!$B$3),INDIRECT("A"&amp;ROW(Table_Query_from_RDS24[[#This Row],[data_year]])-1)+1,0)</f>
        <v>0</v>
      </c>
      <c r="B290">
        <v>2013</v>
      </c>
      <c r="C290" t="s">
        <v>7</v>
      </c>
      <c r="D290" t="s">
        <v>1121</v>
      </c>
      <c r="E290">
        <v>856</v>
      </c>
      <c r="F290">
        <v>53440</v>
      </c>
      <c r="G290">
        <v>762</v>
      </c>
    </row>
    <row r="291" spans="1:7" x14ac:dyDescent="0.25">
      <c r="A291" s="1">
        <f ca="1">IF((Table_Query_from_RDS24[[#This Row],[valueA]]=List!$B$3),INDIRECT("A"&amp;ROW(Table_Query_from_RDS24[[#This Row],[data_year]])-1)+1,0)</f>
        <v>0</v>
      </c>
      <c r="B291">
        <v>2013</v>
      </c>
      <c r="C291" t="s">
        <v>7</v>
      </c>
      <c r="D291" t="s">
        <v>1122</v>
      </c>
      <c r="E291">
        <v>856</v>
      </c>
      <c r="F291">
        <v>50077</v>
      </c>
      <c r="G291">
        <v>2363</v>
      </c>
    </row>
    <row r="292" spans="1:7" x14ac:dyDescent="0.25">
      <c r="A292" s="1">
        <f ca="1">IF((Table_Query_from_RDS24[[#This Row],[valueA]]=List!$B$3),INDIRECT("A"&amp;ROW(Table_Query_from_RDS24[[#This Row],[data_year]])-1)+1,0)</f>
        <v>0</v>
      </c>
      <c r="B292">
        <v>2013</v>
      </c>
      <c r="C292" t="s">
        <v>7</v>
      </c>
      <c r="D292" t="s">
        <v>1123</v>
      </c>
      <c r="E292">
        <v>840</v>
      </c>
      <c r="F292">
        <v>54677</v>
      </c>
      <c r="G292">
        <v>491</v>
      </c>
    </row>
    <row r="293" spans="1:7" x14ac:dyDescent="0.25">
      <c r="A293" s="1">
        <f ca="1">IF((Table_Query_from_RDS24[[#This Row],[valueA]]=List!$B$3),INDIRECT("A"&amp;ROW(Table_Query_from_RDS24[[#This Row],[data_year]])-1)+1,0)</f>
        <v>0</v>
      </c>
      <c r="B293">
        <v>2013</v>
      </c>
      <c r="C293" t="s">
        <v>7</v>
      </c>
      <c r="D293" t="s">
        <v>1124</v>
      </c>
      <c r="E293">
        <v>823</v>
      </c>
      <c r="F293">
        <v>39383</v>
      </c>
      <c r="G293">
        <v>83</v>
      </c>
    </row>
    <row r="294" spans="1:7" x14ac:dyDescent="0.25">
      <c r="A294" s="1">
        <f ca="1">IF((Table_Query_from_RDS24[[#This Row],[valueA]]=List!$B$3),INDIRECT("A"&amp;ROW(Table_Query_from_RDS24[[#This Row],[data_year]])-1)+1,0)</f>
        <v>0</v>
      </c>
      <c r="B294">
        <v>2013</v>
      </c>
      <c r="C294" t="s">
        <v>7</v>
      </c>
      <c r="D294" t="s">
        <v>1125</v>
      </c>
      <c r="E294">
        <v>823</v>
      </c>
      <c r="F294">
        <v>49448</v>
      </c>
      <c r="G294">
        <v>500</v>
      </c>
    </row>
    <row r="295" spans="1:7" x14ac:dyDescent="0.25">
      <c r="A295" s="1">
        <f ca="1">IF((Table_Query_from_RDS24[[#This Row],[valueA]]=List!$B$3),INDIRECT("A"&amp;ROW(Table_Query_from_RDS24[[#This Row],[data_year]])-1)+1,0)</f>
        <v>0</v>
      </c>
      <c r="B295">
        <v>2013</v>
      </c>
      <c r="C295" t="s">
        <v>7</v>
      </c>
      <c r="D295" t="s">
        <v>1126</v>
      </c>
      <c r="E295">
        <v>798</v>
      </c>
      <c r="F295">
        <v>33943</v>
      </c>
      <c r="G295">
        <v>171</v>
      </c>
    </row>
    <row r="296" spans="1:7" x14ac:dyDescent="0.25">
      <c r="A296" s="1">
        <f ca="1">IF((Table_Query_from_RDS24[[#This Row],[valueA]]=List!$B$3),INDIRECT("A"&amp;ROW(Table_Query_from_RDS24[[#This Row],[data_year]])-1)+1,0)</f>
        <v>0</v>
      </c>
      <c r="B296">
        <v>2013</v>
      </c>
      <c r="C296" t="s">
        <v>7</v>
      </c>
      <c r="D296" t="s">
        <v>1127</v>
      </c>
      <c r="E296">
        <v>798</v>
      </c>
      <c r="F296">
        <v>56774</v>
      </c>
      <c r="G296">
        <v>159</v>
      </c>
    </row>
    <row r="297" spans="1:7" x14ac:dyDescent="0.25">
      <c r="A297" s="1">
        <f ca="1">IF((Table_Query_from_RDS24[[#This Row],[valueA]]=List!$B$3),INDIRECT("A"&amp;ROW(Table_Query_from_RDS24[[#This Row],[data_year]])-1)+1,0)</f>
        <v>0</v>
      </c>
      <c r="B297">
        <v>2013</v>
      </c>
      <c r="C297" t="s">
        <v>7</v>
      </c>
      <c r="D297" t="s">
        <v>1128</v>
      </c>
      <c r="E297">
        <v>779</v>
      </c>
      <c r="F297">
        <v>52020</v>
      </c>
      <c r="G297">
        <v>62</v>
      </c>
    </row>
    <row r="298" spans="1:7" x14ac:dyDescent="0.25">
      <c r="A298" s="1">
        <f ca="1">IF((Table_Query_from_RDS24[[#This Row],[valueA]]=List!$B$3),INDIRECT("A"&amp;ROW(Table_Query_from_RDS24[[#This Row],[data_year]])-1)+1,0)</f>
        <v>0</v>
      </c>
      <c r="B298">
        <v>2013</v>
      </c>
      <c r="C298" t="s">
        <v>7</v>
      </c>
      <c r="D298" t="s">
        <v>1129</v>
      </c>
      <c r="E298">
        <v>763</v>
      </c>
      <c r="F298">
        <v>48247</v>
      </c>
      <c r="G298">
        <v>969</v>
      </c>
    </row>
    <row r="299" spans="1:7" x14ac:dyDescent="0.25">
      <c r="A299" s="1">
        <f ca="1">IF((Table_Query_from_RDS24[[#This Row],[valueA]]=List!$B$3),INDIRECT("A"&amp;ROW(Table_Query_from_RDS24[[#This Row],[data_year]])-1)+1,0)</f>
        <v>0</v>
      </c>
      <c r="B299">
        <v>2013</v>
      </c>
      <c r="C299" t="s">
        <v>7</v>
      </c>
      <c r="D299" t="s">
        <v>1130</v>
      </c>
      <c r="E299">
        <v>758</v>
      </c>
      <c r="F299">
        <v>45184</v>
      </c>
      <c r="G299">
        <v>180</v>
      </c>
    </row>
    <row r="300" spans="1:7" x14ac:dyDescent="0.25">
      <c r="A300" s="1">
        <f ca="1">IF((Table_Query_from_RDS24[[#This Row],[valueA]]=List!$B$3),INDIRECT("A"&amp;ROW(Table_Query_from_RDS24[[#This Row],[data_year]])-1)+1,0)</f>
        <v>0</v>
      </c>
      <c r="B300">
        <v>2013</v>
      </c>
      <c r="C300" t="s">
        <v>7</v>
      </c>
      <c r="D300" t="s">
        <v>1131</v>
      </c>
      <c r="E300">
        <v>744</v>
      </c>
      <c r="F300">
        <v>38953</v>
      </c>
      <c r="G300">
        <v>13</v>
      </c>
    </row>
    <row r="301" spans="1:7" x14ac:dyDescent="0.25">
      <c r="A301" s="1">
        <f ca="1">IF((Table_Query_from_RDS24[[#This Row],[valueA]]=List!$B$3),INDIRECT("A"&amp;ROW(Table_Query_from_RDS24[[#This Row],[data_year]])-1)+1,0)</f>
        <v>0</v>
      </c>
      <c r="B301">
        <v>2013</v>
      </c>
      <c r="C301" t="s">
        <v>7</v>
      </c>
      <c r="D301" t="s">
        <v>1132</v>
      </c>
      <c r="E301">
        <v>728</v>
      </c>
      <c r="F301">
        <v>38599</v>
      </c>
      <c r="G301">
        <v>86</v>
      </c>
    </row>
    <row r="302" spans="1:7" x14ac:dyDescent="0.25">
      <c r="A302" s="1">
        <f ca="1">IF((Table_Query_from_RDS24[[#This Row],[valueA]]=List!$B$3),INDIRECT("A"&amp;ROW(Table_Query_from_RDS24[[#This Row],[data_year]])-1)+1,0)</f>
        <v>0</v>
      </c>
      <c r="B302">
        <v>2013</v>
      </c>
      <c r="C302" t="s">
        <v>7</v>
      </c>
      <c r="D302" t="s">
        <v>1133</v>
      </c>
      <c r="E302">
        <v>718</v>
      </c>
      <c r="F302">
        <v>50433</v>
      </c>
      <c r="G302">
        <v>100</v>
      </c>
    </row>
    <row r="303" spans="1:7" x14ac:dyDescent="0.25">
      <c r="A303" s="1">
        <f ca="1">IF((Table_Query_from_RDS24[[#This Row],[valueA]]=List!$B$3),INDIRECT("A"&amp;ROW(Table_Query_from_RDS24[[#This Row],[data_year]])-1)+1,0)</f>
        <v>0</v>
      </c>
      <c r="B303">
        <v>2013</v>
      </c>
      <c r="C303" t="s">
        <v>7</v>
      </c>
      <c r="D303" t="s">
        <v>1134</v>
      </c>
      <c r="E303">
        <v>711</v>
      </c>
      <c r="F303">
        <v>37346</v>
      </c>
      <c r="G303">
        <v>55</v>
      </c>
    </row>
    <row r="304" spans="1:7" x14ac:dyDescent="0.25">
      <c r="A304" s="1">
        <f ca="1">IF((Table_Query_from_RDS24[[#This Row],[valueA]]=List!$B$3),INDIRECT("A"&amp;ROW(Table_Query_from_RDS24[[#This Row],[data_year]])-1)+1,0)</f>
        <v>0</v>
      </c>
      <c r="B304">
        <v>2013</v>
      </c>
      <c r="C304" t="s">
        <v>7</v>
      </c>
      <c r="D304" t="s">
        <v>1135</v>
      </c>
      <c r="E304">
        <v>697</v>
      </c>
      <c r="F304">
        <v>47647</v>
      </c>
      <c r="G304">
        <v>327</v>
      </c>
    </row>
    <row r="305" spans="1:7" x14ac:dyDescent="0.25">
      <c r="A305" s="1">
        <f ca="1">IF((Table_Query_from_RDS24[[#This Row],[valueA]]=List!$B$3),INDIRECT("A"&amp;ROW(Table_Query_from_RDS24[[#This Row],[data_year]])-1)+1,0)</f>
        <v>0</v>
      </c>
      <c r="B305">
        <v>2013</v>
      </c>
      <c r="C305" t="s">
        <v>7</v>
      </c>
      <c r="D305" t="s">
        <v>1136</v>
      </c>
      <c r="E305">
        <v>678</v>
      </c>
      <c r="F305">
        <v>55819</v>
      </c>
      <c r="G305">
        <v>967</v>
      </c>
    </row>
    <row r="306" spans="1:7" x14ac:dyDescent="0.25">
      <c r="A306" s="1">
        <f ca="1">IF((Table_Query_from_RDS24[[#This Row],[valueA]]=List!$B$3),INDIRECT("A"&amp;ROW(Table_Query_from_RDS24[[#This Row],[data_year]])-1)+1,0)</f>
        <v>0</v>
      </c>
      <c r="B306">
        <v>2013</v>
      </c>
      <c r="C306" t="s">
        <v>7</v>
      </c>
      <c r="D306" t="s">
        <v>1137</v>
      </c>
      <c r="E306">
        <v>678</v>
      </c>
      <c r="F306">
        <v>52360</v>
      </c>
      <c r="G306">
        <v>139</v>
      </c>
    </row>
    <row r="307" spans="1:7" x14ac:dyDescent="0.25">
      <c r="A307" s="1">
        <f ca="1">IF((Table_Query_from_RDS24[[#This Row],[valueA]]=List!$B$3),INDIRECT("A"&amp;ROW(Table_Query_from_RDS24[[#This Row],[data_year]])-1)+1,0)</f>
        <v>0</v>
      </c>
      <c r="B307">
        <v>2013</v>
      </c>
      <c r="C307" t="s">
        <v>7</v>
      </c>
      <c r="D307" t="s">
        <v>1138</v>
      </c>
      <c r="E307">
        <v>672</v>
      </c>
      <c r="F307">
        <v>28395</v>
      </c>
      <c r="G307">
        <v>107</v>
      </c>
    </row>
    <row r="308" spans="1:7" x14ac:dyDescent="0.25">
      <c r="A308" s="1">
        <f ca="1">IF((Table_Query_from_RDS24[[#This Row],[valueA]]=List!$B$3),INDIRECT("A"&amp;ROW(Table_Query_from_RDS24[[#This Row],[data_year]])-1)+1,0)</f>
        <v>0</v>
      </c>
      <c r="B308">
        <v>2013</v>
      </c>
      <c r="C308" t="s">
        <v>7</v>
      </c>
      <c r="D308" t="s">
        <v>1139</v>
      </c>
      <c r="E308">
        <v>669</v>
      </c>
      <c r="F308">
        <v>48449</v>
      </c>
      <c r="G308">
        <v>0</v>
      </c>
    </row>
    <row r="309" spans="1:7" x14ac:dyDescent="0.25">
      <c r="A309" s="1">
        <f ca="1">IF((Table_Query_from_RDS24[[#This Row],[valueA]]=List!$B$3),INDIRECT("A"&amp;ROW(Table_Query_from_RDS24[[#This Row],[data_year]])-1)+1,0)</f>
        <v>0</v>
      </c>
      <c r="B309">
        <v>2013</v>
      </c>
      <c r="C309" t="s">
        <v>7</v>
      </c>
      <c r="D309" t="s">
        <v>1140</v>
      </c>
      <c r="E309">
        <v>663</v>
      </c>
      <c r="F309">
        <v>58290</v>
      </c>
      <c r="G309">
        <v>114</v>
      </c>
    </row>
    <row r="310" spans="1:7" x14ac:dyDescent="0.25">
      <c r="A310" s="1">
        <f ca="1">IF((Table_Query_from_RDS24[[#This Row],[valueA]]=List!$B$3),INDIRECT("A"&amp;ROW(Table_Query_from_RDS24[[#This Row],[data_year]])-1)+1,0)</f>
        <v>0</v>
      </c>
      <c r="B310">
        <v>2013</v>
      </c>
      <c r="C310" t="s">
        <v>7</v>
      </c>
      <c r="D310" t="s">
        <v>1141</v>
      </c>
      <c r="E310">
        <v>659</v>
      </c>
      <c r="F310">
        <v>25643</v>
      </c>
      <c r="G310">
        <v>1849</v>
      </c>
    </row>
    <row r="311" spans="1:7" x14ac:dyDescent="0.25">
      <c r="A311" s="1">
        <f ca="1">IF((Table_Query_from_RDS24[[#This Row],[valueA]]=List!$B$3),INDIRECT("A"&amp;ROW(Table_Query_from_RDS24[[#This Row],[data_year]])-1)+1,0)</f>
        <v>0</v>
      </c>
      <c r="B311">
        <v>2013</v>
      </c>
      <c r="C311" t="s">
        <v>7</v>
      </c>
      <c r="D311" t="s">
        <v>1142</v>
      </c>
      <c r="E311">
        <v>654</v>
      </c>
      <c r="F311">
        <v>31705</v>
      </c>
      <c r="G311">
        <v>10</v>
      </c>
    </row>
    <row r="312" spans="1:7" x14ac:dyDescent="0.25">
      <c r="A312" s="1">
        <f ca="1">IF((Table_Query_from_RDS24[[#This Row],[valueA]]=List!$B$3),INDIRECT("A"&amp;ROW(Table_Query_from_RDS24[[#This Row],[data_year]])-1)+1,0)</f>
        <v>0</v>
      </c>
      <c r="B312">
        <v>2013</v>
      </c>
      <c r="C312" t="s">
        <v>7</v>
      </c>
      <c r="D312" t="s">
        <v>1143</v>
      </c>
      <c r="E312">
        <v>650</v>
      </c>
      <c r="F312">
        <v>45650</v>
      </c>
      <c r="G312">
        <v>40</v>
      </c>
    </row>
    <row r="313" spans="1:7" x14ac:dyDescent="0.25">
      <c r="A313" s="1">
        <f ca="1">IF((Table_Query_from_RDS24[[#This Row],[valueA]]=List!$B$3),INDIRECT("A"&amp;ROW(Table_Query_from_RDS24[[#This Row],[data_year]])-1)+1,0)</f>
        <v>0</v>
      </c>
      <c r="B313">
        <v>2013</v>
      </c>
      <c r="C313" t="s">
        <v>7</v>
      </c>
      <c r="D313" t="s">
        <v>1144</v>
      </c>
      <c r="E313">
        <v>641</v>
      </c>
      <c r="F313">
        <v>38112</v>
      </c>
      <c r="G313">
        <v>73</v>
      </c>
    </row>
    <row r="314" spans="1:7" x14ac:dyDescent="0.25">
      <c r="A314" s="1">
        <f ca="1">IF((Table_Query_from_RDS24[[#This Row],[valueA]]=List!$B$3),INDIRECT("A"&amp;ROW(Table_Query_from_RDS24[[#This Row],[data_year]])-1)+1,0)</f>
        <v>0</v>
      </c>
      <c r="B314">
        <v>2013</v>
      </c>
      <c r="C314" t="s">
        <v>7</v>
      </c>
      <c r="D314" t="s">
        <v>1145</v>
      </c>
      <c r="E314">
        <v>631</v>
      </c>
      <c r="F314">
        <v>32012</v>
      </c>
      <c r="G314">
        <v>20</v>
      </c>
    </row>
    <row r="315" spans="1:7" x14ac:dyDescent="0.25">
      <c r="A315" s="1">
        <f ca="1">IF((Table_Query_from_RDS24[[#This Row],[valueA]]=List!$B$3),INDIRECT("A"&amp;ROW(Table_Query_from_RDS24[[#This Row],[data_year]])-1)+1,0)</f>
        <v>0</v>
      </c>
      <c r="B315">
        <v>2013</v>
      </c>
      <c r="C315" t="s">
        <v>7</v>
      </c>
      <c r="D315" t="s">
        <v>1146</v>
      </c>
      <c r="E315">
        <v>627</v>
      </c>
      <c r="F315">
        <v>24774</v>
      </c>
      <c r="G315">
        <v>63</v>
      </c>
    </row>
    <row r="316" spans="1:7" x14ac:dyDescent="0.25">
      <c r="A316" s="1">
        <f ca="1">IF((Table_Query_from_RDS24[[#This Row],[valueA]]=List!$B$3),INDIRECT("A"&amp;ROW(Table_Query_from_RDS24[[#This Row],[data_year]])-1)+1,0)</f>
        <v>0</v>
      </c>
      <c r="B316">
        <v>2013</v>
      </c>
      <c r="C316" t="s">
        <v>7</v>
      </c>
      <c r="D316" t="s">
        <v>1147</v>
      </c>
      <c r="E316">
        <v>618</v>
      </c>
      <c r="F316">
        <v>27711</v>
      </c>
      <c r="G316">
        <v>55</v>
      </c>
    </row>
    <row r="317" spans="1:7" x14ac:dyDescent="0.25">
      <c r="A317" s="1">
        <f ca="1">IF((Table_Query_from_RDS24[[#This Row],[valueA]]=List!$B$3),INDIRECT("A"&amp;ROW(Table_Query_from_RDS24[[#This Row],[data_year]])-1)+1,0)</f>
        <v>0</v>
      </c>
      <c r="B317">
        <v>2013</v>
      </c>
      <c r="C317" t="s">
        <v>7</v>
      </c>
      <c r="D317" t="s">
        <v>1148</v>
      </c>
      <c r="E317">
        <v>608</v>
      </c>
      <c r="F317">
        <v>46300</v>
      </c>
      <c r="G317">
        <v>104</v>
      </c>
    </row>
    <row r="318" spans="1:7" x14ac:dyDescent="0.25">
      <c r="A318" s="1">
        <f ca="1">IF((Table_Query_from_RDS24[[#This Row],[valueA]]=List!$B$3),INDIRECT("A"&amp;ROW(Table_Query_from_RDS24[[#This Row],[data_year]])-1)+1,0)</f>
        <v>0</v>
      </c>
      <c r="B318">
        <v>2013</v>
      </c>
      <c r="C318" t="s">
        <v>7</v>
      </c>
      <c r="D318" t="s">
        <v>1149</v>
      </c>
      <c r="E318">
        <v>602</v>
      </c>
      <c r="F318">
        <v>40162</v>
      </c>
      <c r="G318">
        <v>15</v>
      </c>
    </row>
    <row r="319" spans="1:7" x14ac:dyDescent="0.25">
      <c r="A319" s="1">
        <f ca="1">IF((Table_Query_from_RDS24[[#This Row],[valueA]]=List!$B$3),INDIRECT("A"&amp;ROW(Table_Query_from_RDS24[[#This Row],[data_year]])-1)+1,0)</f>
        <v>0</v>
      </c>
      <c r="B319">
        <v>2013</v>
      </c>
      <c r="C319" t="s">
        <v>7</v>
      </c>
      <c r="D319" t="s">
        <v>1150</v>
      </c>
      <c r="E319">
        <v>600</v>
      </c>
      <c r="F319">
        <v>33864</v>
      </c>
      <c r="G319">
        <v>40</v>
      </c>
    </row>
    <row r="320" spans="1:7" x14ac:dyDescent="0.25">
      <c r="A320" s="1">
        <f ca="1">IF((Table_Query_from_RDS24[[#This Row],[valueA]]=List!$B$3),INDIRECT("A"&amp;ROW(Table_Query_from_RDS24[[#This Row],[data_year]])-1)+1,0)</f>
        <v>0</v>
      </c>
      <c r="B320">
        <v>2013</v>
      </c>
      <c r="C320" t="s">
        <v>7</v>
      </c>
      <c r="D320" t="s">
        <v>1151</v>
      </c>
      <c r="E320">
        <v>595</v>
      </c>
      <c r="F320">
        <v>25762</v>
      </c>
      <c r="G320">
        <v>38</v>
      </c>
    </row>
    <row r="321" spans="1:7" x14ac:dyDescent="0.25">
      <c r="A321" s="1">
        <f ca="1">IF((Table_Query_from_RDS24[[#This Row],[valueA]]=List!$B$3),INDIRECT("A"&amp;ROW(Table_Query_from_RDS24[[#This Row],[data_year]])-1)+1,0)</f>
        <v>0</v>
      </c>
      <c r="B321">
        <v>2013</v>
      </c>
      <c r="C321" t="s">
        <v>7</v>
      </c>
      <c r="D321" t="s">
        <v>1152</v>
      </c>
      <c r="E321">
        <v>576</v>
      </c>
      <c r="F321">
        <v>36346</v>
      </c>
      <c r="G321">
        <v>82</v>
      </c>
    </row>
    <row r="322" spans="1:7" x14ac:dyDescent="0.25">
      <c r="A322" s="1">
        <f ca="1">IF((Table_Query_from_RDS24[[#This Row],[valueA]]=List!$B$3),INDIRECT("A"&amp;ROW(Table_Query_from_RDS24[[#This Row],[data_year]])-1)+1,0)</f>
        <v>0</v>
      </c>
      <c r="B322">
        <v>2013</v>
      </c>
      <c r="C322" t="s">
        <v>7</v>
      </c>
      <c r="D322" t="s">
        <v>1153</v>
      </c>
      <c r="E322">
        <v>573</v>
      </c>
      <c r="F322">
        <v>28635</v>
      </c>
      <c r="G322">
        <v>216</v>
      </c>
    </row>
    <row r="323" spans="1:7" x14ac:dyDescent="0.25">
      <c r="A323" s="1">
        <f ca="1">IF((Table_Query_from_RDS24[[#This Row],[valueA]]=List!$B$3),INDIRECT("A"&amp;ROW(Table_Query_from_RDS24[[#This Row],[data_year]])-1)+1,0)</f>
        <v>0</v>
      </c>
      <c r="B323">
        <v>2013</v>
      </c>
      <c r="C323" t="s">
        <v>7</v>
      </c>
      <c r="D323" t="s">
        <v>1154</v>
      </c>
      <c r="E323">
        <v>571</v>
      </c>
      <c r="F323">
        <v>24534</v>
      </c>
      <c r="G323">
        <v>3</v>
      </c>
    </row>
    <row r="324" spans="1:7" x14ac:dyDescent="0.25">
      <c r="A324" s="1">
        <f ca="1">IF((Table_Query_from_RDS24[[#This Row],[valueA]]=List!$B$3),INDIRECT("A"&amp;ROW(Table_Query_from_RDS24[[#This Row],[data_year]])-1)+1,0)</f>
        <v>0</v>
      </c>
      <c r="B324">
        <v>2013</v>
      </c>
      <c r="C324" t="s">
        <v>7</v>
      </c>
      <c r="D324" t="s">
        <v>1155</v>
      </c>
      <c r="E324">
        <v>569</v>
      </c>
      <c r="F324">
        <v>30717</v>
      </c>
      <c r="G324">
        <v>30</v>
      </c>
    </row>
    <row r="325" spans="1:7" x14ac:dyDescent="0.25">
      <c r="A325" s="1">
        <f ca="1">IF((Table_Query_from_RDS24[[#This Row],[valueA]]=List!$B$3),INDIRECT("A"&amp;ROW(Table_Query_from_RDS24[[#This Row],[data_year]])-1)+1,0)</f>
        <v>0</v>
      </c>
      <c r="B325">
        <v>2013</v>
      </c>
      <c r="C325" t="s">
        <v>7</v>
      </c>
      <c r="D325" t="s">
        <v>1156</v>
      </c>
      <c r="E325">
        <v>566</v>
      </c>
      <c r="F325">
        <v>28144</v>
      </c>
      <c r="G325">
        <v>82</v>
      </c>
    </row>
    <row r="326" spans="1:7" x14ac:dyDescent="0.25">
      <c r="A326" s="1">
        <f ca="1">IF((Table_Query_from_RDS24[[#This Row],[valueA]]=List!$B$3),INDIRECT("A"&amp;ROW(Table_Query_from_RDS24[[#This Row],[data_year]])-1)+1,0)</f>
        <v>0</v>
      </c>
      <c r="B326">
        <v>2013</v>
      </c>
      <c r="C326" t="s">
        <v>7</v>
      </c>
      <c r="D326" t="s">
        <v>1157</v>
      </c>
      <c r="E326">
        <v>552</v>
      </c>
      <c r="F326">
        <v>41571</v>
      </c>
      <c r="G326">
        <v>351</v>
      </c>
    </row>
    <row r="327" spans="1:7" x14ac:dyDescent="0.25">
      <c r="A327" s="1">
        <f ca="1">IF((Table_Query_from_RDS24[[#This Row],[valueA]]=List!$B$3),INDIRECT("A"&amp;ROW(Table_Query_from_RDS24[[#This Row],[data_year]])-1)+1,0)</f>
        <v>0</v>
      </c>
      <c r="B327">
        <v>2013</v>
      </c>
      <c r="C327" t="s">
        <v>7</v>
      </c>
      <c r="D327" t="s">
        <v>1158</v>
      </c>
      <c r="E327">
        <v>549</v>
      </c>
      <c r="F327">
        <v>29928</v>
      </c>
      <c r="G327">
        <v>0</v>
      </c>
    </row>
    <row r="328" spans="1:7" x14ac:dyDescent="0.25">
      <c r="A328" s="1">
        <f ca="1">IF((Table_Query_from_RDS24[[#This Row],[valueA]]=List!$B$3),INDIRECT("A"&amp;ROW(Table_Query_from_RDS24[[#This Row],[data_year]])-1)+1,0)</f>
        <v>0</v>
      </c>
      <c r="B328">
        <v>2013</v>
      </c>
      <c r="C328" t="s">
        <v>7</v>
      </c>
      <c r="D328" t="s">
        <v>1159</v>
      </c>
      <c r="E328">
        <v>548</v>
      </c>
      <c r="F328">
        <v>32706</v>
      </c>
      <c r="G328">
        <v>68</v>
      </c>
    </row>
    <row r="329" spans="1:7" x14ac:dyDescent="0.25">
      <c r="A329" s="1">
        <f ca="1">IF((Table_Query_from_RDS24[[#This Row],[valueA]]=List!$B$3),INDIRECT("A"&amp;ROW(Table_Query_from_RDS24[[#This Row],[data_year]])-1)+1,0)</f>
        <v>0</v>
      </c>
      <c r="B329">
        <v>2013</v>
      </c>
      <c r="C329" t="s">
        <v>7</v>
      </c>
      <c r="D329" t="s">
        <v>1160</v>
      </c>
      <c r="E329">
        <v>546</v>
      </c>
      <c r="F329">
        <v>22019</v>
      </c>
      <c r="G329">
        <v>2</v>
      </c>
    </row>
    <row r="330" spans="1:7" x14ac:dyDescent="0.25">
      <c r="A330" s="1">
        <f ca="1">IF((Table_Query_from_RDS24[[#This Row],[valueA]]=List!$B$3),INDIRECT("A"&amp;ROW(Table_Query_from_RDS24[[#This Row],[data_year]])-1)+1,0)</f>
        <v>0</v>
      </c>
      <c r="B330">
        <v>2013</v>
      </c>
      <c r="C330" t="s">
        <v>7</v>
      </c>
      <c r="D330" t="s">
        <v>1161</v>
      </c>
      <c r="E330">
        <v>543</v>
      </c>
      <c r="F330">
        <v>45394</v>
      </c>
      <c r="G330">
        <v>30</v>
      </c>
    </row>
    <row r="331" spans="1:7" x14ac:dyDescent="0.25">
      <c r="A331" s="1">
        <f ca="1">IF((Table_Query_from_RDS24[[#This Row],[valueA]]=List!$B$3),INDIRECT("A"&amp;ROW(Table_Query_from_RDS24[[#This Row],[data_year]])-1)+1,0)</f>
        <v>0</v>
      </c>
      <c r="B331">
        <v>2013</v>
      </c>
      <c r="C331" t="s">
        <v>7</v>
      </c>
      <c r="D331" t="s">
        <v>1162</v>
      </c>
      <c r="E331">
        <v>537</v>
      </c>
      <c r="F331">
        <v>27347</v>
      </c>
      <c r="G331">
        <v>8</v>
      </c>
    </row>
    <row r="332" spans="1:7" x14ac:dyDescent="0.25">
      <c r="A332" s="1">
        <f ca="1">IF((Table_Query_from_RDS24[[#This Row],[valueA]]=List!$B$3),INDIRECT("A"&amp;ROW(Table_Query_from_RDS24[[#This Row],[data_year]])-1)+1,0)</f>
        <v>0</v>
      </c>
      <c r="B332">
        <v>2013</v>
      </c>
      <c r="C332" t="s">
        <v>7</v>
      </c>
      <c r="D332" t="s">
        <v>1163</v>
      </c>
      <c r="E332">
        <v>537</v>
      </c>
      <c r="F332">
        <v>37982</v>
      </c>
      <c r="G332">
        <v>389</v>
      </c>
    </row>
    <row r="333" spans="1:7" x14ac:dyDescent="0.25">
      <c r="A333" s="1">
        <f ca="1">IF((Table_Query_from_RDS24[[#This Row],[valueA]]=List!$B$3),INDIRECT("A"&amp;ROW(Table_Query_from_RDS24[[#This Row],[data_year]])-1)+1,0)</f>
        <v>0</v>
      </c>
      <c r="B333">
        <v>2013</v>
      </c>
      <c r="C333" t="s">
        <v>7</v>
      </c>
      <c r="D333" t="s">
        <v>1164</v>
      </c>
      <c r="E333">
        <v>536</v>
      </c>
      <c r="F333">
        <v>53109</v>
      </c>
      <c r="G333">
        <v>20</v>
      </c>
    </row>
    <row r="334" spans="1:7" x14ac:dyDescent="0.25">
      <c r="A334" s="1">
        <f ca="1">IF((Table_Query_from_RDS24[[#This Row],[valueA]]=List!$B$3),INDIRECT("A"&amp;ROW(Table_Query_from_RDS24[[#This Row],[data_year]])-1)+1,0)</f>
        <v>0</v>
      </c>
      <c r="B334">
        <v>2013</v>
      </c>
      <c r="C334" t="s">
        <v>7</v>
      </c>
      <c r="D334" t="s">
        <v>1165</v>
      </c>
      <c r="E334">
        <v>536</v>
      </c>
      <c r="F334">
        <v>23678</v>
      </c>
      <c r="G334">
        <v>20</v>
      </c>
    </row>
    <row r="335" spans="1:7" x14ac:dyDescent="0.25">
      <c r="A335" s="1">
        <f ca="1">IF((Table_Query_from_RDS24[[#This Row],[valueA]]=List!$B$3),INDIRECT("A"&amp;ROW(Table_Query_from_RDS24[[#This Row],[data_year]])-1)+1,0)</f>
        <v>0</v>
      </c>
      <c r="B335">
        <v>2013</v>
      </c>
      <c r="C335" t="s">
        <v>7</v>
      </c>
      <c r="D335" t="s">
        <v>1166</v>
      </c>
      <c r="E335">
        <v>525</v>
      </c>
      <c r="F335">
        <v>38878</v>
      </c>
      <c r="G335">
        <v>44</v>
      </c>
    </row>
    <row r="336" spans="1:7" x14ac:dyDescent="0.25">
      <c r="A336" s="1">
        <f ca="1">IF((Table_Query_from_RDS24[[#This Row],[valueA]]=List!$B$3),INDIRECT("A"&amp;ROW(Table_Query_from_RDS24[[#This Row],[data_year]])-1)+1,0)</f>
        <v>0</v>
      </c>
      <c r="B336">
        <v>2013</v>
      </c>
      <c r="C336" t="s">
        <v>7</v>
      </c>
      <c r="D336" t="s">
        <v>1167</v>
      </c>
      <c r="E336">
        <v>525</v>
      </c>
      <c r="F336">
        <v>18789</v>
      </c>
      <c r="G336">
        <v>411</v>
      </c>
    </row>
    <row r="337" spans="1:7" x14ac:dyDescent="0.25">
      <c r="A337" s="1">
        <f ca="1">IF((Table_Query_from_RDS24[[#This Row],[valueA]]=List!$B$3),INDIRECT("A"&amp;ROW(Table_Query_from_RDS24[[#This Row],[data_year]])-1)+1,0)</f>
        <v>0</v>
      </c>
      <c r="B337">
        <v>2013</v>
      </c>
      <c r="C337" t="s">
        <v>7</v>
      </c>
      <c r="D337" t="s">
        <v>1168</v>
      </c>
      <c r="E337">
        <v>509</v>
      </c>
      <c r="F337">
        <v>20949</v>
      </c>
      <c r="G337">
        <v>24</v>
      </c>
    </row>
    <row r="338" spans="1:7" x14ac:dyDescent="0.25">
      <c r="A338" s="1">
        <f ca="1">IF((Table_Query_from_RDS24[[#This Row],[valueA]]=List!$B$3),INDIRECT("A"&amp;ROW(Table_Query_from_RDS24[[#This Row],[data_year]])-1)+1,0)</f>
        <v>0</v>
      </c>
      <c r="B338">
        <v>2013</v>
      </c>
      <c r="C338" t="s">
        <v>7</v>
      </c>
      <c r="D338" t="s">
        <v>1169</v>
      </c>
      <c r="E338">
        <v>502</v>
      </c>
      <c r="F338">
        <v>18042</v>
      </c>
      <c r="G338">
        <v>15</v>
      </c>
    </row>
    <row r="339" spans="1:7" x14ac:dyDescent="0.25">
      <c r="A339" s="1">
        <f ca="1">IF((Table_Query_from_RDS24[[#This Row],[valueA]]=List!$B$3),INDIRECT("A"&amp;ROW(Table_Query_from_RDS24[[#This Row],[data_year]])-1)+1,0)</f>
        <v>0</v>
      </c>
      <c r="B339">
        <v>2013</v>
      </c>
      <c r="C339" t="s">
        <v>7</v>
      </c>
      <c r="D339" t="s">
        <v>1170</v>
      </c>
      <c r="E339">
        <v>499</v>
      </c>
      <c r="F339">
        <v>40028</v>
      </c>
      <c r="G339">
        <v>69</v>
      </c>
    </row>
    <row r="340" spans="1:7" x14ac:dyDescent="0.25">
      <c r="A340" s="1">
        <f ca="1">IF((Table_Query_from_RDS24[[#This Row],[valueA]]=List!$B$3),INDIRECT("A"&amp;ROW(Table_Query_from_RDS24[[#This Row],[data_year]])-1)+1,0)</f>
        <v>0</v>
      </c>
      <c r="B340">
        <v>2013</v>
      </c>
      <c r="C340" t="s">
        <v>7</v>
      </c>
      <c r="D340" t="s">
        <v>1171</v>
      </c>
      <c r="E340">
        <v>495</v>
      </c>
      <c r="F340">
        <v>30138</v>
      </c>
      <c r="G340">
        <v>0</v>
      </c>
    </row>
    <row r="341" spans="1:7" x14ac:dyDescent="0.25">
      <c r="A341" s="1">
        <f ca="1">IF((Table_Query_from_RDS24[[#This Row],[valueA]]=List!$B$3),INDIRECT("A"&amp;ROW(Table_Query_from_RDS24[[#This Row],[data_year]])-1)+1,0)</f>
        <v>0</v>
      </c>
      <c r="B341">
        <v>2013</v>
      </c>
      <c r="C341" t="s">
        <v>7</v>
      </c>
      <c r="D341" t="s">
        <v>1172</v>
      </c>
      <c r="E341">
        <v>493</v>
      </c>
      <c r="F341">
        <v>33499</v>
      </c>
      <c r="G341">
        <v>0</v>
      </c>
    </row>
    <row r="342" spans="1:7" x14ac:dyDescent="0.25">
      <c r="A342" s="1">
        <f ca="1">IF((Table_Query_from_RDS24[[#This Row],[valueA]]=List!$B$3),INDIRECT("A"&amp;ROW(Table_Query_from_RDS24[[#This Row],[data_year]])-1)+1,0)</f>
        <v>0</v>
      </c>
      <c r="B342">
        <v>2013</v>
      </c>
      <c r="C342" t="s">
        <v>7</v>
      </c>
      <c r="D342" t="s">
        <v>1173</v>
      </c>
      <c r="E342">
        <v>487</v>
      </c>
      <c r="F342">
        <v>36689</v>
      </c>
      <c r="G342">
        <v>270</v>
      </c>
    </row>
    <row r="343" spans="1:7" x14ac:dyDescent="0.25">
      <c r="A343" s="1">
        <f ca="1">IF((Table_Query_from_RDS24[[#This Row],[valueA]]=List!$B$3),INDIRECT("A"&amp;ROW(Table_Query_from_RDS24[[#This Row],[data_year]])-1)+1,0)</f>
        <v>0</v>
      </c>
      <c r="B343">
        <v>2013</v>
      </c>
      <c r="C343" t="s">
        <v>7</v>
      </c>
      <c r="D343" t="s">
        <v>1174</v>
      </c>
      <c r="E343">
        <v>480</v>
      </c>
      <c r="F343">
        <v>38042</v>
      </c>
      <c r="G343">
        <v>122</v>
      </c>
    </row>
    <row r="344" spans="1:7" x14ac:dyDescent="0.25">
      <c r="A344" s="1">
        <f ca="1">IF((Table_Query_from_RDS24[[#This Row],[valueA]]=List!$B$3),INDIRECT("A"&amp;ROW(Table_Query_from_RDS24[[#This Row],[data_year]])-1)+1,0)</f>
        <v>0</v>
      </c>
      <c r="B344">
        <v>2013</v>
      </c>
      <c r="C344" t="s">
        <v>7</v>
      </c>
      <c r="D344" t="s">
        <v>1175</v>
      </c>
      <c r="E344">
        <v>479</v>
      </c>
      <c r="F344">
        <v>42450</v>
      </c>
      <c r="G344">
        <v>8</v>
      </c>
    </row>
    <row r="345" spans="1:7" x14ac:dyDescent="0.25">
      <c r="A345" s="1">
        <f ca="1">IF((Table_Query_from_RDS24[[#This Row],[valueA]]=List!$B$3),INDIRECT("A"&amp;ROW(Table_Query_from_RDS24[[#This Row],[data_year]])-1)+1,0)</f>
        <v>0</v>
      </c>
      <c r="B345">
        <v>2013</v>
      </c>
      <c r="C345" t="s">
        <v>7</v>
      </c>
      <c r="D345" t="s">
        <v>1176</v>
      </c>
      <c r="E345">
        <v>476</v>
      </c>
      <c r="F345">
        <v>38874</v>
      </c>
      <c r="G345">
        <v>412</v>
      </c>
    </row>
    <row r="346" spans="1:7" x14ac:dyDescent="0.25">
      <c r="A346" s="1">
        <f ca="1">IF((Table_Query_from_RDS24[[#This Row],[valueA]]=List!$B$3),INDIRECT("A"&amp;ROW(Table_Query_from_RDS24[[#This Row],[data_year]])-1)+1,0)</f>
        <v>0</v>
      </c>
      <c r="B346">
        <v>2013</v>
      </c>
      <c r="C346" t="s">
        <v>7</v>
      </c>
      <c r="D346" t="s">
        <v>1177</v>
      </c>
      <c r="E346">
        <v>475</v>
      </c>
      <c r="F346">
        <v>32902</v>
      </c>
      <c r="G346">
        <v>5</v>
      </c>
    </row>
    <row r="347" spans="1:7" x14ac:dyDescent="0.25">
      <c r="A347" s="1">
        <f ca="1">IF((Table_Query_from_RDS24[[#This Row],[valueA]]=List!$B$3),INDIRECT("A"&amp;ROW(Table_Query_from_RDS24[[#This Row],[data_year]])-1)+1,0)</f>
        <v>0</v>
      </c>
      <c r="B347">
        <v>2013</v>
      </c>
      <c r="C347" t="s">
        <v>7</v>
      </c>
      <c r="D347" t="s">
        <v>1178</v>
      </c>
      <c r="E347">
        <v>467</v>
      </c>
      <c r="F347">
        <v>23076</v>
      </c>
      <c r="G347">
        <v>8</v>
      </c>
    </row>
    <row r="348" spans="1:7" x14ac:dyDescent="0.25">
      <c r="A348" s="1">
        <f ca="1">IF((Table_Query_from_RDS24[[#This Row],[valueA]]=List!$B$3),INDIRECT("A"&amp;ROW(Table_Query_from_RDS24[[#This Row],[data_year]])-1)+1,0)</f>
        <v>0</v>
      </c>
      <c r="B348">
        <v>2013</v>
      </c>
      <c r="C348" t="s">
        <v>7</v>
      </c>
      <c r="D348" t="s">
        <v>1179</v>
      </c>
      <c r="E348">
        <v>464</v>
      </c>
      <c r="F348">
        <v>27602</v>
      </c>
      <c r="G348">
        <v>24</v>
      </c>
    </row>
    <row r="349" spans="1:7" x14ac:dyDescent="0.25">
      <c r="A349" s="1">
        <f ca="1">IF((Table_Query_from_RDS24[[#This Row],[valueA]]=List!$B$3),INDIRECT("A"&amp;ROW(Table_Query_from_RDS24[[#This Row],[data_year]])-1)+1,0)</f>
        <v>0</v>
      </c>
      <c r="B349">
        <v>2013</v>
      </c>
      <c r="C349" t="s">
        <v>7</v>
      </c>
      <c r="D349" t="s">
        <v>1180</v>
      </c>
      <c r="E349">
        <v>458</v>
      </c>
      <c r="F349">
        <v>27783</v>
      </c>
      <c r="G349">
        <v>492</v>
      </c>
    </row>
    <row r="350" spans="1:7" x14ac:dyDescent="0.25">
      <c r="A350" s="1">
        <f ca="1">IF((Table_Query_from_RDS24[[#This Row],[valueA]]=List!$B$3),INDIRECT("A"&amp;ROW(Table_Query_from_RDS24[[#This Row],[data_year]])-1)+1,0)</f>
        <v>0</v>
      </c>
      <c r="B350">
        <v>2013</v>
      </c>
      <c r="C350" t="s">
        <v>7</v>
      </c>
      <c r="D350" t="s">
        <v>1181</v>
      </c>
      <c r="E350">
        <v>440</v>
      </c>
      <c r="F350">
        <v>22989</v>
      </c>
      <c r="G350">
        <v>0</v>
      </c>
    </row>
    <row r="351" spans="1:7" x14ac:dyDescent="0.25">
      <c r="A351" s="1">
        <f ca="1">IF((Table_Query_from_RDS24[[#This Row],[valueA]]=List!$B$3),INDIRECT("A"&amp;ROW(Table_Query_from_RDS24[[#This Row],[data_year]])-1)+1,0)</f>
        <v>0</v>
      </c>
      <c r="B351">
        <v>2013</v>
      </c>
      <c r="C351" t="s">
        <v>7</v>
      </c>
      <c r="D351" t="s">
        <v>1182</v>
      </c>
      <c r="E351">
        <v>437</v>
      </c>
      <c r="F351">
        <v>44638</v>
      </c>
      <c r="G351">
        <v>18</v>
      </c>
    </row>
    <row r="352" spans="1:7" x14ac:dyDescent="0.25">
      <c r="A352" s="1">
        <f ca="1">IF((Table_Query_from_RDS24[[#This Row],[valueA]]=List!$B$3),INDIRECT("A"&amp;ROW(Table_Query_from_RDS24[[#This Row],[data_year]])-1)+1,0)</f>
        <v>0</v>
      </c>
      <c r="B352">
        <v>2013</v>
      </c>
      <c r="C352" t="s">
        <v>7</v>
      </c>
      <c r="D352" t="s">
        <v>1183</v>
      </c>
      <c r="E352">
        <v>436</v>
      </c>
      <c r="F352">
        <v>17989</v>
      </c>
      <c r="G352">
        <v>6</v>
      </c>
    </row>
    <row r="353" spans="1:7" x14ac:dyDescent="0.25">
      <c r="A353" s="1">
        <f ca="1">IF((Table_Query_from_RDS24[[#This Row],[valueA]]=List!$B$3),INDIRECT("A"&amp;ROW(Table_Query_from_RDS24[[#This Row],[data_year]])-1)+1,0)</f>
        <v>0</v>
      </c>
      <c r="B353">
        <v>2013</v>
      </c>
      <c r="C353" t="s">
        <v>7</v>
      </c>
      <c r="D353" t="s">
        <v>1184</v>
      </c>
      <c r="E353">
        <v>433</v>
      </c>
      <c r="F353">
        <v>25644</v>
      </c>
      <c r="G353">
        <v>0</v>
      </c>
    </row>
    <row r="354" spans="1:7" x14ac:dyDescent="0.25">
      <c r="A354" s="1">
        <f ca="1">IF((Table_Query_from_RDS24[[#This Row],[valueA]]=List!$B$3),INDIRECT("A"&amp;ROW(Table_Query_from_RDS24[[#This Row],[data_year]])-1)+1,0)</f>
        <v>0</v>
      </c>
      <c r="B354">
        <v>2013</v>
      </c>
      <c r="C354" t="s">
        <v>7</v>
      </c>
      <c r="D354" t="s">
        <v>1185</v>
      </c>
      <c r="E354">
        <v>431</v>
      </c>
      <c r="F354">
        <v>27443</v>
      </c>
      <c r="G354">
        <v>7</v>
      </c>
    </row>
    <row r="355" spans="1:7" x14ac:dyDescent="0.25">
      <c r="A355" s="1">
        <f ca="1">IF((Table_Query_from_RDS24[[#This Row],[valueA]]=List!$B$3),INDIRECT("A"&amp;ROW(Table_Query_from_RDS24[[#This Row],[data_year]])-1)+1,0)</f>
        <v>0</v>
      </c>
      <c r="B355">
        <v>2013</v>
      </c>
      <c r="C355" t="s">
        <v>7</v>
      </c>
      <c r="D355" t="s">
        <v>1186</v>
      </c>
      <c r="E355">
        <v>421</v>
      </c>
      <c r="F355">
        <v>12453</v>
      </c>
      <c r="G355">
        <v>586</v>
      </c>
    </row>
    <row r="356" spans="1:7" x14ac:dyDescent="0.25">
      <c r="A356" s="1">
        <f ca="1">IF((Table_Query_from_RDS24[[#This Row],[valueA]]=List!$B$3),INDIRECT("A"&amp;ROW(Table_Query_from_RDS24[[#This Row],[data_year]])-1)+1,0)</f>
        <v>0</v>
      </c>
      <c r="B356">
        <v>2013</v>
      </c>
      <c r="C356" t="s">
        <v>7</v>
      </c>
      <c r="D356" t="s">
        <v>1187</v>
      </c>
      <c r="E356">
        <v>415</v>
      </c>
      <c r="F356">
        <v>43864</v>
      </c>
      <c r="G356">
        <v>9</v>
      </c>
    </row>
    <row r="357" spans="1:7" x14ac:dyDescent="0.25">
      <c r="A357" s="1">
        <f ca="1">IF((Table_Query_from_RDS24[[#This Row],[valueA]]=List!$B$3),INDIRECT("A"&amp;ROW(Table_Query_from_RDS24[[#This Row],[data_year]])-1)+1,0)</f>
        <v>0</v>
      </c>
      <c r="B357">
        <v>2013</v>
      </c>
      <c r="C357" t="s">
        <v>7</v>
      </c>
      <c r="D357" t="s">
        <v>1188</v>
      </c>
      <c r="E357">
        <v>399</v>
      </c>
      <c r="F357">
        <v>40364</v>
      </c>
      <c r="G357">
        <v>0</v>
      </c>
    </row>
    <row r="358" spans="1:7" x14ac:dyDescent="0.25">
      <c r="A358" s="1">
        <f ca="1">IF((Table_Query_from_RDS24[[#This Row],[valueA]]=List!$B$3),INDIRECT("A"&amp;ROW(Table_Query_from_RDS24[[#This Row],[data_year]])-1)+1,0)</f>
        <v>0</v>
      </c>
      <c r="B358">
        <v>2013</v>
      </c>
      <c r="C358" t="s">
        <v>7</v>
      </c>
      <c r="D358" t="s">
        <v>1189</v>
      </c>
      <c r="E358">
        <v>395</v>
      </c>
      <c r="F358">
        <v>28123</v>
      </c>
      <c r="G358">
        <v>374</v>
      </c>
    </row>
    <row r="359" spans="1:7" x14ac:dyDescent="0.25">
      <c r="A359" s="1">
        <f ca="1">IF((Table_Query_from_RDS24[[#This Row],[valueA]]=List!$B$3),INDIRECT("A"&amp;ROW(Table_Query_from_RDS24[[#This Row],[data_year]])-1)+1,0)</f>
        <v>0</v>
      </c>
      <c r="B359">
        <v>2013</v>
      </c>
      <c r="C359" t="s">
        <v>7</v>
      </c>
      <c r="D359" t="s">
        <v>1190</v>
      </c>
      <c r="E359">
        <v>385</v>
      </c>
      <c r="F359">
        <v>23708</v>
      </c>
      <c r="G359">
        <v>129</v>
      </c>
    </row>
    <row r="360" spans="1:7" x14ac:dyDescent="0.25">
      <c r="A360" s="1">
        <f ca="1">IF((Table_Query_from_RDS24[[#This Row],[valueA]]=List!$B$3),INDIRECT("A"&amp;ROW(Table_Query_from_RDS24[[#This Row],[data_year]])-1)+1,0)</f>
        <v>0</v>
      </c>
      <c r="B360">
        <v>2013</v>
      </c>
      <c r="C360" t="s">
        <v>7</v>
      </c>
      <c r="D360" t="s">
        <v>1191</v>
      </c>
      <c r="E360">
        <v>385</v>
      </c>
      <c r="F360">
        <v>21458</v>
      </c>
      <c r="G360">
        <v>4</v>
      </c>
    </row>
    <row r="361" spans="1:7" x14ac:dyDescent="0.25">
      <c r="A361" s="1">
        <f ca="1">IF((Table_Query_from_RDS24[[#This Row],[valueA]]=List!$B$3),INDIRECT("A"&amp;ROW(Table_Query_from_RDS24[[#This Row],[data_year]])-1)+1,0)</f>
        <v>0</v>
      </c>
      <c r="B361">
        <v>2013</v>
      </c>
      <c r="C361" t="s">
        <v>7</v>
      </c>
      <c r="D361" t="s">
        <v>1192</v>
      </c>
      <c r="E361">
        <v>364</v>
      </c>
      <c r="F361">
        <v>36563</v>
      </c>
      <c r="G361">
        <v>33</v>
      </c>
    </row>
    <row r="362" spans="1:7" x14ac:dyDescent="0.25">
      <c r="A362" s="1">
        <f ca="1">IF((Table_Query_from_RDS24[[#This Row],[valueA]]=List!$B$3),INDIRECT("A"&amp;ROW(Table_Query_from_RDS24[[#This Row],[data_year]])-1)+1,0)</f>
        <v>0</v>
      </c>
      <c r="B362">
        <v>2013</v>
      </c>
      <c r="C362" t="s">
        <v>7</v>
      </c>
      <c r="D362" t="s">
        <v>1193</v>
      </c>
      <c r="E362">
        <v>361</v>
      </c>
      <c r="F362">
        <v>15519</v>
      </c>
      <c r="G362">
        <v>65</v>
      </c>
    </row>
    <row r="363" spans="1:7" x14ac:dyDescent="0.25">
      <c r="A363" s="1">
        <f ca="1">IF((Table_Query_from_RDS24[[#This Row],[valueA]]=List!$B$3),INDIRECT("A"&amp;ROW(Table_Query_from_RDS24[[#This Row],[data_year]])-1)+1,0)</f>
        <v>0</v>
      </c>
      <c r="B363">
        <v>2013</v>
      </c>
      <c r="C363" t="s">
        <v>7</v>
      </c>
      <c r="D363" t="s">
        <v>1194</v>
      </c>
      <c r="E363">
        <v>360</v>
      </c>
      <c r="F363">
        <v>29146</v>
      </c>
      <c r="G363">
        <v>0</v>
      </c>
    </row>
    <row r="364" spans="1:7" x14ac:dyDescent="0.25">
      <c r="A364" s="1">
        <f ca="1">IF((Table_Query_from_RDS24[[#This Row],[valueA]]=List!$B$3),INDIRECT("A"&amp;ROW(Table_Query_from_RDS24[[#This Row],[data_year]])-1)+1,0)</f>
        <v>0</v>
      </c>
      <c r="B364">
        <v>2013</v>
      </c>
      <c r="C364" t="s">
        <v>7</v>
      </c>
      <c r="D364" t="s">
        <v>1195</v>
      </c>
      <c r="E364">
        <v>359</v>
      </c>
      <c r="F364">
        <v>25437</v>
      </c>
      <c r="G364">
        <v>87</v>
      </c>
    </row>
    <row r="365" spans="1:7" x14ac:dyDescent="0.25">
      <c r="A365" s="1">
        <f ca="1">IF((Table_Query_from_RDS24[[#This Row],[valueA]]=List!$B$3),INDIRECT("A"&amp;ROW(Table_Query_from_RDS24[[#This Row],[data_year]])-1)+1,0)</f>
        <v>0</v>
      </c>
      <c r="B365">
        <v>2013</v>
      </c>
      <c r="C365" t="s">
        <v>7</v>
      </c>
      <c r="D365" t="s">
        <v>1196</v>
      </c>
      <c r="E365">
        <v>357</v>
      </c>
      <c r="F365">
        <v>16107</v>
      </c>
      <c r="G365">
        <v>0</v>
      </c>
    </row>
    <row r="366" spans="1:7" x14ac:dyDescent="0.25">
      <c r="A366" s="1">
        <f ca="1">IF((Table_Query_from_RDS24[[#This Row],[valueA]]=List!$B$3),INDIRECT("A"&amp;ROW(Table_Query_from_RDS24[[#This Row],[data_year]])-1)+1,0)</f>
        <v>0</v>
      </c>
      <c r="B366">
        <v>2013</v>
      </c>
      <c r="C366" t="s">
        <v>7</v>
      </c>
      <c r="D366" t="s">
        <v>1197</v>
      </c>
      <c r="E366">
        <v>356</v>
      </c>
      <c r="F366">
        <v>25089</v>
      </c>
      <c r="G366">
        <v>0</v>
      </c>
    </row>
    <row r="367" spans="1:7" x14ac:dyDescent="0.25">
      <c r="A367" s="1">
        <f ca="1">IF((Table_Query_from_RDS24[[#This Row],[valueA]]=List!$B$3),INDIRECT("A"&amp;ROW(Table_Query_from_RDS24[[#This Row],[data_year]])-1)+1,0)</f>
        <v>0</v>
      </c>
      <c r="B367">
        <v>2013</v>
      </c>
      <c r="C367" t="s">
        <v>7</v>
      </c>
      <c r="D367" t="s">
        <v>1198</v>
      </c>
      <c r="E367">
        <v>354</v>
      </c>
      <c r="F367">
        <v>19203</v>
      </c>
      <c r="G367">
        <v>0</v>
      </c>
    </row>
    <row r="368" spans="1:7" x14ac:dyDescent="0.25">
      <c r="A368" s="1">
        <f ca="1">IF((Table_Query_from_RDS24[[#This Row],[valueA]]=List!$B$3),INDIRECT("A"&amp;ROW(Table_Query_from_RDS24[[#This Row],[data_year]])-1)+1,0)</f>
        <v>0</v>
      </c>
      <c r="B368">
        <v>2013</v>
      </c>
      <c r="C368" t="s">
        <v>7</v>
      </c>
      <c r="D368" t="s">
        <v>1199</v>
      </c>
      <c r="E368">
        <v>350</v>
      </c>
      <c r="F368">
        <v>31898</v>
      </c>
      <c r="G368">
        <v>42</v>
      </c>
    </row>
    <row r="369" spans="1:7" x14ac:dyDescent="0.25">
      <c r="A369" s="1">
        <f ca="1">IF((Table_Query_from_RDS24[[#This Row],[valueA]]=List!$B$3),INDIRECT("A"&amp;ROW(Table_Query_from_RDS24[[#This Row],[data_year]])-1)+1,0)</f>
        <v>0</v>
      </c>
      <c r="B369">
        <v>2013</v>
      </c>
      <c r="C369" t="s">
        <v>7</v>
      </c>
      <c r="D369" t="s">
        <v>1200</v>
      </c>
      <c r="E369">
        <v>347</v>
      </c>
      <c r="F369">
        <v>26327</v>
      </c>
      <c r="G369">
        <v>86</v>
      </c>
    </row>
    <row r="370" spans="1:7" x14ac:dyDescent="0.25">
      <c r="A370" s="1">
        <f ca="1">IF((Table_Query_from_RDS24[[#This Row],[valueA]]=List!$B$3),INDIRECT("A"&amp;ROW(Table_Query_from_RDS24[[#This Row],[data_year]])-1)+1,0)</f>
        <v>0</v>
      </c>
      <c r="B370">
        <v>2013</v>
      </c>
      <c r="C370" t="s">
        <v>7</v>
      </c>
      <c r="D370" t="s">
        <v>1201</v>
      </c>
      <c r="E370">
        <v>346</v>
      </c>
      <c r="F370">
        <v>28996</v>
      </c>
      <c r="G370">
        <v>7</v>
      </c>
    </row>
    <row r="371" spans="1:7" x14ac:dyDescent="0.25">
      <c r="A371" s="1">
        <f ca="1">IF((Table_Query_from_RDS24[[#This Row],[valueA]]=List!$B$3),INDIRECT("A"&amp;ROW(Table_Query_from_RDS24[[#This Row],[data_year]])-1)+1,0)</f>
        <v>0</v>
      </c>
      <c r="B371">
        <v>2013</v>
      </c>
      <c r="C371" t="s">
        <v>7</v>
      </c>
      <c r="D371" t="s">
        <v>1202</v>
      </c>
      <c r="E371">
        <v>340</v>
      </c>
      <c r="F371">
        <v>23163</v>
      </c>
      <c r="G371">
        <v>30</v>
      </c>
    </row>
    <row r="372" spans="1:7" x14ac:dyDescent="0.25">
      <c r="A372" s="1">
        <f ca="1">IF((Table_Query_from_RDS24[[#This Row],[valueA]]=List!$B$3),INDIRECT("A"&amp;ROW(Table_Query_from_RDS24[[#This Row],[data_year]])-1)+1,0)</f>
        <v>0</v>
      </c>
      <c r="B372">
        <v>2013</v>
      </c>
      <c r="C372" t="s">
        <v>7</v>
      </c>
      <c r="D372" t="s">
        <v>1203</v>
      </c>
      <c r="E372">
        <v>338</v>
      </c>
      <c r="F372">
        <v>26703</v>
      </c>
      <c r="G372">
        <v>160</v>
      </c>
    </row>
    <row r="373" spans="1:7" x14ac:dyDescent="0.25">
      <c r="A373" s="1">
        <f ca="1">IF((Table_Query_from_RDS24[[#This Row],[valueA]]=List!$B$3),INDIRECT("A"&amp;ROW(Table_Query_from_RDS24[[#This Row],[data_year]])-1)+1,0)</f>
        <v>0</v>
      </c>
      <c r="B373">
        <v>2013</v>
      </c>
      <c r="C373" t="s">
        <v>7</v>
      </c>
      <c r="D373" t="s">
        <v>1204</v>
      </c>
      <c r="E373">
        <v>332</v>
      </c>
      <c r="F373">
        <v>22084</v>
      </c>
      <c r="G373">
        <v>0</v>
      </c>
    </row>
    <row r="374" spans="1:7" x14ac:dyDescent="0.25">
      <c r="A374" s="1">
        <f ca="1">IF((Table_Query_from_RDS24[[#This Row],[valueA]]=List!$B$3),INDIRECT("A"&amp;ROW(Table_Query_from_RDS24[[#This Row],[data_year]])-1)+1,0)</f>
        <v>0</v>
      </c>
      <c r="B374">
        <v>2013</v>
      </c>
      <c r="C374" t="s">
        <v>7</v>
      </c>
      <c r="D374" t="s">
        <v>1205</v>
      </c>
      <c r="E374">
        <v>332</v>
      </c>
      <c r="F374">
        <v>17217</v>
      </c>
      <c r="G374">
        <v>6</v>
      </c>
    </row>
    <row r="375" spans="1:7" x14ac:dyDescent="0.25">
      <c r="A375" s="1">
        <f ca="1">IF((Table_Query_from_RDS24[[#This Row],[valueA]]=List!$B$3),INDIRECT("A"&amp;ROW(Table_Query_from_RDS24[[#This Row],[data_year]])-1)+1,0)</f>
        <v>0</v>
      </c>
      <c r="B375">
        <v>2013</v>
      </c>
      <c r="C375" t="s">
        <v>7</v>
      </c>
      <c r="D375" t="s">
        <v>1206</v>
      </c>
      <c r="E375">
        <v>331</v>
      </c>
      <c r="F375">
        <v>34113</v>
      </c>
      <c r="G375">
        <v>218</v>
      </c>
    </row>
    <row r="376" spans="1:7" x14ac:dyDescent="0.25">
      <c r="A376" s="1">
        <f ca="1">IF((Table_Query_from_RDS24[[#This Row],[valueA]]=List!$B$3),INDIRECT("A"&amp;ROW(Table_Query_from_RDS24[[#This Row],[data_year]])-1)+1,0)</f>
        <v>0</v>
      </c>
      <c r="B376">
        <v>2013</v>
      </c>
      <c r="C376" t="s">
        <v>7</v>
      </c>
      <c r="D376" t="s">
        <v>1207</v>
      </c>
      <c r="E376">
        <v>329</v>
      </c>
      <c r="F376">
        <v>14582</v>
      </c>
      <c r="G376">
        <v>11</v>
      </c>
    </row>
    <row r="377" spans="1:7" x14ac:dyDescent="0.25">
      <c r="A377" s="1">
        <f ca="1">IF((Table_Query_from_RDS24[[#This Row],[valueA]]=List!$B$3),INDIRECT("A"&amp;ROW(Table_Query_from_RDS24[[#This Row],[data_year]])-1)+1,0)</f>
        <v>0</v>
      </c>
      <c r="B377">
        <v>2013</v>
      </c>
      <c r="C377" t="s">
        <v>7</v>
      </c>
      <c r="D377" t="s">
        <v>1208</v>
      </c>
      <c r="E377">
        <v>321</v>
      </c>
      <c r="F377">
        <v>11331</v>
      </c>
      <c r="G377">
        <v>3</v>
      </c>
    </row>
    <row r="378" spans="1:7" x14ac:dyDescent="0.25">
      <c r="A378" s="1">
        <f ca="1">IF((Table_Query_from_RDS24[[#This Row],[valueA]]=List!$B$3),INDIRECT("A"&amp;ROW(Table_Query_from_RDS24[[#This Row],[data_year]])-1)+1,0)</f>
        <v>0</v>
      </c>
      <c r="B378">
        <v>2013</v>
      </c>
      <c r="C378" t="s">
        <v>7</v>
      </c>
      <c r="D378" t="s">
        <v>1209</v>
      </c>
      <c r="E378">
        <v>317</v>
      </c>
      <c r="F378">
        <v>17172</v>
      </c>
      <c r="G378">
        <v>28</v>
      </c>
    </row>
    <row r="379" spans="1:7" x14ac:dyDescent="0.25">
      <c r="A379" s="1">
        <f ca="1">IF((Table_Query_from_RDS24[[#This Row],[valueA]]=List!$B$3),INDIRECT("A"&amp;ROW(Table_Query_from_RDS24[[#This Row],[data_year]])-1)+1,0)</f>
        <v>0</v>
      </c>
      <c r="B379">
        <v>2013</v>
      </c>
      <c r="C379" t="s">
        <v>7</v>
      </c>
      <c r="D379" t="s">
        <v>1210</v>
      </c>
      <c r="E379">
        <v>315</v>
      </c>
      <c r="F379">
        <v>22769</v>
      </c>
      <c r="G379">
        <v>41</v>
      </c>
    </row>
    <row r="380" spans="1:7" x14ac:dyDescent="0.25">
      <c r="A380" s="1">
        <f ca="1">IF((Table_Query_from_RDS24[[#This Row],[valueA]]=List!$B$3),INDIRECT("A"&amp;ROW(Table_Query_from_RDS24[[#This Row],[data_year]])-1)+1,0)</f>
        <v>0</v>
      </c>
      <c r="B380">
        <v>2013</v>
      </c>
      <c r="C380" t="s">
        <v>7</v>
      </c>
      <c r="D380" t="s">
        <v>1211</v>
      </c>
      <c r="E380">
        <v>315</v>
      </c>
      <c r="F380">
        <v>18528</v>
      </c>
      <c r="G380">
        <v>88</v>
      </c>
    </row>
    <row r="381" spans="1:7" x14ac:dyDescent="0.25">
      <c r="A381" s="1">
        <f ca="1">IF((Table_Query_from_RDS24[[#This Row],[valueA]]=List!$B$3),INDIRECT("A"&amp;ROW(Table_Query_from_RDS24[[#This Row],[data_year]])-1)+1,0)</f>
        <v>0</v>
      </c>
      <c r="B381">
        <v>2013</v>
      </c>
      <c r="C381" t="s">
        <v>7</v>
      </c>
      <c r="D381" t="s">
        <v>1212</v>
      </c>
      <c r="E381">
        <v>314</v>
      </c>
      <c r="F381">
        <v>23807</v>
      </c>
      <c r="G381">
        <v>0</v>
      </c>
    </row>
    <row r="382" spans="1:7" x14ac:dyDescent="0.25">
      <c r="A382" s="1">
        <f ca="1">IF((Table_Query_from_RDS24[[#This Row],[valueA]]=List!$B$3),INDIRECT("A"&amp;ROW(Table_Query_from_RDS24[[#This Row],[data_year]])-1)+1,0)</f>
        <v>0</v>
      </c>
      <c r="B382">
        <v>2013</v>
      </c>
      <c r="C382" t="s">
        <v>7</v>
      </c>
      <c r="D382" t="s">
        <v>1213</v>
      </c>
      <c r="E382">
        <v>313</v>
      </c>
      <c r="F382">
        <v>17030</v>
      </c>
      <c r="G382">
        <v>6</v>
      </c>
    </row>
    <row r="383" spans="1:7" x14ac:dyDescent="0.25">
      <c r="A383" s="1">
        <f ca="1">IF((Table_Query_from_RDS24[[#This Row],[valueA]]=List!$B$3),INDIRECT("A"&amp;ROW(Table_Query_from_RDS24[[#This Row],[data_year]])-1)+1,0)</f>
        <v>0</v>
      </c>
      <c r="B383">
        <v>2013</v>
      </c>
      <c r="C383" t="s">
        <v>7</v>
      </c>
      <c r="D383" t="s">
        <v>1214</v>
      </c>
      <c r="E383">
        <v>312</v>
      </c>
      <c r="F383">
        <v>29565</v>
      </c>
      <c r="G383">
        <v>0</v>
      </c>
    </row>
    <row r="384" spans="1:7" x14ac:dyDescent="0.25">
      <c r="A384" s="1">
        <f ca="1">IF((Table_Query_from_RDS24[[#This Row],[valueA]]=List!$B$3),INDIRECT("A"&amp;ROW(Table_Query_from_RDS24[[#This Row],[data_year]])-1)+1,0)</f>
        <v>0</v>
      </c>
      <c r="B384">
        <v>2013</v>
      </c>
      <c r="C384" t="s">
        <v>7</v>
      </c>
      <c r="D384" t="s">
        <v>1215</v>
      </c>
      <c r="E384">
        <v>309</v>
      </c>
      <c r="F384">
        <v>20402</v>
      </c>
      <c r="G384">
        <v>0</v>
      </c>
    </row>
    <row r="385" spans="1:7" x14ac:dyDescent="0.25">
      <c r="A385" s="1">
        <f ca="1">IF((Table_Query_from_RDS24[[#This Row],[valueA]]=List!$B$3),INDIRECT("A"&amp;ROW(Table_Query_from_RDS24[[#This Row],[data_year]])-1)+1,0)</f>
        <v>0</v>
      </c>
      <c r="B385">
        <v>2013</v>
      </c>
      <c r="C385" t="s">
        <v>7</v>
      </c>
      <c r="D385" t="s">
        <v>1216</v>
      </c>
      <c r="E385">
        <v>309</v>
      </c>
      <c r="F385">
        <v>25593</v>
      </c>
      <c r="G385">
        <v>7</v>
      </c>
    </row>
    <row r="386" spans="1:7" x14ac:dyDescent="0.25">
      <c r="A386" s="1">
        <f ca="1">IF((Table_Query_from_RDS24[[#This Row],[valueA]]=List!$B$3),INDIRECT("A"&amp;ROW(Table_Query_from_RDS24[[#This Row],[data_year]])-1)+1,0)</f>
        <v>0</v>
      </c>
      <c r="B386">
        <v>2013</v>
      </c>
      <c r="C386" t="s">
        <v>7</v>
      </c>
      <c r="D386" t="s">
        <v>1217</v>
      </c>
      <c r="E386">
        <v>307</v>
      </c>
      <c r="F386">
        <v>11688</v>
      </c>
      <c r="G386">
        <v>105</v>
      </c>
    </row>
    <row r="387" spans="1:7" x14ac:dyDescent="0.25">
      <c r="A387" s="1">
        <f ca="1">IF((Table_Query_from_RDS24[[#This Row],[valueA]]=List!$B$3),INDIRECT("A"&amp;ROW(Table_Query_from_RDS24[[#This Row],[data_year]])-1)+1,0)</f>
        <v>0</v>
      </c>
      <c r="B387">
        <v>2013</v>
      </c>
      <c r="C387" t="s">
        <v>7</v>
      </c>
      <c r="D387" t="s">
        <v>1218</v>
      </c>
      <c r="E387">
        <v>306</v>
      </c>
      <c r="F387">
        <v>17780</v>
      </c>
      <c r="G387">
        <v>0</v>
      </c>
    </row>
    <row r="388" spans="1:7" x14ac:dyDescent="0.25">
      <c r="A388" s="1">
        <f ca="1">IF((Table_Query_from_RDS24[[#This Row],[valueA]]=List!$B$3),INDIRECT("A"&amp;ROW(Table_Query_from_RDS24[[#This Row],[data_year]])-1)+1,0)</f>
        <v>0</v>
      </c>
      <c r="B388">
        <v>2013</v>
      </c>
      <c r="C388" t="s">
        <v>7</v>
      </c>
      <c r="D388" t="s">
        <v>1219</v>
      </c>
      <c r="E388">
        <v>297</v>
      </c>
      <c r="F388">
        <v>17359</v>
      </c>
      <c r="G388">
        <v>0</v>
      </c>
    </row>
    <row r="389" spans="1:7" x14ac:dyDescent="0.25">
      <c r="A389" s="1">
        <f ca="1">IF((Table_Query_from_RDS24[[#This Row],[valueA]]=List!$B$3),INDIRECT("A"&amp;ROW(Table_Query_from_RDS24[[#This Row],[data_year]])-1)+1,0)</f>
        <v>0</v>
      </c>
      <c r="B389">
        <v>2013</v>
      </c>
      <c r="C389" t="s">
        <v>7</v>
      </c>
      <c r="D389" t="s">
        <v>1220</v>
      </c>
      <c r="E389">
        <v>295</v>
      </c>
      <c r="F389">
        <v>16095</v>
      </c>
      <c r="G389">
        <v>8</v>
      </c>
    </row>
    <row r="390" spans="1:7" x14ac:dyDescent="0.25">
      <c r="A390" s="1">
        <f ca="1">IF((Table_Query_from_RDS24[[#This Row],[valueA]]=List!$B$3),INDIRECT("A"&amp;ROW(Table_Query_from_RDS24[[#This Row],[data_year]])-1)+1,0)</f>
        <v>0</v>
      </c>
      <c r="B390">
        <v>2013</v>
      </c>
      <c r="C390" t="s">
        <v>7</v>
      </c>
      <c r="D390" t="s">
        <v>1221</v>
      </c>
      <c r="E390">
        <v>291</v>
      </c>
      <c r="F390">
        <v>18809</v>
      </c>
      <c r="G390">
        <v>0</v>
      </c>
    </row>
    <row r="391" spans="1:7" x14ac:dyDescent="0.25">
      <c r="A391" s="1">
        <f ca="1">IF((Table_Query_from_RDS24[[#This Row],[valueA]]=List!$B$3),INDIRECT("A"&amp;ROW(Table_Query_from_RDS24[[#This Row],[data_year]])-1)+1,0)</f>
        <v>0</v>
      </c>
      <c r="B391">
        <v>2013</v>
      </c>
      <c r="C391" t="s">
        <v>7</v>
      </c>
      <c r="D391" t="s">
        <v>1222</v>
      </c>
      <c r="E391">
        <v>291</v>
      </c>
      <c r="F391">
        <v>27216</v>
      </c>
      <c r="G391">
        <v>8</v>
      </c>
    </row>
    <row r="392" spans="1:7" x14ac:dyDescent="0.25">
      <c r="A392" s="1">
        <f ca="1">IF((Table_Query_from_RDS24[[#This Row],[valueA]]=List!$B$3),INDIRECT("A"&amp;ROW(Table_Query_from_RDS24[[#This Row],[data_year]])-1)+1,0)</f>
        <v>0</v>
      </c>
      <c r="B392">
        <v>2013</v>
      </c>
      <c r="C392" t="s">
        <v>7</v>
      </c>
      <c r="D392" t="s">
        <v>1223</v>
      </c>
      <c r="E392">
        <v>284</v>
      </c>
      <c r="F392">
        <v>20381</v>
      </c>
      <c r="G392">
        <v>535</v>
      </c>
    </row>
    <row r="393" spans="1:7" x14ac:dyDescent="0.25">
      <c r="A393" s="1">
        <f ca="1">IF((Table_Query_from_RDS24[[#This Row],[valueA]]=List!$B$3),INDIRECT("A"&amp;ROW(Table_Query_from_RDS24[[#This Row],[data_year]])-1)+1,0)</f>
        <v>0</v>
      </c>
      <c r="B393">
        <v>2013</v>
      </c>
      <c r="C393" t="s">
        <v>7</v>
      </c>
      <c r="D393" t="s">
        <v>1224</v>
      </c>
      <c r="E393">
        <v>281</v>
      </c>
      <c r="F393">
        <v>12698</v>
      </c>
      <c r="G393">
        <v>0</v>
      </c>
    </row>
    <row r="394" spans="1:7" x14ac:dyDescent="0.25">
      <c r="A394" s="1">
        <f ca="1">IF((Table_Query_from_RDS24[[#This Row],[valueA]]=List!$B$3),INDIRECT("A"&amp;ROW(Table_Query_from_RDS24[[#This Row],[data_year]])-1)+1,0)</f>
        <v>0</v>
      </c>
      <c r="B394">
        <v>2013</v>
      </c>
      <c r="C394" t="s">
        <v>7</v>
      </c>
      <c r="D394" t="s">
        <v>1225</v>
      </c>
      <c r="E394">
        <v>280</v>
      </c>
      <c r="F394">
        <v>26181</v>
      </c>
      <c r="G394">
        <v>9</v>
      </c>
    </row>
    <row r="395" spans="1:7" x14ac:dyDescent="0.25">
      <c r="A395" s="1">
        <f ca="1">IF((Table_Query_from_RDS24[[#This Row],[valueA]]=List!$B$3),INDIRECT("A"&amp;ROW(Table_Query_from_RDS24[[#This Row],[data_year]])-1)+1,0)</f>
        <v>0</v>
      </c>
      <c r="B395">
        <v>2013</v>
      </c>
      <c r="C395" t="s">
        <v>7</v>
      </c>
      <c r="D395" t="s">
        <v>1226</v>
      </c>
      <c r="E395">
        <v>275</v>
      </c>
      <c r="F395">
        <v>17228</v>
      </c>
      <c r="G395">
        <v>362</v>
      </c>
    </row>
    <row r="396" spans="1:7" x14ac:dyDescent="0.25">
      <c r="A396" s="1">
        <f ca="1">IF((Table_Query_from_RDS24[[#This Row],[valueA]]=List!$B$3),INDIRECT("A"&amp;ROW(Table_Query_from_RDS24[[#This Row],[data_year]])-1)+1,0)</f>
        <v>0</v>
      </c>
      <c r="B396">
        <v>2013</v>
      </c>
      <c r="C396" t="s">
        <v>7</v>
      </c>
      <c r="D396" t="s">
        <v>1227</v>
      </c>
      <c r="E396">
        <v>262</v>
      </c>
      <c r="F396">
        <v>11886</v>
      </c>
      <c r="G396">
        <v>4</v>
      </c>
    </row>
    <row r="397" spans="1:7" x14ac:dyDescent="0.25">
      <c r="A397" s="1">
        <f ca="1">IF((Table_Query_from_RDS24[[#This Row],[valueA]]=List!$B$3),INDIRECT("A"&amp;ROW(Table_Query_from_RDS24[[#This Row],[data_year]])-1)+1,0)</f>
        <v>0</v>
      </c>
      <c r="B397">
        <v>2013</v>
      </c>
      <c r="C397" t="s">
        <v>7</v>
      </c>
      <c r="D397" t="s">
        <v>1228</v>
      </c>
      <c r="E397">
        <v>260</v>
      </c>
      <c r="F397">
        <v>14047</v>
      </c>
      <c r="G397">
        <v>6</v>
      </c>
    </row>
    <row r="398" spans="1:7" x14ac:dyDescent="0.25">
      <c r="A398" s="1">
        <f ca="1">IF((Table_Query_from_RDS24[[#This Row],[valueA]]=List!$B$3),INDIRECT("A"&amp;ROW(Table_Query_from_RDS24[[#This Row],[data_year]])-1)+1,0)</f>
        <v>0</v>
      </c>
      <c r="B398">
        <v>2013</v>
      </c>
      <c r="C398" t="s">
        <v>7</v>
      </c>
      <c r="D398" t="s">
        <v>1229</v>
      </c>
      <c r="E398">
        <v>258</v>
      </c>
      <c r="F398">
        <v>14403</v>
      </c>
      <c r="G398">
        <v>89</v>
      </c>
    </row>
    <row r="399" spans="1:7" x14ac:dyDescent="0.25">
      <c r="A399" s="1">
        <f ca="1">IF((Table_Query_from_RDS24[[#This Row],[valueA]]=List!$B$3),INDIRECT("A"&amp;ROW(Table_Query_from_RDS24[[#This Row],[data_year]])-1)+1,0)</f>
        <v>0</v>
      </c>
      <c r="B399">
        <v>2013</v>
      </c>
      <c r="C399" t="s">
        <v>7</v>
      </c>
      <c r="D399" t="s">
        <v>1230</v>
      </c>
      <c r="E399">
        <v>255</v>
      </c>
      <c r="F399">
        <v>12306</v>
      </c>
      <c r="G399">
        <v>0</v>
      </c>
    </row>
    <row r="400" spans="1:7" x14ac:dyDescent="0.25">
      <c r="A400" s="1">
        <f ca="1">IF((Table_Query_from_RDS24[[#This Row],[valueA]]=List!$B$3),INDIRECT("A"&amp;ROW(Table_Query_from_RDS24[[#This Row],[data_year]])-1)+1,0)</f>
        <v>0</v>
      </c>
      <c r="B400">
        <v>2013</v>
      </c>
      <c r="C400" t="s">
        <v>7</v>
      </c>
      <c r="D400" t="s">
        <v>1231</v>
      </c>
      <c r="E400">
        <v>255</v>
      </c>
      <c r="F400">
        <v>15450</v>
      </c>
      <c r="G400">
        <v>134</v>
      </c>
    </row>
    <row r="401" spans="1:7" x14ac:dyDescent="0.25">
      <c r="A401" s="1">
        <f ca="1">IF((Table_Query_from_RDS24[[#This Row],[valueA]]=List!$B$3),INDIRECT("A"&amp;ROW(Table_Query_from_RDS24[[#This Row],[data_year]])-1)+1,0)</f>
        <v>0</v>
      </c>
      <c r="B401">
        <v>2013</v>
      </c>
      <c r="C401" t="s">
        <v>7</v>
      </c>
      <c r="D401" t="s">
        <v>1232</v>
      </c>
      <c r="E401">
        <v>250</v>
      </c>
      <c r="F401">
        <v>21459</v>
      </c>
      <c r="G401">
        <v>0</v>
      </c>
    </row>
    <row r="402" spans="1:7" x14ac:dyDescent="0.25">
      <c r="A402" s="1">
        <f ca="1">IF((Table_Query_from_RDS24[[#This Row],[valueA]]=List!$B$3),INDIRECT("A"&amp;ROW(Table_Query_from_RDS24[[#This Row],[data_year]])-1)+1,0)</f>
        <v>0</v>
      </c>
      <c r="B402">
        <v>2013</v>
      </c>
      <c r="C402" t="s">
        <v>7</v>
      </c>
      <c r="D402" t="s">
        <v>1233</v>
      </c>
      <c r="E402">
        <v>246</v>
      </c>
      <c r="F402">
        <v>14477</v>
      </c>
      <c r="G402">
        <v>19</v>
      </c>
    </row>
    <row r="403" spans="1:7" x14ac:dyDescent="0.25">
      <c r="A403" s="1">
        <f ca="1">IF((Table_Query_from_RDS24[[#This Row],[valueA]]=List!$B$3),INDIRECT("A"&amp;ROW(Table_Query_from_RDS24[[#This Row],[data_year]])-1)+1,0)</f>
        <v>0</v>
      </c>
      <c r="B403">
        <v>2013</v>
      </c>
      <c r="C403" t="s">
        <v>7</v>
      </c>
      <c r="D403" t="s">
        <v>1234</v>
      </c>
      <c r="E403">
        <v>245</v>
      </c>
      <c r="F403">
        <v>23298</v>
      </c>
      <c r="G403">
        <v>199</v>
      </c>
    </row>
    <row r="404" spans="1:7" x14ac:dyDescent="0.25">
      <c r="A404" s="1">
        <f ca="1">IF((Table_Query_from_RDS24[[#This Row],[valueA]]=List!$B$3),INDIRECT("A"&amp;ROW(Table_Query_from_RDS24[[#This Row],[data_year]])-1)+1,0)</f>
        <v>0</v>
      </c>
      <c r="B404">
        <v>2013</v>
      </c>
      <c r="C404" t="s">
        <v>7</v>
      </c>
      <c r="D404" t="s">
        <v>1235</v>
      </c>
      <c r="E404">
        <v>245</v>
      </c>
      <c r="F404">
        <v>13414</v>
      </c>
      <c r="G404">
        <v>111</v>
      </c>
    </row>
    <row r="405" spans="1:7" x14ac:dyDescent="0.25">
      <c r="A405" s="1">
        <f ca="1">IF((Table_Query_from_RDS24[[#This Row],[valueA]]=List!$B$3),INDIRECT("A"&amp;ROW(Table_Query_from_RDS24[[#This Row],[data_year]])-1)+1,0)</f>
        <v>0</v>
      </c>
      <c r="B405">
        <v>2013</v>
      </c>
      <c r="C405" t="s">
        <v>7</v>
      </c>
      <c r="D405" t="s">
        <v>1236</v>
      </c>
      <c r="E405">
        <v>245</v>
      </c>
      <c r="F405">
        <v>20815</v>
      </c>
      <c r="G405">
        <v>42</v>
      </c>
    </row>
    <row r="406" spans="1:7" x14ac:dyDescent="0.25">
      <c r="A406" s="1">
        <f ca="1">IF((Table_Query_from_RDS24[[#This Row],[valueA]]=List!$B$3),INDIRECT("A"&amp;ROW(Table_Query_from_RDS24[[#This Row],[data_year]])-1)+1,0)</f>
        <v>0</v>
      </c>
      <c r="B406">
        <v>2013</v>
      </c>
      <c r="C406" t="s">
        <v>7</v>
      </c>
      <c r="D406" t="s">
        <v>1237</v>
      </c>
      <c r="E406">
        <v>242</v>
      </c>
      <c r="F406">
        <v>15270</v>
      </c>
      <c r="G406">
        <v>36</v>
      </c>
    </row>
    <row r="407" spans="1:7" x14ac:dyDescent="0.25">
      <c r="A407" s="1">
        <f ca="1">IF((Table_Query_from_RDS24[[#This Row],[valueA]]=List!$B$3),INDIRECT("A"&amp;ROW(Table_Query_from_RDS24[[#This Row],[data_year]])-1)+1,0)</f>
        <v>0</v>
      </c>
      <c r="B407">
        <v>2013</v>
      </c>
      <c r="C407" t="s">
        <v>7</v>
      </c>
      <c r="D407" t="s">
        <v>1238</v>
      </c>
      <c r="E407">
        <v>241</v>
      </c>
      <c r="F407">
        <v>18450</v>
      </c>
      <c r="G407">
        <v>42</v>
      </c>
    </row>
    <row r="408" spans="1:7" x14ac:dyDescent="0.25">
      <c r="A408" s="1">
        <f ca="1">IF((Table_Query_from_RDS24[[#This Row],[valueA]]=List!$B$3),INDIRECT("A"&amp;ROW(Table_Query_from_RDS24[[#This Row],[data_year]])-1)+1,0)</f>
        <v>0</v>
      </c>
      <c r="B408">
        <v>2013</v>
      </c>
      <c r="C408" t="s">
        <v>7</v>
      </c>
      <c r="D408" t="s">
        <v>1239</v>
      </c>
      <c r="E408">
        <v>237</v>
      </c>
      <c r="F408">
        <v>16945</v>
      </c>
      <c r="G408">
        <v>0</v>
      </c>
    </row>
    <row r="409" spans="1:7" x14ac:dyDescent="0.25">
      <c r="A409" s="1">
        <f ca="1">IF((Table_Query_from_RDS24[[#This Row],[valueA]]=List!$B$3),INDIRECT("A"&amp;ROW(Table_Query_from_RDS24[[#This Row],[data_year]])-1)+1,0)</f>
        <v>0</v>
      </c>
      <c r="B409">
        <v>2013</v>
      </c>
      <c r="C409" t="s">
        <v>7</v>
      </c>
      <c r="D409" t="s">
        <v>1240</v>
      </c>
      <c r="E409">
        <v>237</v>
      </c>
      <c r="F409">
        <v>18274</v>
      </c>
      <c r="G409">
        <v>65</v>
      </c>
    </row>
    <row r="410" spans="1:7" x14ac:dyDescent="0.25">
      <c r="A410" s="1">
        <f ca="1">IF((Table_Query_from_RDS24[[#This Row],[valueA]]=List!$B$3),INDIRECT("A"&amp;ROW(Table_Query_from_RDS24[[#This Row],[data_year]])-1)+1,0)</f>
        <v>0</v>
      </c>
      <c r="B410">
        <v>2013</v>
      </c>
      <c r="C410" t="s">
        <v>7</v>
      </c>
      <c r="D410" t="s">
        <v>1241</v>
      </c>
      <c r="E410">
        <v>236</v>
      </c>
      <c r="F410">
        <v>25375</v>
      </c>
      <c r="G410">
        <v>125</v>
      </c>
    </row>
    <row r="411" spans="1:7" x14ac:dyDescent="0.25">
      <c r="A411" s="1">
        <f ca="1">IF((Table_Query_from_RDS24[[#This Row],[valueA]]=List!$B$3),INDIRECT("A"&amp;ROW(Table_Query_from_RDS24[[#This Row],[data_year]])-1)+1,0)</f>
        <v>0</v>
      </c>
      <c r="B411">
        <v>2013</v>
      </c>
      <c r="C411" t="s">
        <v>7</v>
      </c>
      <c r="D411" t="s">
        <v>1242</v>
      </c>
      <c r="E411">
        <v>235</v>
      </c>
      <c r="F411">
        <v>8637</v>
      </c>
      <c r="G411">
        <v>0</v>
      </c>
    </row>
    <row r="412" spans="1:7" x14ac:dyDescent="0.25">
      <c r="A412" s="1">
        <f ca="1">IF((Table_Query_from_RDS24[[#This Row],[valueA]]=List!$B$3),INDIRECT("A"&amp;ROW(Table_Query_from_RDS24[[#This Row],[data_year]])-1)+1,0)</f>
        <v>0</v>
      </c>
      <c r="B412">
        <v>2013</v>
      </c>
      <c r="C412" t="s">
        <v>7</v>
      </c>
      <c r="D412" t="s">
        <v>1243</v>
      </c>
      <c r="E412">
        <v>229</v>
      </c>
      <c r="F412">
        <v>9614</v>
      </c>
      <c r="G412">
        <v>4</v>
      </c>
    </row>
    <row r="413" spans="1:7" x14ac:dyDescent="0.25">
      <c r="A413" s="1">
        <f ca="1">IF((Table_Query_from_RDS24[[#This Row],[valueA]]=List!$B$3),INDIRECT("A"&amp;ROW(Table_Query_from_RDS24[[#This Row],[data_year]])-1)+1,0)</f>
        <v>0</v>
      </c>
      <c r="B413">
        <v>2013</v>
      </c>
      <c r="C413" t="s">
        <v>7</v>
      </c>
      <c r="D413" t="s">
        <v>1244</v>
      </c>
      <c r="E413">
        <v>227</v>
      </c>
      <c r="F413">
        <v>12321</v>
      </c>
      <c r="G413">
        <v>6</v>
      </c>
    </row>
    <row r="414" spans="1:7" x14ac:dyDescent="0.25">
      <c r="A414" s="1">
        <f ca="1">IF((Table_Query_from_RDS24[[#This Row],[valueA]]=List!$B$3),INDIRECT("A"&amp;ROW(Table_Query_from_RDS24[[#This Row],[data_year]])-1)+1,0)</f>
        <v>0</v>
      </c>
      <c r="B414">
        <v>2013</v>
      </c>
      <c r="C414" t="s">
        <v>7</v>
      </c>
      <c r="D414" t="s">
        <v>1245</v>
      </c>
      <c r="E414">
        <v>225</v>
      </c>
      <c r="F414">
        <v>14618</v>
      </c>
      <c r="G414">
        <v>200</v>
      </c>
    </row>
    <row r="415" spans="1:7" x14ac:dyDescent="0.25">
      <c r="A415" s="1">
        <f ca="1">IF((Table_Query_from_RDS24[[#This Row],[valueA]]=List!$B$3),INDIRECT("A"&amp;ROW(Table_Query_from_RDS24[[#This Row],[data_year]])-1)+1,0)</f>
        <v>0</v>
      </c>
      <c r="B415">
        <v>2013</v>
      </c>
      <c r="C415" t="s">
        <v>7</v>
      </c>
      <c r="D415" t="s">
        <v>1246</v>
      </c>
      <c r="E415">
        <v>222</v>
      </c>
      <c r="F415">
        <v>14273</v>
      </c>
      <c r="G415">
        <v>6</v>
      </c>
    </row>
    <row r="416" spans="1:7" x14ac:dyDescent="0.25">
      <c r="A416" s="1">
        <f ca="1">IF((Table_Query_from_RDS24[[#This Row],[valueA]]=List!$B$3),INDIRECT("A"&amp;ROW(Table_Query_from_RDS24[[#This Row],[data_year]])-1)+1,0)</f>
        <v>0</v>
      </c>
      <c r="B416">
        <v>2013</v>
      </c>
      <c r="C416" t="s">
        <v>7</v>
      </c>
      <c r="D416" t="s">
        <v>1247</v>
      </c>
      <c r="E416">
        <v>222</v>
      </c>
      <c r="F416">
        <v>10664</v>
      </c>
      <c r="G416">
        <v>1</v>
      </c>
    </row>
    <row r="417" spans="1:7" x14ac:dyDescent="0.25">
      <c r="A417" s="1">
        <f ca="1">IF((Table_Query_from_RDS24[[#This Row],[valueA]]=List!$B$3),INDIRECT("A"&amp;ROW(Table_Query_from_RDS24[[#This Row],[data_year]])-1)+1,0)</f>
        <v>0</v>
      </c>
      <c r="B417">
        <v>2013</v>
      </c>
      <c r="C417" t="s">
        <v>7</v>
      </c>
      <c r="D417" t="s">
        <v>1248</v>
      </c>
      <c r="E417">
        <v>221</v>
      </c>
      <c r="F417">
        <v>8554</v>
      </c>
      <c r="G417">
        <v>0</v>
      </c>
    </row>
    <row r="418" spans="1:7" x14ac:dyDescent="0.25">
      <c r="A418" s="1">
        <f ca="1">IF((Table_Query_from_RDS24[[#This Row],[valueA]]=List!$B$3),INDIRECT("A"&amp;ROW(Table_Query_from_RDS24[[#This Row],[data_year]])-1)+1,0)</f>
        <v>0</v>
      </c>
      <c r="B418">
        <v>2013</v>
      </c>
      <c r="C418" t="s">
        <v>7</v>
      </c>
      <c r="D418" t="s">
        <v>1249</v>
      </c>
      <c r="E418">
        <v>219</v>
      </c>
      <c r="F418">
        <v>15236</v>
      </c>
      <c r="G418">
        <v>181</v>
      </c>
    </row>
    <row r="419" spans="1:7" x14ac:dyDescent="0.25">
      <c r="A419" s="1">
        <f ca="1">IF((Table_Query_from_RDS24[[#This Row],[valueA]]=List!$B$3),INDIRECT("A"&amp;ROW(Table_Query_from_RDS24[[#This Row],[data_year]])-1)+1,0)</f>
        <v>0</v>
      </c>
      <c r="B419">
        <v>2013</v>
      </c>
      <c r="C419" t="s">
        <v>7</v>
      </c>
      <c r="D419" t="s">
        <v>1250</v>
      </c>
      <c r="E419">
        <v>213</v>
      </c>
      <c r="F419">
        <v>11770</v>
      </c>
      <c r="G419">
        <v>0</v>
      </c>
    </row>
    <row r="420" spans="1:7" x14ac:dyDescent="0.25">
      <c r="A420" s="1">
        <f ca="1">IF((Table_Query_from_RDS24[[#This Row],[valueA]]=List!$B$3),INDIRECT("A"&amp;ROW(Table_Query_from_RDS24[[#This Row],[data_year]])-1)+1,0)</f>
        <v>0</v>
      </c>
      <c r="B420">
        <v>2013</v>
      </c>
      <c r="C420" t="s">
        <v>7</v>
      </c>
      <c r="D420" t="s">
        <v>1251</v>
      </c>
      <c r="E420">
        <v>206</v>
      </c>
      <c r="F420">
        <v>14751</v>
      </c>
      <c r="G420">
        <v>30</v>
      </c>
    </row>
    <row r="421" spans="1:7" x14ac:dyDescent="0.25">
      <c r="A421" s="1">
        <f ca="1">IF((Table_Query_from_RDS24[[#This Row],[valueA]]=List!$B$3),INDIRECT("A"&amp;ROW(Table_Query_from_RDS24[[#This Row],[data_year]])-1)+1,0)</f>
        <v>0</v>
      </c>
      <c r="B421">
        <v>2013</v>
      </c>
      <c r="C421" t="s">
        <v>7</v>
      </c>
      <c r="D421" t="s">
        <v>1252</v>
      </c>
      <c r="E421">
        <v>205</v>
      </c>
      <c r="F421">
        <v>7225</v>
      </c>
      <c r="G421">
        <v>0</v>
      </c>
    </row>
    <row r="422" spans="1:7" x14ac:dyDescent="0.25">
      <c r="A422" s="1">
        <f ca="1">IF((Table_Query_from_RDS24[[#This Row],[valueA]]=List!$B$3),INDIRECT("A"&amp;ROW(Table_Query_from_RDS24[[#This Row],[data_year]])-1)+1,0)</f>
        <v>0</v>
      </c>
      <c r="B422">
        <v>2013</v>
      </c>
      <c r="C422" t="s">
        <v>7</v>
      </c>
      <c r="D422" t="s">
        <v>1253</v>
      </c>
      <c r="E422">
        <v>204</v>
      </c>
      <c r="F422">
        <v>19747</v>
      </c>
      <c r="G422">
        <v>14</v>
      </c>
    </row>
    <row r="423" spans="1:7" x14ac:dyDescent="0.25">
      <c r="A423" s="1">
        <f ca="1">IF((Table_Query_from_RDS24[[#This Row],[valueA]]=List!$B$3),INDIRECT("A"&amp;ROW(Table_Query_from_RDS24[[#This Row],[data_year]])-1)+1,0)</f>
        <v>0</v>
      </c>
      <c r="B423">
        <v>2013</v>
      </c>
      <c r="C423" t="s">
        <v>7</v>
      </c>
      <c r="D423" t="s">
        <v>1254</v>
      </c>
      <c r="E423">
        <v>203</v>
      </c>
      <c r="F423">
        <v>19124</v>
      </c>
      <c r="G423">
        <v>43</v>
      </c>
    </row>
    <row r="424" spans="1:7" x14ac:dyDescent="0.25">
      <c r="A424" s="1">
        <f ca="1">IF((Table_Query_from_RDS24[[#This Row],[valueA]]=List!$B$3),INDIRECT("A"&amp;ROW(Table_Query_from_RDS24[[#This Row],[data_year]])-1)+1,0)</f>
        <v>0</v>
      </c>
      <c r="B424">
        <v>2013</v>
      </c>
      <c r="C424" t="s">
        <v>7</v>
      </c>
      <c r="D424" t="s">
        <v>1255</v>
      </c>
      <c r="E424">
        <v>203</v>
      </c>
      <c r="F424">
        <v>6987</v>
      </c>
      <c r="G424">
        <v>0</v>
      </c>
    </row>
    <row r="425" spans="1:7" x14ac:dyDescent="0.25">
      <c r="A425" s="1">
        <f ca="1">IF((Table_Query_from_RDS24[[#This Row],[valueA]]=List!$B$3),INDIRECT("A"&amp;ROW(Table_Query_from_RDS24[[#This Row],[data_year]])-1)+1,0)</f>
        <v>0</v>
      </c>
      <c r="B425">
        <v>2013</v>
      </c>
      <c r="C425" t="s">
        <v>7</v>
      </c>
      <c r="D425" t="s">
        <v>1256</v>
      </c>
      <c r="E425">
        <v>203</v>
      </c>
      <c r="F425">
        <v>17485</v>
      </c>
      <c r="G425">
        <v>12</v>
      </c>
    </row>
    <row r="426" spans="1:7" x14ac:dyDescent="0.25">
      <c r="A426" s="1">
        <f ca="1">IF((Table_Query_from_RDS24[[#This Row],[valueA]]=List!$B$3),INDIRECT("A"&amp;ROW(Table_Query_from_RDS24[[#This Row],[data_year]])-1)+1,0)</f>
        <v>0</v>
      </c>
      <c r="B426">
        <v>2013</v>
      </c>
      <c r="C426" t="s">
        <v>7</v>
      </c>
      <c r="D426" t="s">
        <v>1257</v>
      </c>
      <c r="E426">
        <v>201</v>
      </c>
      <c r="F426">
        <v>14060</v>
      </c>
      <c r="G426">
        <v>68</v>
      </c>
    </row>
    <row r="427" spans="1:7" x14ac:dyDescent="0.25">
      <c r="A427" s="1">
        <f ca="1">IF((Table_Query_from_RDS24[[#This Row],[valueA]]=List!$B$3),INDIRECT("A"&amp;ROW(Table_Query_from_RDS24[[#This Row],[data_year]])-1)+1,0)</f>
        <v>0</v>
      </c>
      <c r="B427">
        <v>2013</v>
      </c>
      <c r="C427" t="s">
        <v>7</v>
      </c>
      <c r="D427" t="s">
        <v>1258</v>
      </c>
      <c r="E427">
        <v>200</v>
      </c>
      <c r="F427">
        <v>8468</v>
      </c>
      <c r="G427">
        <v>40</v>
      </c>
    </row>
    <row r="428" spans="1:7" x14ac:dyDescent="0.25">
      <c r="A428" s="1">
        <f ca="1">IF((Table_Query_from_RDS24[[#This Row],[valueA]]=List!$B$3),INDIRECT("A"&amp;ROW(Table_Query_from_RDS24[[#This Row],[data_year]])-1)+1,0)</f>
        <v>0</v>
      </c>
      <c r="B428">
        <v>2013</v>
      </c>
      <c r="C428" t="s">
        <v>7</v>
      </c>
      <c r="D428" t="s">
        <v>1259</v>
      </c>
      <c r="E428">
        <v>199</v>
      </c>
      <c r="F428">
        <v>10919</v>
      </c>
      <c r="G428">
        <v>311</v>
      </c>
    </row>
    <row r="429" spans="1:7" x14ac:dyDescent="0.25">
      <c r="A429" s="1">
        <f ca="1">IF((Table_Query_from_RDS24[[#This Row],[valueA]]=List!$B$3),INDIRECT("A"&amp;ROW(Table_Query_from_RDS24[[#This Row],[data_year]])-1)+1,0)</f>
        <v>0</v>
      </c>
      <c r="B429">
        <v>2013</v>
      </c>
      <c r="C429" t="s">
        <v>7</v>
      </c>
      <c r="D429" t="s">
        <v>1260</v>
      </c>
      <c r="E429">
        <v>199</v>
      </c>
      <c r="F429">
        <v>14668</v>
      </c>
      <c r="G429">
        <v>8</v>
      </c>
    </row>
    <row r="430" spans="1:7" x14ac:dyDescent="0.25">
      <c r="A430" s="1">
        <f ca="1">IF((Table_Query_from_RDS24[[#This Row],[valueA]]=List!$B$3),INDIRECT("A"&amp;ROW(Table_Query_from_RDS24[[#This Row],[data_year]])-1)+1,0)</f>
        <v>0</v>
      </c>
      <c r="B430">
        <v>2013</v>
      </c>
      <c r="C430" t="s">
        <v>7</v>
      </c>
      <c r="D430" t="s">
        <v>1261</v>
      </c>
      <c r="E430">
        <v>194</v>
      </c>
      <c r="F430">
        <v>14324</v>
      </c>
      <c r="G430">
        <v>2</v>
      </c>
    </row>
    <row r="431" spans="1:7" x14ac:dyDescent="0.25">
      <c r="A431" s="1">
        <f ca="1">IF((Table_Query_from_RDS24[[#This Row],[valueA]]=List!$B$3),INDIRECT("A"&amp;ROW(Table_Query_from_RDS24[[#This Row],[data_year]])-1)+1,0)</f>
        <v>0</v>
      </c>
      <c r="B431">
        <v>2013</v>
      </c>
      <c r="C431" t="s">
        <v>7</v>
      </c>
      <c r="D431" t="s">
        <v>1262</v>
      </c>
      <c r="E431">
        <v>192</v>
      </c>
      <c r="F431">
        <v>11711</v>
      </c>
      <c r="G431">
        <v>119</v>
      </c>
    </row>
    <row r="432" spans="1:7" x14ac:dyDescent="0.25">
      <c r="A432" s="1">
        <f ca="1">IF((Table_Query_from_RDS24[[#This Row],[valueA]]=List!$B$3),INDIRECT("A"&amp;ROW(Table_Query_from_RDS24[[#This Row],[data_year]])-1)+1,0)</f>
        <v>0</v>
      </c>
      <c r="B432">
        <v>2013</v>
      </c>
      <c r="C432" t="s">
        <v>7</v>
      </c>
      <c r="D432" t="s">
        <v>1263</v>
      </c>
      <c r="E432">
        <v>191</v>
      </c>
      <c r="F432">
        <v>18296</v>
      </c>
      <c r="G432">
        <v>43</v>
      </c>
    </row>
    <row r="433" spans="1:7" x14ac:dyDescent="0.25">
      <c r="A433" s="1">
        <f ca="1">IF((Table_Query_from_RDS24[[#This Row],[valueA]]=List!$B$3),INDIRECT("A"&amp;ROW(Table_Query_from_RDS24[[#This Row],[data_year]])-1)+1,0)</f>
        <v>0</v>
      </c>
      <c r="B433">
        <v>2013</v>
      </c>
      <c r="C433" t="s">
        <v>7</v>
      </c>
      <c r="D433" t="s">
        <v>1264</v>
      </c>
      <c r="E433">
        <v>188</v>
      </c>
      <c r="F433">
        <v>16000</v>
      </c>
      <c r="G433">
        <v>5</v>
      </c>
    </row>
    <row r="434" spans="1:7" x14ac:dyDescent="0.25">
      <c r="A434" s="1">
        <f ca="1">IF((Table_Query_from_RDS24[[#This Row],[valueA]]=List!$B$3),INDIRECT("A"&amp;ROW(Table_Query_from_RDS24[[#This Row],[data_year]])-1)+1,0)</f>
        <v>0</v>
      </c>
      <c r="B434">
        <v>2013</v>
      </c>
      <c r="C434" t="s">
        <v>7</v>
      </c>
      <c r="D434" t="s">
        <v>1265</v>
      </c>
      <c r="E434">
        <v>188</v>
      </c>
      <c r="F434">
        <v>16343</v>
      </c>
      <c r="G434">
        <v>108</v>
      </c>
    </row>
    <row r="435" spans="1:7" x14ac:dyDescent="0.25">
      <c r="A435" s="1">
        <f ca="1">IF((Table_Query_from_RDS24[[#This Row],[valueA]]=List!$B$3),INDIRECT("A"&amp;ROW(Table_Query_from_RDS24[[#This Row],[data_year]])-1)+1,0)</f>
        <v>0</v>
      </c>
      <c r="B435">
        <v>2013</v>
      </c>
      <c r="C435" t="s">
        <v>7</v>
      </c>
      <c r="D435" t="s">
        <v>1266</v>
      </c>
      <c r="E435">
        <v>187</v>
      </c>
      <c r="F435">
        <v>8177</v>
      </c>
      <c r="G435">
        <v>0</v>
      </c>
    </row>
    <row r="436" spans="1:7" x14ac:dyDescent="0.25">
      <c r="A436" s="1">
        <f ca="1">IF((Table_Query_from_RDS24[[#This Row],[valueA]]=List!$B$3),INDIRECT("A"&amp;ROW(Table_Query_from_RDS24[[#This Row],[data_year]])-1)+1,0)</f>
        <v>0</v>
      </c>
      <c r="B436">
        <v>2013</v>
      </c>
      <c r="C436" t="s">
        <v>7</v>
      </c>
      <c r="D436" t="s">
        <v>1267</v>
      </c>
      <c r="E436">
        <v>186</v>
      </c>
      <c r="F436">
        <v>14286</v>
      </c>
      <c r="G436">
        <v>10</v>
      </c>
    </row>
    <row r="437" spans="1:7" x14ac:dyDescent="0.25">
      <c r="A437" s="1">
        <f ca="1">IF((Table_Query_from_RDS24[[#This Row],[valueA]]=List!$B$3),INDIRECT("A"&amp;ROW(Table_Query_from_RDS24[[#This Row],[data_year]])-1)+1,0)</f>
        <v>0</v>
      </c>
      <c r="B437">
        <v>2013</v>
      </c>
      <c r="C437" t="s">
        <v>7</v>
      </c>
      <c r="D437" t="s">
        <v>1268</v>
      </c>
      <c r="E437">
        <v>177</v>
      </c>
      <c r="F437">
        <v>11732</v>
      </c>
      <c r="G437">
        <v>23</v>
      </c>
    </row>
    <row r="438" spans="1:7" x14ac:dyDescent="0.25">
      <c r="A438" s="1">
        <f ca="1">IF((Table_Query_from_RDS24[[#This Row],[valueA]]=List!$B$3),INDIRECT("A"&amp;ROW(Table_Query_from_RDS24[[#This Row],[data_year]])-1)+1,0)</f>
        <v>0</v>
      </c>
      <c r="B438">
        <v>2013</v>
      </c>
      <c r="C438" t="s">
        <v>7</v>
      </c>
      <c r="D438" t="s">
        <v>1269</v>
      </c>
      <c r="E438">
        <v>175</v>
      </c>
      <c r="F438">
        <v>6806</v>
      </c>
      <c r="G438">
        <v>18</v>
      </c>
    </row>
    <row r="439" spans="1:7" x14ac:dyDescent="0.25">
      <c r="A439" s="1">
        <f ca="1">IF((Table_Query_from_RDS24[[#This Row],[valueA]]=List!$B$3),INDIRECT("A"&amp;ROW(Table_Query_from_RDS24[[#This Row],[data_year]])-1)+1,0)</f>
        <v>0</v>
      </c>
      <c r="B439">
        <v>2013</v>
      </c>
      <c r="C439" t="s">
        <v>7</v>
      </c>
      <c r="D439" t="s">
        <v>1270</v>
      </c>
      <c r="E439">
        <v>175</v>
      </c>
      <c r="F439">
        <v>12998</v>
      </c>
      <c r="G439">
        <v>1</v>
      </c>
    </row>
    <row r="440" spans="1:7" x14ac:dyDescent="0.25">
      <c r="A440" s="1">
        <f ca="1">IF((Table_Query_from_RDS24[[#This Row],[valueA]]=List!$B$3),INDIRECT("A"&amp;ROW(Table_Query_from_RDS24[[#This Row],[data_year]])-1)+1,0)</f>
        <v>0</v>
      </c>
      <c r="B440">
        <v>2013</v>
      </c>
      <c r="C440" t="s">
        <v>7</v>
      </c>
      <c r="D440" t="s">
        <v>1271</v>
      </c>
      <c r="E440">
        <v>174</v>
      </c>
      <c r="F440">
        <v>11514</v>
      </c>
      <c r="G440">
        <v>0</v>
      </c>
    </row>
    <row r="441" spans="1:7" x14ac:dyDescent="0.25">
      <c r="A441" s="1">
        <f ca="1">IF((Table_Query_from_RDS24[[#This Row],[valueA]]=List!$B$3),INDIRECT("A"&amp;ROW(Table_Query_from_RDS24[[#This Row],[data_year]])-1)+1,0)</f>
        <v>0</v>
      </c>
      <c r="B441">
        <v>2013</v>
      </c>
      <c r="C441" t="s">
        <v>7</v>
      </c>
      <c r="D441" t="s">
        <v>1272</v>
      </c>
      <c r="E441">
        <v>169</v>
      </c>
      <c r="F441">
        <v>14013</v>
      </c>
      <c r="G441">
        <v>37</v>
      </c>
    </row>
    <row r="442" spans="1:7" x14ac:dyDescent="0.25">
      <c r="A442" s="1">
        <f ca="1">IF((Table_Query_from_RDS24[[#This Row],[valueA]]=List!$B$3),INDIRECT("A"&amp;ROW(Table_Query_from_RDS24[[#This Row],[data_year]])-1)+1,0)</f>
        <v>0</v>
      </c>
      <c r="B442">
        <v>2013</v>
      </c>
      <c r="C442" t="s">
        <v>7</v>
      </c>
      <c r="D442" t="s">
        <v>1273</v>
      </c>
      <c r="E442">
        <v>166</v>
      </c>
      <c r="F442">
        <v>13494</v>
      </c>
      <c r="G442">
        <v>65</v>
      </c>
    </row>
    <row r="443" spans="1:7" x14ac:dyDescent="0.25">
      <c r="A443" s="1">
        <f ca="1">IF((Table_Query_from_RDS24[[#This Row],[valueA]]=List!$B$3),INDIRECT("A"&amp;ROW(Table_Query_from_RDS24[[#This Row],[data_year]])-1)+1,0)</f>
        <v>0</v>
      </c>
      <c r="B443">
        <v>2013</v>
      </c>
      <c r="C443" t="s">
        <v>7</v>
      </c>
      <c r="D443" t="s">
        <v>1274</v>
      </c>
      <c r="E443">
        <v>164</v>
      </c>
      <c r="F443">
        <v>14530</v>
      </c>
      <c r="G443">
        <v>25</v>
      </c>
    </row>
    <row r="444" spans="1:7" x14ac:dyDescent="0.25">
      <c r="A444" s="1">
        <f ca="1">IF((Table_Query_from_RDS24[[#This Row],[valueA]]=List!$B$3),INDIRECT("A"&amp;ROW(Table_Query_from_RDS24[[#This Row],[data_year]])-1)+1,0)</f>
        <v>0</v>
      </c>
      <c r="B444">
        <v>2013</v>
      </c>
      <c r="C444" t="s">
        <v>7</v>
      </c>
      <c r="D444" t="s">
        <v>1275</v>
      </c>
      <c r="E444">
        <v>163</v>
      </c>
      <c r="F444">
        <v>18730</v>
      </c>
      <c r="G444">
        <v>0</v>
      </c>
    </row>
    <row r="445" spans="1:7" x14ac:dyDescent="0.25">
      <c r="A445" s="1">
        <f ca="1">IF((Table_Query_from_RDS24[[#This Row],[valueA]]=List!$B$3),INDIRECT("A"&amp;ROW(Table_Query_from_RDS24[[#This Row],[data_year]])-1)+1,0)</f>
        <v>0</v>
      </c>
      <c r="B445">
        <v>2013</v>
      </c>
      <c r="C445" t="s">
        <v>7</v>
      </c>
      <c r="D445" t="s">
        <v>1276</v>
      </c>
      <c r="E445">
        <v>162</v>
      </c>
      <c r="F445">
        <v>15518</v>
      </c>
      <c r="G445">
        <v>14</v>
      </c>
    </row>
    <row r="446" spans="1:7" x14ac:dyDescent="0.25">
      <c r="A446" s="1">
        <f ca="1">IF((Table_Query_from_RDS24[[#This Row],[valueA]]=List!$B$3),INDIRECT("A"&amp;ROW(Table_Query_from_RDS24[[#This Row],[data_year]])-1)+1,0)</f>
        <v>0</v>
      </c>
      <c r="B446">
        <v>2013</v>
      </c>
      <c r="C446" t="s">
        <v>7</v>
      </c>
      <c r="D446" t="s">
        <v>1277</v>
      </c>
      <c r="E446">
        <v>161</v>
      </c>
      <c r="F446">
        <v>10155</v>
      </c>
      <c r="G446">
        <v>114</v>
      </c>
    </row>
    <row r="447" spans="1:7" x14ac:dyDescent="0.25">
      <c r="A447" s="1">
        <f ca="1">IF((Table_Query_from_RDS24[[#This Row],[valueA]]=List!$B$3),INDIRECT("A"&amp;ROW(Table_Query_from_RDS24[[#This Row],[data_year]])-1)+1,0)</f>
        <v>0</v>
      </c>
      <c r="B447">
        <v>2013</v>
      </c>
      <c r="C447" t="s">
        <v>7</v>
      </c>
      <c r="D447" t="s">
        <v>1278</v>
      </c>
      <c r="E447">
        <v>161</v>
      </c>
      <c r="F447">
        <v>5954</v>
      </c>
      <c r="G447">
        <v>208</v>
      </c>
    </row>
    <row r="448" spans="1:7" x14ac:dyDescent="0.25">
      <c r="A448" s="1">
        <f ca="1">IF((Table_Query_from_RDS24[[#This Row],[valueA]]=List!$B$3),INDIRECT("A"&amp;ROW(Table_Query_from_RDS24[[#This Row],[data_year]])-1)+1,0)</f>
        <v>0</v>
      </c>
      <c r="B448">
        <v>2013</v>
      </c>
      <c r="C448" t="s">
        <v>7</v>
      </c>
      <c r="D448" t="s">
        <v>1279</v>
      </c>
      <c r="E448">
        <v>160</v>
      </c>
      <c r="F448">
        <v>6758</v>
      </c>
      <c r="G448">
        <v>0</v>
      </c>
    </row>
    <row r="449" spans="1:7" x14ac:dyDescent="0.25">
      <c r="A449" s="1">
        <f ca="1">IF((Table_Query_from_RDS24[[#This Row],[valueA]]=List!$B$3),INDIRECT("A"&amp;ROW(Table_Query_from_RDS24[[#This Row],[data_year]])-1)+1,0)</f>
        <v>0</v>
      </c>
      <c r="B449">
        <v>2013</v>
      </c>
      <c r="C449" t="s">
        <v>7</v>
      </c>
      <c r="D449" t="s">
        <v>1280</v>
      </c>
      <c r="E449">
        <v>159</v>
      </c>
      <c r="F449">
        <v>19401</v>
      </c>
      <c r="G449">
        <v>0</v>
      </c>
    </row>
    <row r="450" spans="1:7" x14ac:dyDescent="0.25">
      <c r="A450" s="1">
        <f ca="1">IF((Table_Query_from_RDS24[[#This Row],[valueA]]=List!$B$3),INDIRECT("A"&amp;ROW(Table_Query_from_RDS24[[#This Row],[data_year]])-1)+1,0)</f>
        <v>0</v>
      </c>
      <c r="B450">
        <v>2013</v>
      </c>
      <c r="C450" t="s">
        <v>7</v>
      </c>
      <c r="D450" t="s">
        <v>1281</v>
      </c>
      <c r="E450">
        <v>158</v>
      </c>
      <c r="F450">
        <v>7223</v>
      </c>
      <c r="G450">
        <v>59</v>
      </c>
    </row>
    <row r="451" spans="1:7" x14ac:dyDescent="0.25">
      <c r="A451" s="1">
        <f ca="1">IF((Table_Query_from_RDS24[[#This Row],[valueA]]=List!$B$3),INDIRECT("A"&amp;ROW(Table_Query_from_RDS24[[#This Row],[data_year]])-1)+1,0)</f>
        <v>0</v>
      </c>
      <c r="B451">
        <v>2013</v>
      </c>
      <c r="C451" t="s">
        <v>7</v>
      </c>
      <c r="D451" t="s">
        <v>1282</v>
      </c>
      <c r="E451">
        <v>158</v>
      </c>
      <c r="F451">
        <v>7099</v>
      </c>
      <c r="G451">
        <v>13</v>
      </c>
    </row>
    <row r="452" spans="1:7" x14ac:dyDescent="0.25">
      <c r="A452" s="1">
        <f ca="1">IF((Table_Query_from_RDS24[[#This Row],[valueA]]=List!$B$3),INDIRECT("A"&amp;ROW(Table_Query_from_RDS24[[#This Row],[data_year]])-1)+1,0)</f>
        <v>0</v>
      </c>
      <c r="B452">
        <v>2013</v>
      </c>
      <c r="C452" t="s">
        <v>7</v>
      </c>
      <c r="D452" t="s">
        <v>1283</v>
      </c>
      <c r="E452">
        <v>157</v>
      </c>
      <c r="F452">
        <v>14181</v>
      </c>
      <c r="G452">
        <v>9</v>
      </c>
    </row>
    <row r="453" spans="1:7" x14ac:dyDescent="0.25">
      <c r="A453" s="1">
        <f ca="1">IF((Table_Query_from_RDS24[[#This Row],[valueA]]=List!$B$3),INDIRECT("A"&amp;ROW(Table_Query_from_RDS24[[#This Row],[data_year]])-1)+1,0)</f>
        <v>0</v>
      </c>
      <c r="B453">
        <v>2013</v>
      </c>
      <c r="C453" t="s">
        <v>7</v>
      </c>
      <c r="D453" t="s">
        <v>1284</v>
      </c>
      <c r="E453">
        <v>156</v>
      </c>
      <c r="F453">
        <v>4475</v>
      </c>
      <c r="G453">
        <v>0</v>
      </c>
    </row>
    <row r="454" spans="1:7" x14ac:dyDescent="0.25">
      <c r="A454" s="1">
        <f ca="1">IF((Table_Query_from_RDS24[[#This Row],[valueA]]=List!$B$3),INDIRECT("A"&amp;ROW(Table_Query_from_RDS24[[#This Row],[data_year]])-1)+1,0)</f>
        <v>0</v>
      </c>
      <c r="B454">
        <v>2013</v>
      </c>
      <c r="C454" t="s">
        <v>7</v>
      </c>
      <c r="D454" t="s">
        <v>1285</v>
      </c>
      <c r="E454">
        <v>156</v>
      </c>
      <c r="F454">
        <v>11242</v>
      </c>
      <c r="G454">
        <v>6</v>
      </c>
    </row>
    <row r="455" spans="1:7" x14ac:dyDescent="0.25">
      <c r="A455" s="1">
        <f ca="1">IF((Table_Query_from_RDS24[[#This Row],[valueA]]=List!$B$3),INDIRECT("A"&amp;ROW(Table_Query_from_RDS24[[#This Row],[data_year]])-1)+1,0)</f>
        <v>0</v>
      </c>
      <c r="B455">
        <v>2013</v>
      </c>
      <c r="C455" t="s">
        <v>7</v>
      </c>
      <c r="D455" t="s">
        <v>1286</v>
      </c>
      <c r="E455">
        <v>156</v>
      </c>
      <c r="F455">
        <v>6108</v>
      </c>
      <c r="G455">
        <v>7</v>
      </c>
    </row>
    <row r="456" spans="1:7" x14ac:dyDescent="0.25">
      <c r="A456" s="1">
        <f ca="1">IF((Table_Query_from_RDS24[[#This Row],[valueA]]=List!$B$3),INDIRECT("A"&amp;ROW(Table_Query_from_RDS24[[#This Row],[data_year]])-1)+1,0)</f>
        <v>0</v>
      </c>
      <c r="B456">
        <v>2013</v>
      </c>
      <c r="C456" t="s">
        <v>7</v>
      </c>
      <c r="D456" t="s">
        <v>1287</v>
      </c>
      <c r="E456">
        <v>155</v>
      </c>
      <c r="F456">
        <v>10466</v>
      </c>
      <c r="G456">
        <v>0</v>
      </c>
    </row>
    <row r="457" spans="1:7" x14ac:dyDescent="0.25">
      <c r="A457" s="1">
        <f ca="1">IF((Table_Query_from_RDS24[[#This Row],[valueA]]=List!$B$3),INDIRECT("A"&amp;ROW(Table_Query_from_RDS24[[#This Row],[data_year]])-1)+1,0)</f>
        <v>0</v>
      </c>
      <c r="B457">
        <v>2013</v>
      </c>
      <c r="C457" t="s">
        <v>7</v>
      </c>
      <c r="D457" t="s">
        <v>1288</v>
      </c>
      <c r="E457">
        <v>153</v>
      </c>
      <c r="F457">
        <v>11268</v>
      </c>
      <c r="G457">
        <v>29</v>
      </c>
    </row>
    <row r="458" spans="1:7" x14ac:dyDescent="0.25">
      <c r="A458" s="1">
        <f ca="1">IF((Table_Query_from_RDS24[[#This Row],[valueA]]=List!$B$3),INDIRECT("A"&amp;ROW(Table_Query_from_RDS24[[#This Row],[data_year]])-1)+1,0)</f>
        <v>0</v>
      </c>
      <c r="B458">
        <v>2013</v>
      </c>
      <c r="C458" t="s">
        <v>7</v>
      </c>
      <c r="D458" t="s">
        <v>1289</v>
      </c>
      <c r="E458">
        <v>151</v>
      </c>
      <c r="F458">
        <v>10021</v>
      </c>
      <c r="G458">
        <v>0</v>
      </c>
    </row>
    <row r="459" spans="1:7" x14ac:dyDescent="0.25">
      <c r="A459" s="1">
        <f ca="1">IF((Table_Query_from_RDS24[[#This Row],[valueA]]=List!$B$3),INDIRECT("A"&amp;ROW(Table_Query_from_RDS24[[#This Row],[data_year]])-1)+1,0)</f>
        <v>0</v>
      </c>
      <c r="B459">
        <v>2013</v>
      </c>
      <c r="C459" t="s">
        <v>7</v>
      </c>
      <c r="D459" t="s">
        <v>1290</v>
      </c>
      <c r="E459">
        <v>149</v>
      </c>
      <c r="F459">
        <v>14051</v>
      </c>
      <c r="G459">
        <v>89</v>
      </c>
    </row>
    <row r="460" spans="1:7" x14ac:dyDescent="0.25">
      <c r="A460" s="1">
        <f ca="1">IF((Table_Query_from_RDS24[[#This Row],[valueA]]=List!$B$3),INDIRECT("A"&amp;ROW(Table_Query_from_RDS24[[#This Row],[data_year]])-1)+1,0)</f>
        <v>0</v>
      </c>
      <c r="B460">
        <v>2013</v>
      </c>
      <c r="C460" t="s">
        <v>7</v>
      </c>
      <c r="D460" t="s">
        <v>1291</v>
      </c>
      <c r="E460">
        <v>147</v>
      </c>
      <c r="F460">
        <v>8346</v>
      </c>
      <c r="G460">
        <v>32</v>
      </c>
    </row>
    <row r="461" spans="1:7" x14ac:dyDescent="0.25">
      <c r="A461" s="1">
        <f ca="1">IF((Table_Query_from_RDS24[[#This Row],[valueA]]=List!$B$3),INDIRECT("A"&amp;ROW(Table_Query_from_RDS24[[#This Row],[data_year]])-1)+1,0)</f>
        <v>0</v>
      </c>
      <c r="B461">
        <v>2013</v>
      </c>
      <c r="C461" t="s">
        <v>7</v>
      </c>
      <c r="D461" t="s">
        <v>1292</v>
      </c>
      <c r="E461">
        <v>147</v>
      </c>
      <c r="F461">
        <v>17919</v>
      </c>
      <c r="G461">
        <v>0</v>
      </c>
    </row>
    <row r="462" spans="1:7" x14ac:dyDescent="0.25">
      <c r="A462" s="1">
        <f ca="1">IF((Table_Query_from_RDS24[[#This Row],[valueA]]=List!$B$3),INDIRECT("A"&amp;ROW(Table_Query_from_RDS24[[#This Row],[data_year]])-1)+1,0)</f>
        <v>0</v>
      </c>
      <c r="B462">
        <v>2013</v>
      </c>
      <c r="C462" t="s">
        <v>7</v>
      </c>
      <c r="D462" t="s">
        <v>1293</v>
      </c>
      <c r="E462">
        <v>146</v>
      </c>
      <c r="F462">
        <v>14592</v>
      </c>
      <c r="G462">
        <v>0</v>
      </c>
    </row>
    <row r="463" spans="1:7" x14ac:dyDescent="0.25">
      <c r="A463" s="1">
        <f ca="1">IF((Table_Query_from_RDS24[[#This Row],[valueA]]=List!$B$3),INDIRECT("A"&amp;ROW(Table_Query_from_RDS24[[#This Row],[data_year]])-1)+1,0)</f>
        <v>0</v>
      </c>
      <c r="B463">
        <v>2013</v>
      </c>
      <c r="C463" t="s">
        <v>7</v>
      </c>
      <c r="D463" t="s">
        <v>1294</v>
      </c>
      <c r="E463">
        <v>146</v>
      </c>
      <c r="F463">
        <v>7180</v>
      </c>
      <c r="G463">
        <v>0</v>
      </c>
    </row>
    <row r="464" spans="1:7" x14ac:dyDescent="0.25">
      <c r="A464" s="1">
        <f ca="1">IF((Table_Query_from_RDS24[[#This Row],[valueA]]=List!$B$3),INDIRECT("A"&amp;ROW(Table_Query_from_RDS24[[#This Row],[data_year]])-1)+1,0)</f>
        <v>0</v>
      </c>
      <c r="B464">
        <v>2013</v>
      </c>
      <c r="C464" t="s">
        <v>7</v>
      </c>
      <c r="D464" t="s">
        <v>1295</v>
      </c>
      <c r="E464">
        <v>146</v>
      </c>
      <c r="F464">
        <v>17344</v>
      </c>
      <c r="G464">
        <v>6</v>
      </c>
    </row>
    <row r="465" spans="1:7" x14ac:dyDescent="0.25">
      <c r="A465" s="1">
        <f ca="1">IF((Table_Query_from_RDS24[[#This Row],[valueA]]=List!$B$3),INDIRECT("A"&amp;ROW(Table_Query_from_RDS24[[#This Row],[data_year]])-1)+1,0)</f>
        <v>0</v>
      </c>
      <c r="B465">
        <v>2013</v>
      </c>
      <c r="C465" t="s">
        <v>7</v>
      </c>
      <c r="D465" t="s">
        <v>1296</v>
      </c>
      <c r="E465">
        <v>142</v>
      </c>
      <c r="F465">
        <v>7677</v>
      </c>
      <c r="G465">
        <v>7</v>
      </c>
    </row>
    <row r="466" spans="1:7" x14ac:dyDescent="0.25">
      <c r="A466" s="1">
        <f ca="1">IF((Table_Query_from_RDS24[[#This Row],[valueA]]=List!$B$3),INDIRECT("A"&amp;ROW(Table_Query_from_RDS24[[#This Row],[data_year]])-1)+1,0)</f>
        <v>0</v>
      </c>
      <c r="B466">
        <v>2013</v>
      </c>
      <c r="C466" t="s">
        <v>7</v>
      </c>
      <c r="D466" t="s">
        <v>1297</v>
      </c>
      <c r="E466">
        <v>142</v>
      </c>
      <c r="F466">
        <v>18047</v>
      </c>
      <c r="G466">
        <v>0</v>
      </c>
    </row>
    <row r="467" spans="1:7" x14ac:dyDescent="0.25">
      <c r="A467" s="1">
        <f ca="1">IF((Table_Query_from_RDS24[[#This Row],[valueA]]=List!$B$3),INDIRECT("A"&amp;ROW(Table_Query_from_RDS24[[#This Row],[data_year]])-1)+1,0)</f>
        <v>0</v>
      </c>
      <c r="B467">
        <v>2013</v>
      </c>
      <c r="C467" t="s">
        <v>7</v>
      </c>
      <c r="D467" t="s">
        <v>1298</v>
      </c>
      <c r="E467">
        <v>141</v>
      </c>
      <c r="F467">
        <v>16868</v>
      </c>
      <c r="G467">
        <v>3</v>
      </c>
    </row>
    <row r="468" spans="1:7" x14ac:dyDescent="0.25">
      <c r="A468" s="1">
        <f ca="1">IF((Table_Query_from_RDS24[[#This Row],[valueA]]=List!$B$3),INDIRECT("A"&amp;ROW(Table_Query_from_RDS24[[#This Row],[data_year]])-1)+1,0)</f>
        <v>0</v>
      </c>
      <c r="B468">
        <v>2013</v>
      </c>
      <c r="C468" t="s">
        <v>7</v>
      </c>
      <c r="D468" t="s">
        <v>1299</v>
      </c>
      <c r="E468">
        <v>140</v>
      </c>
      <c r="F468">
        <v>15034</v>
      </c>
      <c r="G468">
        <v>40</v>
      </c>
    </row>
    <row r="469" spans="1:7" x14ac:dyDescent="0.25">
      <c r="A469" s="1">
        <f ca="1">IF((Table_Query_from_RDS24[[#This Row],[valueA]]=List!$B$3),INDIRECT("A"&amp;ROW(Table_Query_from_RDS24[[#This Row],[data_year]])-1)+1,0)</f>
        <v>0</v>
      </c>
      <c r="B469">
        <v>2013</v>
      </c>
      <c r="C469" t="s">
        <v>7</v>
      </c>
      <c r="D469" t="s">
        <v>1300</v>
      </c>
      <c r="E469">
        <v>136</v>
      </c>
      <c r="F469">
        <v>12073</v>
      </c>
      <c r="G469">
        <v>6</v>
      </c>
    </row>
    <row r="470" spans="1:7" x14ac:dyDescent="0.25">
      <c r="A470" s="1">
        <f ca="1">IF((Table_Query_from_RDS24[[#This Row],[valueA]]=List!$B$3),INDIRECT("A"&amp;ROW(Table_Query_from_RDS24[[#This Row],[data_year]])-1)+1,0)</f>
        <v>0</v>
      </c>
      <c r="B470">
        <v>2013</v>
      </c>
      <c r="C470" t="s">
        <v>7</v>
      </c>
      <c r="D470" t="s">
        <v>1301</v>
      </c>
      <c r="E470">
        <v>133</v>
      </c>
      <c r="F470">
        <v>13038</v>
      </c>
      <c r="G470">
        <v>15</v>
      </c>
    </row>
    <row r="471" spans="1:7" x14ac:dyDescent="0.25">
      <c r="A471" s="1">
        <f ca="1">IF((Table_Query_from_RDS24[[#This Row],[valueA]]=List!$B$3),INDIRECT("A"&amp;ROW(Table_Query_from_RDS24[[#This Row],[data_year]])-1)+1,0)</f>
        <v>0</v>
      </c>
      <c r="B471">
        <v>2013</v>
      </c>
      <c r="C471" t="s">
        <v>7</v>
      </c>
      <c r="D471" t="s">
        <v>1302</v>
      </c>
      <c r="E471">
        <v>130</v>
      </c>
      <c r="F471">
        <v>6907</v>
      </c>
      <c r="G471">
        <v>19</v>
      </c>
    </row>
    <row r="472" spans="1:7" x14ac:dyDescent="0.25">
      <c r="A472" s="1">
        <f ca="1">IF((Table_Query_from_RDS24[[#This Row],[valueA]]=List!$B$3),INDIRECT("A"&amp;ROW(Table_Query_from_RDS24[[#This Row],[data_year]])-1)+1,0)</f>
        <v>0</v>
      </c>
      <c r="B472">
        <v>2013</v>
      </c>
      <c r="C472" t="s">
        <v>7</v>
      </c>
      <c r="D472" t="s">
        <v>1303</v>
      </c>
      <c r="E472">
        <v>130</v>
      </c>
      <c r="F472">
        <v>7531</v>
      </c>
      <c r="G472">
        <v>33</v>
      </c>
    </row>
    <row r="473" spans="1:7" x14ac:dyDescent="0.25">
      <c r="A473" s="1">
        <f ca="1">IF((Table_Query_from_RDS24[[#This Row],[valueA]]=List!$B$3),INDIRECT("A"&amp;ROW(Table_Query_from_RDS24[[#This Row],[data_year]])-1)+1,0)</f>
        <v>0</v>
      </c>
      <c r="B473">
        <v>2013</v>
      </c>
      <c r="C473" t="s">
        <v>7</v>
      </c>
      <c r="D473" t="s">
        <v>1304</v>
      </c>
      <c r="E473">
        <v>126</v>
      </c>
      <c r="F473">
        <v>8521</v>
      </c>
      <c r="G473">
        <v>66</v>
      </c>
    </row>
    <row r="474" spans="1:7" x14ac:dyDescent="0.25">
      <c r="A474" s="1">
        <f ca="1">IF((Table_Query_from_RDS24[[#This Row],[valueA]]=List!$B$3),INDIRECT("A"&amp;ROW(Table_Query_from_RDS24[[#This Row],[data_year]])-1)+1,0)</f>
        <v>0</v>
      </c>
      <c r="B474">
        <v>2013</v>
      </c>
      <c r="C474" t="s">
        <v>7</v>
      </c>
      <c r="D474" t="s">
        <v>1305</v>
      </c>
      <c r="E474">
        <v>123</v>
      </c>
      <c r="F474">
        <v>8974</v>
      </c>
      <c r="G474">
        <v>0</v>
      </c>
    </row>
    <row r="475" spans="1:7" x14ac:dyDescent="0.25">
      <c r="A475" s="1">
        <f ca="1">IF((Table_Query_from_RDS24[[#This Row],[valueA]]=List!$B$3),INDIRECT("A"&amp;ROW(Table_Query_from_RDS24[[#This Row],[data_year]])-1)+1,0)</f>
        <v>0</v>
      </c>
      <c r="B475">
        <v>2013</v>
      </c>
      <c r="C475" t="s">
        <v>7</v>
      </c>
      <c r="D475" t="s">
        <v>1306</v>
      </c>
      <c r="E475">
        <v>123</v>
      </c>
      <c r="F475">
        <v>11000</v>
      </c>
      <c r="G475">
        <v>13</v>
      </c>
    </row>
    <row r="476" spans="1:7" x14ac:dyDescent="0.25">
      <c r="A476" s="1">
        <f ca="1">IF((Table_Query_from_RDS24[[#This Row],[valueA]]=List!$B$3),INDIRECT("A"&amp;ROW(Table_Query_from_RDS24[[#This Row],[data_year]])-1)+1,0)</f>
        <v>0</v>
      </c>
      <c r="B476">
        <v>2013</v>
      </c>
      <c r="C476" t="s">
        <v>7</v>
      </c>
      <c r="D476" t="s">
        <v>1307</v>
      </c>
      <c r="E476">
        <v>123</v>
      </c>
      <c r="F476">
        <v>9150</v>
      </c>
      <c r="G476">
        <v>0</v>
      </c>
    </row>
    <row r="477" spans="1:7" x14ac:dyDescent="0.25">
      <c r="A477" s="1">
        <f ca="1">IF((Table_Query_from_RDS24[[#This Row],[valueA]]=List!$B$3),INDIRECT("A"&amp;ROW(Table_Query_from_RDS24[[#This Row],[data_year]])-1)+1,0)</f>
        <v>0</v>
      </c>
      <c r="B477">
        <v>2013</v>
      </c>
      <c r="C477" t="s">
        <v>7</v>
      </c>
      <c r="D477" t="s">
        <v>1308</v>
      </c>
      <c r="E477">
        <v>119</v>
      </c>
      <c r="F477">
        <v>13730</v>
      </c>
      <c r="G477">
        <v>0</v>
      </c>
    </row>
    <row r="478" spans="1:7" x14ac:dyDescent="0.25">
      <c r="A478" s="1">
        <f ca="1">IF((Table_Query_from_RDS24[[#This Row],[valueA]]=List!$B$3),INDIRECT("A"&amp;ROW(Table_Query_from_RDS24[[#This Row],[data_year]])-1)+1,0)</f>
        <v>0</v>
      </c>
      <c r="B478">
        <v>2013</v>
      </c>
      <c r="C478" t="s">
        <v>7</v>
      </c>
      <c r="D478" t="s">
        <v>1309</v>
      </c>
      <c r="E478">
        <v>117</v>
      </c>
      <c r="F478">
        <v>5787</v>
      </c>
      <c r="G478">
        <v>19</v>
      </c>
    </row>
    <row r="479" spans="1:7" x14ac:dyDescent="0.25">
      <c r="A479" s="1">
        <f ca="1">IF((Table_Query_from_RDS24[[#This Row],[valueA]]=List!$B$3),INDIRECT("A"&amp;ROW(Table_Query_from_RDS24[[#This Row],[data_year]])-1)+1,0)</f>
        <v>0</v>
      </c>
      <c r="B479">
        <v>2013</v>
      </c>
      <c r="C479" t="s">
        <v>7</v>
      </c>
      <c r="D479" t="s">
        <v>1310</v>
      </c>
      <c r="E479">
        <v>116</v>
      </c>
      <c r="F479">
        <v>11461</v>
      </c>
      <c r="G479">
        <v>0</v>
      </c>
    </row>
    <row r="480" spans="1:7" x14ac:dyDescent="0.25">
      <c r="A480" s="1">
        <f ca="1">IF((Table_Query_from_RDS24[[#This Row],[valueA]]=List!$B$3),INDIRECT("A"&amp;ROW(Table_Query_from_RDS24[[#This Row],[data_year]])-1)+1,0)</f>
        <v>0</v>
      </c>
      <c r="B480">
        <v>2013</v>
      </c>
      <c r="C480" t="s">
        <v>7</v>
      </c>
      <c r="D480" t="s">
        <v>1311</v>
      </c>
      <c r="E480">
        <v>114</v>
      </c>
      <c r="F480">
        <v>11103</v>
      </c>
      <c r="G480">
        <v>39</v>
      </c>
    </row>
    <row r="481" spans="1:7" x14ac:dyDescent="0.25">
      <c r="A481" s="1">
        <f ca="1">IF((Table_Query_from_RDS24[[#This Row],[valueA]]=List!$B$3),INDIRECT("A"&amp;ROW(Table_Query_from_RDS24[[#This Row],[data_year]])-1)+1,0)</f>
        <v>0</v>
      </c>
      <c r="B481">
        <v>2013</v>
      </c>
      <c r="C481" t="s">
        <v>7</v>
      </c>
      <c r="D481" t="s">
        <v>1312</v>
      </c>
      <c r="E481">
        <v>114</v>
      </c>
      <c r="F481">
        <v>9303</v>
      </c>
      <c r="G481">
        <v>4</v>
      </c>
    </row>
    <row r="482" spans="1:7" x14ac:dyDescent="0.25">
      <c r="A482" s="1">
        <f ca="1">IF((Table_Query_from_RDS24[[#This Row],[valueA]]=List!$B$3),INDIRECT("A"&amp;ROW(Table_Query_from_RDS24[[#This Row],[data_year]])-1)+1,0)</f>
        <v>0</v>
      </c>
      <c r="B482">
        <v>2013</v>
      </c>
      <c r="C482" t="s">
        <v>7</v>
      </c>
      <c r="D482" t="s">
        <v>1313</v>
      </c>
      <c r="E482">
        <v>111</v>
      </c>
      <c r="F482">
        <v>15651</v>
      </c>
      <c r="G482">
        <v>6</v>
      </c>
    </row>
    <row r="483" spans="1:7" x14ac:dyDescent="0.25">
      <c r="A483" s="1">
        <f ca="1">IF((Table_Query_from_RDS24[[#This Row],[valueA]]=List!$B$3),INDIRECT("A"&amp;ROW(Table_Query_from_RDS24[[#This Row],[data_year]])-1)+1,0)</f>
        <v>0</v>
      </c>
      <c r="B483">
        <v>2013</v>
      </c>
      <c r="C483" t="s">
        <v>7</v>
      </c>
      <c r="D483" t="s">
        <v>1314</v>
      </c>
      <c r="E483">
        <v>106</v>
      </c>
      <c r="F483">
        <v>6799</v>
      </c>
      <c r="G483">
        <v>41</v>
      </c>
    </row>
    <row r="484" spans="1:7" x14ac:dyDescent="0.25">
      <c r="A484" s="1">
        <f ca="1">IF((Table_Query_from_RDS24[[#This Row],[valueA]]=List!$B$3),INDIRECT("A"&amp;ROW(Table_Query_from_RDS24[[#This Row],[data_year]])-1)+1,0)</f>
        <v>0</v>
      </c>
      <c r="B484">
        <v>2013</v>
      </c>
      <c r="C484" t="s">
        <v>7</v>
      </c>
      <c r="D484" t="s">
        <v>1315</v>
      </c>
      <c r="E484">
        <v>106</v>
      </c>
      <c r="F484">
        <v>8624</v>
      </c>
      <c r="G484">
        <v>10</v>
      </c>
    </row>
    <row r="485" spans="1:7" x14ac:dyDescent="0.25">
      <c r="A485" s="1">
        <f ca="1">IF((Table_Query_from_RDS24[[#This Row],[valueA]]=List!$B$3),INDIRECT("A"&amp;ROW(Table_Query_from_RDS24[[#This Row],[data_year]])-1)+1,0)</f>
        <v>0</v>
      </c>
      <c r="B485">
        <v>2013</v>
      </c>
      <c r="C485" t="s">
        <v>7</v>
      </c>
      <c r="D485" t="s">
        <v>1316</v>
      </c>
      <c r="E485">
        <v>105</v>
      </c>
      <c r="F485">
        <v>4541</v>
      </c>
      <c r="G485">
        <v>0</v>
      </c>
    </row>
    <row r="486" spans="1:7" x14ac:dyDescent="0.25">
      <c r="A486" s="1">
        <f ca="1">IF((Table_Query_from_RDS24[[#This Row],[valueA]]=List!$B$3),INDIRECT("A"&amp;ROW(Table_Query_from_RDS24[[#This Row],[data_year]])-1)+1,0)</f>
        <v>0</v>
      </c>
      <c r="B486">
        <v>2013</v>
      </c>
      <c r="C486" t="s">
        <v>7</v>
      </c>
      <c r="D486" t="s">
        <v>1317</v>
      </c>
      <c r="E486">
        <v>103</v>
      </c>
      <c r="F486">
        <v>8122</v>
      </c>
      <c r="G486">
        <v>5</v>
      </c>
    </row>
    <row r="487" spans="1:7" x14ac:dyDescent="0.25">
      <c r="A487" s="1">
        <f ca="1">IF((Table_Query_from_RDS24[[#This Row],[valueA]]=List!$B$3),INDIRECT("A"&amp;ROW(Table_Query_from_RDS24[[#This Row],[data_year]])-1)+1,0)</f>
        <v>0</v>
      </c>
      <c r="B487">
        <v>2013</v>
      </c>
      <c r="C487" t="s">
        <v>7</v>
      </c>
      <c r="D487" t="s">
        <v>1318</v>
      </c>
      <c r="E487">
        <v>103</v>
      </c>
      <c r="F487">
        <v>4538</v>
      </c>
      <c r="G487">
        <v>6</v>
      </c>
    </row>
    <row r="488" spans="1:7" x14ac:dyDescent="0.25">
      <c r="A488" s="1">
        <f ca="1">IF((Table_Query_from_RDS24[[#This Row],[valueA]]=List!$B$3),INDIRECT("A"&amp;ROW(Table_Query_from_RDS24[[#This Row],[data_year]])-1)+1,0)</f>
        <v>0</v>
      </c>
      <c r="B488">
        <v>2013</v>
      </c>
      <c r="C488" t="s">
        <v>7</v>
      </c>
      <c r="D488" t="s">
        <v>1319</v>
      </c>
      <c r="E488">
        <v>102</v>
      </c>
      <c r="F488">
        <v>6140</v>
      </c>
      <c r="G488">
        <v>0</v>
      </c>
    </row>
    <row r="489" spans="1:7" x14ac:dyDescent="0.25">
      <c r="A489" s="1">
        <f ca="1">IF((Table_Query_from_RDS24[[#This Row],[valueA]]=List!$B$3),INDIRECT("A"&amp;ROW(Table_Query_from_RDS24[[#This Row],[data_year]])-1)+1,0)</f>
        <v>0</v>
      </c>
      <c r="B489">
        <v>2013</v>
      </c>
      <c r="C489" t="s">
        <v>7</v>
      </c>
      <c r="D489" t="s">
        <v>1320</v>
      </c>
      <c r="E489">
        <v>99</v>
      </c>
      <c r="F489">
        <v>10230</v>
      </c>
      <c r="G489">
        <v>63</v>
      </c>
    </row>
    <row r="490" spans="1:7" x14ac:dyDescent="0.25">
      <c r="A490" s="1">
        <f ca="1">IF((Table_Query_from_RDS24[[#This Row],[valueA]]=List!$B$3),INDIRECT("A"&amp;ROW(Table_Query_from_RDS24[[#This Row],[data_year]])-1)+1,0)</f>
        <v>0</v>
      </c>
      <c r="B490">
        <v>2013</v>
      </c>
      <c r="C490" t="s">
        <v>7</v>
      </c>
      <c r="D490" t="s">
        <v>1321</v>
      </c>
      <c r="E490">
        <v>98</v>
      </c>
      <c r="F490">
        <v>9291</v>
      </c>
      <c r="G490">
        <v>0</v>
      </c>
    </row>
    <row r="491" spans="1:7" x14ac:dyDescent="0.25">
      <c r="A491" s="1">
        <f ca="1">IF((Table_Query_from_RDS24[[#This Row],[valueA]]=List!$B$3),INDIRECT("A"&amp;ROW(Table_Query_from_RDS24[[#This Row],[data_year]])-1)+1,0)</f>
        <v>0</v>
      </c>
      <c r="B491">
        <v>2013</v>
      </c>
      <c r="C491" t="s">
        <v>7</v>
      </c>
      <c r="D491" t="s">
        <v>1322</v>
      </c>
      <c r="E491">
        <v>98</v>
      </c>
      <c r="F491">
        <v>9802</v>
      </c>
      <c r="G491">
        <v>11</v>
      </c>
    </row>
    <row r="492" spans="1:7" x14ac:dyDescent="0.25">
      <c r="A492" s="1">
        <f ca="1">IF((Table_Query_from_RDS24[[#This Row],[valueA]]=List!$B$3),INDIRECT("A"&amp;ROW(Table_Query_from_RDS24[[#This Row],[data_year]])-1)+1,0)</f>
        <v>0</v>
      </c>
      <c r="B492">
        <v>2013</v>
      </c>
      <c r="C492" t="s">
        <v>7</v>
      </c>
      <c r="D492" t="s">
        <v>1323</v>
      </c>
      <c r="E492">
        <v>97</v>
      </c>
      <c r="F492">
        <v>7762</v>
      </c>
      <c r="G492">
        <v>11</v>
      </c>
    </row>
    <row r="493" spans="1:7" x14ac:dyDescent="0.25">
      <c r="A493" s="1">
        <f ca="1">IF((Table_Query_from_RDS24[[#This Row],[valueA]]=List!$B$3),INDIRECT("A"&amp;ROW(Table_Query_from_RDS24[[#This Row],[data_year]])-1)+1,0)</f>
        <v>0</v>
      </c>
      <c r="B493">
        <v>2013</v>
      </c>
      <c r="C493" t="s">
        <v>7</v>
      </c>
      <c r="D493" t="s">
        <v>1324</v>
      </c>
      <c r="E493">
        <v>97</v>
      </c>
      <c r="F493">
        <v>7410</v>
      </c>
      <c r="G493">
        <v>2</v>
      </c>
    </row>
    <row r="494" spans="1:7" x14ac:dyDescent="0.25">
      <c r="A494" s="1">
        <f ca="1">IF((Table_Query_from_RDS24[[#This Row],[valueA]]=List!$B$3),INDIRECT("A"&amp;ROW(Table_Query_from_RDS24[[#This Row],[data_year]])-1)+1,0)</f>
        <v>0</v>
      </c>
      <c r="B494">
        <v>2013</v>
      </c>
      <c r="C494" t="s">
        <v>7</v>
      </c>
      <c r="D494" t="s">
        <v>1325</v>
      </c>
      <c r="E494">
        <v>94</v>
      </c>
      <c r="F494">
        <v>5288</v>
      </c>
      <c r="G494">
        <v>16</v>
      </c>
    </row>
    <row r="495" spans="1:7" x14ac:dyDescent="0.25">
      <c r="A495" s="1">
        <f ca="1">IF((Table_Query_from_RDS24[[#This Row],[valueA]]=List!$B$3),INDIRECT("A"&amp;ROW(Table_Query_from_RDS24[[#This Row],[data_year]])-1)+1,0)</f>
        <v>0</v>
      </c>
      <c r="B495">
        <v>2013</v>
      </c>
      <c r="C495" t="s">
        <v>7</v>
      </c>
      <c r="D495" t="s">
        <v>1326</v>
      </c>
      <c r="E495">
        <v>92</v>
      </c>
      <c r="F495">
        <v>9654</v>
      </c>
      <c r="G495">
        <v>6</v>
      </c>
    </row>
    <row r="496" spans="1:7" x14ac:dyDescent="0.25">
      <c r="A496" s="1">
        <f ca="1">IF((Table_Query_from_RDS24[[#This Row],[valueA]]=List!$B$3),INDIRECT("A"&amp;ROW(Table_Query_from_RDS24[[#This Row],[data_year]])-1)+1,0)</f>
        <v>0</v>
      </c>
      <c r="B496">
        <v>2013</v>
      </c>
      <c r="C496" t="s">
        <v>7</v>
      </c>
      <c r="D496" t="s">
        <v>1327</v>
      </c>
      <c r="E496">
        <v>92</v>
      </c>
      <c r="F496">
        <v>4193</v>
      </c>
      <c r="G496">
        <v>6</v>
      </c>
    </row>
    <row r="497" spans="1:7" x14ac:dyDescent="0.25">
      <c r="A497" s="1">
        <f ca="1">IF((Table_Query_from_RDS24[[#This Row],[valueA]]=List!$B$3),INDIRECT("A"&amp;ROW(Table_Query_from_RDS24[[#This Row],[data_year]])-1)+1,0)</f>
        <v>0</v>
      </c>
      <c r="B497">
        <v>2013</v>
      </c>
      <c r="C497" t="s">
        <v>7</v>
      </c>
      <c r="D497" t="s">
        <v>1328</v>
      </c>
      <c r="E497">
        <v>91</v>
      </c>
      <c r="F497">
        <v>7153</v>
      </c>
      <c r="G497">
        <v>0</v>
      </c>
    </row>
    <row r="498" spans="1:7" x14ac:dyDescent="0.25">
      <c r="A498" s="1">
        <f ca="1">IF((Table_Query_from_RDS24[[#This Row],[valueA]]=List!$B$3),INDIRECT("A"&amp;ROW(Table_Query_from_RDS24[[#This Row],[data_year]])-1)+1,0)</f>
        <v>0</v>
      </c>
      <c r="B498">
        <v>2013</v>
      </c>
      <c r="C498" t="s">
        <v>7</v>
      </c>
      <c r="D498" t="s">
        <v>1329</v>
      </c>
      <c r="E498">
        <v>89</v>
      </c>
      <c r="F498">
        <v>10785</v>
      </c>
      <c r="G498">
        <v>5</v>
      </c>
    </row>
    <row r="499" spans="1:7" x14ac:dyDescent="0.25">
      <c r="A499" s="1">
        <f ca="1">IF((Table_Query_from_RDS24[[#This Row],[valueA]]=List!$B$3),INDIRECT("A"&amp;ROW(Table_Query_from_RDS24[[#This Row],[data_year]])-1)+1,0)</f>
        <v>0</v>
      </c>
      <c r="B499">
        <v>2013</v>
      </c>
      <c r="C499" t="s">
        <v>7</v>
      </c>
      <c r="D499" t="s">
        <v>1330</v>
      </c>
      <c r="E499">
        <v>89</v>
      </c>
      <c r="F499">
        <v>4392</v>
      </c>
      <c r="G499">
        <v>15</v>
      </c>
    </row>
    <row r="500" spans="1:7" x14ac:dyDescent="0.25">
      <c r="A500" s="1">
        <f ca="1">IF((Table_Query_from_RDS24[[#This Row],[valueA]]=List!$B$3),INDIRECT("A"&amp;ROW(Table_Query_from_RDS24[[#This Row],[data_year]])-1)+1,0)</f>
        <v>0</v>
      </c>
      <c r="B500">
        <v>2013</v>
      </c>
      <c r="C500" t="s">
        <v>7</v>
      </c>
      <c r="D500" t="s">
        <v>1331</v>
      </c>
      <c r="E500">
        <v>89</v>
      </c>
      <c r="F500">
        <v>3751</v>
      </c>
      <c r="G500">
        <v>18</v>
      </c>
    </row>
    <row r="501" spans="1:7" x14ac:dyDescent="0.25">
      <c r="A501" s="1">
        <f ca="1">IF((Table_Query_from_RDS24[[#This Row],[valueA]]=List!$B$3),INDIRECT("A"&amp;ROW(Table_Query_from_RDS24[[#This Row],[data_year]])-1)+1,0)</f>
        <v>0</v>
      </c>
      <c r="B501">
        <v>2013</v>
      </c>
      <c r="C501" t="s">
        <v>7</v>
      </c>
      <c r="D501" t="s">
        <v>1332</v>
      </c>
      <c r="E501">
        <v>88</v>
      </c>
      <c r="F501">
        <v>6407</v>
      </c>
      <c r="G501">
        <v>14</v>
      </c>
    </row>
    <row r="502" spans="1:7" x14ac:dyDescent="0.25">
      <c r="A502" s="1">
        <f ca="1">IF((Table_Query_from_RDS24[[#This Row],[valueA]]=List!$B$3),INDIRECT("A"&amp;ROW(Table_Query_from_RDS24[[#This Row],[data_year]])-1)+1,0)</f>
        <v>0</v>
      </c>
      <c r="B502">
        <v>2013</v>
      </c>
      <c r="C502" t="s">
        <v>7</v>
      </c>
      <c r="D502" t="s">
        <v>1333</v>
      </c>
      <c r="E502">
        <v>86</v>
      </c>
      <c r="F502">
        <v>8365</v>
      </c>
      <c r="G502">
        <v>15</v>
      </c>
    </row>
    <row r="503" spans="1:7" x14ac:dyDescent="0.25">
      <c r="A503" s="1">
        <f ca="1">IF((Table_Query_from_RDS24[[#This Row],[valueA]]=List!$B$3),INDIRECT("A"&amp;ROW(Table_Query_from_RDS24[[#This Row],[data_year]])-1)+1,0)</f>
        <v>0</v>
      </c>
      <c r="B503">
        <v>2013</v>
      </c>
      <c r="C503" t="s">
        <v>7</v>
      </c>
      <c r="D503" t="s">
        <v>1334</v>
      </c>
      <c r="E503">
        <v>85</v>
      </c>
      <c r="F503">
        <v>11450</v>
      </c>
      <c r="G503">
        <v>8</v>
      </c>
    </row>
    <row r="504" spans="1:7" x14ac:dyDescent="0.25">
      <c r="A504" s="1">
        <f ca="1">IF((Table_Query_from_RDS24[[#This Row],[valueA]]=List!$B$3),INDIRECT("A"&amp;ROW(Table_Query_from_RDS24[[#This Row],[data_year]])-1)+1,0)</f>
        <v>0</v>
      </c>
      <c r="B504">
        <v>2013</v>
      </c>
      <c r="C504" t="s">
        <v>7</v>
      </c>
      <c r="D504" t="s">
        <v>1335</v>
      </c>
      <c r="E504">
        <v>85</v>
      </c>
      <c r="F504">
        <v>7612</v>
      </c>
      <c r="G504">
        <v>77</v>
      </c>
    </row>
    <row r="505" spans="1:7" x14ac:dyDescent="0.25">
      <c r="A505" s="1">
        <f ca="1">IF((Table_Query_from_RDS24[[#This Row],[valueA]]=List!$B$3),INDIRECT("A"&amp;ROW(Table_Query_from_RDS24[[#This Row],[data_year]])-1)+1,0)</f>
        <v>0</v>
      </c>
      <c r="B505">
        <v>2013</v>
      </c>
      <c r="C505" t="s">
        <v>7</v>
      </c>
      <c r="D505" t="s">
        <v>1336</v>
      </c>
      <c r="E505">
        <v>84</v>
      </c>
      <c r="F505">
        <v>5906</v>
      </c>
      <c r="G505">
        <v>3</v>
      </c>
    </row>
    <row r="506" spans="1:7" x14ac:dyDescent="0.25">
      <c r="A506" s="1">
        <f ca="1">IF((Table_Query_from_RDS24[[#This Row],[valueA]]=List!$B$3),INDIRECT("A"&amp;ROW(Table_Query_from_RDS24[[#This Row],[data_year]])-1)+1,0)</f>
        <v>0</v>
      </c>
      <c r="B506">
        <v>2013</v>
      </c>
      <c r="C506" t="s">
        <v>7</v>
      </c>
      <c r="D506" t="s">
        <v>1337</v>
      </c>
      <c r="E506">
        <v>84</v>
      </c>
      <c r="F506">
        <v>4057</v>
      </c>
      <c r="G506">
        <v>0</v>
      </c>
    </row>
    <row r="507" spans="1:7" x14ac:dyDescent="0.25">
      <c r="A507" s="1">
        <f ca="1">IF((Table_Query_from_RDS24[[#This Row],[valueA]]=List!$B$3),INDIRECT("A"&amp;ROW(Table_Query_from_RDS24[[#This Row],[data_year]])-1)+1,0)</f>
        <v>0</v>
      </c>
      <c r="B507">
        <v>2013</v>
      </c>
      <c r="C507" t="s">
        <v>7</v>
      </c>
      <c r="D507" t="s">
        <v>1338</v>
      </c>
      <c r="E507">
        <v>82</v>
      </c>
      <c r="F507">
        <v>5699</v>
      </c>
      <c r="G507">
        <v>36</v>
      </c>
    </row>
    <row r="508" spans="1:7" x14ac:dyDescent="0.25">
      <c r="A508" s="1">
        <f ca="1">IF((Table_Query_from_RDS24[[#This Row],[valueA]]=List!$B$3),INDIRECT("A"&amp;ROW(Table_Query_from_RDS24[[#This Row],[data_year]])-1)+1,0)</f>
        <v>0</v>
      </c>
      <c r="B508">
        <v>2013</v>
      </c>
      <c r="C508" t="s">
        <v>7</v>
      </c>
      <c r="D508" t="s">
        <v>1339</v>
      </c>
      <c r="E508">
        <v>81</v>
      </c>
      <c r="F508">
        <v>6606</v>
      </c>
      <c r="G508">
        <v>0</v>
      </c>
    </row>
    <row r="509" spans="1:7" x14ac:dyDescent="0.25">
      <c r="A509" s="1">
        <f ca="1">IF((Table_Query_from_RDS24[[#This Row],[valueA]]=List!$B$3),INDIRECT("A"&amp;ROW(Table_Query_from_RDS24[[#This Row],[data_year]])-1)+1,0)</f>
        <v>0</v>
      </c>
      <c r="B509">
        <v>2013</v>
      </c>
      <c r="C509" t="s">
        <v>7</v>
      </c>
      <c r="D509" t="s">
        <v>1340</v>
      </c>
      <c r="E509">
        <v>81</v>
      </c>
      <c r="F509">
        <v>6286</v>
      </c>
      <c r="G509">
        <v>15</v>
      </c>
    </row>
    <row r="510" spans="1:7" x14ac:dyDescent="0.25">
      <c r="A510" s="1">
        <f ca="1">IF((Table_Query_from_RDS24[[#This Row],[valueA]]=List!$B$3),INDIRECT("A"&amp;ROW(Table_Query_from_RDS24[[#This Row],[data_year]])-1)+1,0)</f>
        <v>0</v>
      </c>
      <c r="B510">
        <v>2013</v>
      </c>
      <c r="C510" t="s">
        <v>7</v>
      </c>
      <c r="D510" t="s">
        <v>1341</v>
      </c>
      <c r="E510">
        <v>80</v>
      </c>
      <c r="F510">
        <v>11719</v>
      </c>
      <c r="G510">
        <v>0</v>
      </c>
    </row>
    <row r="511" spans="1:7" x14ac:dyDescent="0.25">
      <c r="A511" s="1">
        <f ca="1">IF((Table_Query_from_RDS24[[#This Row],[valueA]]=List!$B$3),INDIRECT("A"&amp;ROW(Table_Query_from_RDS24[[#This Row],[data_year]])-1)+1,0)</f>
        <v>0</v>
      </c>
      <c r="B511">
        <v>2013</v>
      </c>
      <c r="C511" t="s">
        <v>7</v>
      </c>
      <c r="D511" t="s">
        <v>1342</v>
      </c>
      <c r="E511">
        <v>79</v>
      </c>
      <c r="F511">
        <v>7059</v>
      </c>
      <c r="G511">
        <v>13</v>
      </c>
    </row>
    <row r="512" spans="1:7" x14ac:dyDescent="0.25">
      <c r="A512" s="1">
        <f ca="1">IF((Table_Query_from_RDS24[[#This Row],[valueA]]=List!$B$3),INDIRECT("A"&amp;ROW(Table_Query_from_RDS24[[#This Row],[data_year]])-1)+1,0)</f>
        <v>0</v>
      </c>
      <c r="B512">
        <v>2013</v>
      </c>
      <c r="C512" t="s">
        <v>7</v>
      </c>
      <c r="D512" t="s">
        <v>1343</v>
      </c>
      <c r="E512">
        <v>77</v>
      </c>
      <c r="F512">
        <v>4379</v>
      </c>
      <c r="G512">
        <v>17</v>
      </c>
    </row>
    <row r="513" spans="1:7" x14ac:dyDescent="0.25">
      <c r="A513" s="1">
        <f ca="1">IF((Table_Query_from_RDS24[[#This Row],[valueA]]=List!$B$3),INDIRECT("A"&amp;ROW(Table_Query_from_RDS24[[#This Row],[data_year]])-1)+1,0)</f>
        <v>0</v>
      </c>
      <c r="B513">
        <v>2013</v>
      </c>
      <c r="C513" t="s">
        <v>7</v>
      </c>
      <c r="D513" t="s">
        <v>1344</v>
      </c>
      <c r="E513">
        <v>77</v>
      </c>
      <c r="F513">
        <v>3704</v>
      </c>
      <c r="G513">
        <v>0</v>
      </c>
    </row>
    <row r="514" spans="1:7" x14ac:dyDescent="0.25">
      <c r="A514" s="1">
        <f ca="1">IF((Table_Query_from_RDS24[[#This Row],[valueA]]=List!$B$3),INDIRECT("A"&amp;ROW(Table_Query_from_RDS24[[#This Row],[data_year]])-1)+1,0)</f>
        <v>0</v>
      </c>
      <c r="B514">
        <v>2013</v>
      </c>
      <c r="C514" t="s">
        <v>7</v>
      </c>
      <c r="D514" t="s">
        <v>1345</v>
      </c>
      <c r="E514">
        <v>76</v>
      </c>
      <c r="F514">
        <v>3435</v>
      </c>
      <c r="G514">
        <v>19</v>
      </c>
    </row>
    <row r="515" spans="1:7" x14ac:dyDescent="0.25">
      <c r="A515" s="1">
        <f ca="1">IF((Table_Query_from_RDS24[[#This Row],[valueA]]=List!$B$3),INDIRECT("A"&amp;ROW(Table_Query_from_RDS24[[#This Row],[data_year]])-1)+1,0)</f>
        <v>0</v>
      </c>
      <c r="B515">
        <v>2013</v>
      </c>
      <c r="C515" t="s">
        <v>7</v>
      </c>
      <c r="D515" t="s">
        <v>1346</v>
      </c>
      <c r="E515">
        <v>74</v>
      </c>
      <c r="F515">
        <v>4328</v>
      </c>
      <c r="G515">
        <v>0</v>
      </c>
    </row>
    <row r="516" spans="1:7" x14ac:dyDescent="0.25">
      <c r="A516" s="1">
        <f ca="1">IF((Table_Query_from_RDS24[[#This Row],[valueA]]=List!$B$3),INDIRECT("A"&amp;ROW(Table_Query_from_RDS24[[#This Row],[data_year]])-1)+1,0)</f>
        <v>0</v>
      </c>
      <c r="B516">
        <v>2013</v>
      </c>
      <c r="C516" t="s">
        <v>7</v>
      </c>
      <c r="D516" t="s">
        <v>1347</v>
      </c>
      <c r="E516">
        <v>73</v>
      </c>
      <c r="F516">
        <v>5445</v>
      </c>
      <c r="G516">
        <v>5</v>
      </c>
    </row>
    <row r="517" spans="1:7" x14ac:dyDescent="0.25">
      <c r="A517" s="1">
        <f ca="1">IF((Table_Query_from_RDS24[[#This Row],[valueA]]=List!$B$3),INDIRECT("A"&amp;ROW(Table_Query_from_RDS24[[#This Row],[data_year]])-1)+1,0)</f>
        <v>0</v>
      </c>
      <c r="B517">
        <v>2013</v>
      </c>
      <c r="C517" t="s">
        <v>7</v>
      </c>
      <c r="D517" t="s">
        <v>1348</v>
      </c>
      <c r="E517">
        <v>73</v>
      </c>
      <c r="F517">
        <v>3492</v>
      </c>
      <c r="G517">
        <v>0</v>
      </c>
    </row>
    <row r="518" spans="1:7" x14ac:dyDescent="0.25">
      <c r="A518" s="1">
        <f ca="1">IF((Table_Query_from_RDS24[[#This Row],[valueA]]=List!$B$3),INDIRECT("A"&amp;ROW(Table_Query_from_RDS24[[#This Row],[data_year]])-1)+1,0)</f>
        <v>0</v>
      </c>
      <c r="B518">
        <v>2013</v>
      </c>
      <c r="C518" t="s">
        <v>7</v>
      </c>
      <c r="D518" t="s">
        <v>1349</v>
      </c>
      <c r="E518">
        <v>73</v>
      </c>
      <c r="F518">
        <v>3768</v>
      </c>
      <c r="G518">
        <v>20</v>
      </c>
    </row>
    <row r="519" spans="1:7" x14ac:dyDescent="0.25">
      <c r="A519" s="1">
        <f ca="1">IF((Table_Query_from_RDS24[[#This Row],[valueA]]=List!$B$3),INDIRECT("A"&amp;ROW(Table_Query_from_RDS24[[#This Row],[data_year]])-1)+1,0)</f>
        <v>0</v>
      </c>
      <c r="B519">
        <v>2013</v>
      </c>
      <c r="C519" t="s">
        <v>7</v>
      </c>
      <c r="D519" t="s">
        <v>1350</v>
      </c>
      <c r="E519">
        <v>72</v>
      </c>
      <c r="F519">
        <v>2560</v>
      </c>
      <c r="G519">
        <v>2</v>
      </c>
    </row>
    <row r="520" spans="1:7" x14ac:dyDescent="0.25">
      <c r="A520" s="1">
        <f ca="1">IF((Table_Query_from_RDS24[[#This Row],[valueA]]=List!$B$3),INDIRECT("A"&amp;ROW(Table_Query_from_RDS24[[#This Row],[data_year]])-1)+1,0)</f>
        <v>0</v>
      </c>
      <c r="B520">
        <v>2013</v>
      </c>
      <c r="C520" t="s">
        <v>7</v>
      </c>
      <c r="D520" t="s">
        <v>1351</v>
      </c>
      <c r="E520">
        <v>72</v>
      </c>
      <c r="F520">
        <v>6746</v>
      </c>
      <c r="G520">
        <v>0</v>
      </c>
    </row>
    <row r="521" spans="1:7" x14ac:dyDescent="0.25">
      <c r="A521" s="1">
        <f ca="1">IF((Table_Query_from_RDS24[[#This Row],[valueA]]=List!$B$3),INDIRECT("A"&amp;ROW(Table_Query_from_RDS24[[#This Row],[data_year]])-1)+1,0)</f>
        <v>0</v>
      </c>
      <c r="B521">
        <v>2013</v>
      </c>
      <c r="C521" t="s">
        <v>7</v>
      </c>
      <c r="D521" t="s">
        <v>1352</v>
      </c>
      <c r="E521">
        <v>70</v>
      </c>
      <c r="F521">
        <v>11414</v>
      </c>
      <c r="G521">
        <v>11</v>
      </c>
    </row>
    <row r="522" spans="1:7" x14ac:dyDescent="0.25">
      <c r="A522" s="1">
        <f ca="1">IF((Table_Query_from_RDS24[[#This Row],[valueA]]=List!$B$3),INDIRECT("A"&amp;ROW(Table_Query_from_RDS24[[#This Row],[data_year]])-1)+1,0)</f>
        <v>0</v>
      </c>
      <c r="B522">
        <v>2013</v>
      </c>
      <c r="C522" t="s">
        <v>7</v>
      </c>
      <c r="D522" t="s">
        <v>1353</v>
      </c>
      <c r="E522">
        <v>70</v>
      </c>
      <c r="F522">
        <v>4148</v>
      </c>
      <c r="G522">
        <v>11</v>
      </c>
    </row>
    <row r="523" spans="1:7" x14ac:dyDescent="0.25">
      <c r="A523" s="1">
        <f ca="1">IF((Table_Query_from_RDS24[[#This Row],[valueA]]=List!$B$3),INDIRECT("A"&amp;ROW(Table_Query_from_RDS24[[#This Row],[data_year]])-1)+1,0)</f>
        <v>0</v>
      </c>
      <c r="B523">
        <v>2013</v>
      </c>
      <c r="C523" t="s">
        <v>7</v>
      </c>
      <c r="D523" t="s">
        <v>1354</v>
      </c>
      <c r="E523">
        <v>69</v>
      </c>
      <c r="F523">
        <v>6079</v>
      </c>
      <c r="G523">
        <v>94</v>
      </c>
    </row>
    <row r="524" spans="1:7" x14ac:dyDescent="0.25">
      <c r="A524" s="1">
        <f ca="1">IF((Table_Query_from_RDS24[[#This Row],[valueA]]=List!$B$3),INDIRECT("A"&amp;ROW(Table_Query_from_RDS24[[#This Row],[data_year]])-1)+1,0)</f>
        <v>0</v>
      </c>
      <c r="B524">
        <v>2013</v>
      </c>
      <c r="C524" t="s">
        <v>7</v>
      </c>
      <c r="D524" t="s">
        <v>1355</v>
      </c>
      <c r="E524">
        <v>66</v>
      </c>
      <c r="F524">
        <v>6653</v>
      </c>
      <c r="G524">
        <v>12</v>
      </c>
    </row>
    <row r="525" spans="1:7" x14ac:dyDescent="0.25">
      <c r="A525" s="1">
        <f ca="1">IF((Table_Query_from_RDS24[[#This Row],[valueA]]=List!$B$3),INDIRECT("A"&amp;ROW(Table_Query_from_RDS24[[#This Row],[data_year]])-1)+1,0)</f>
        <v>0</v>
      </c>
      <c r="B525">
        <v>2013</v>
      </c>
      <c r="C525" t="s">
        <v>7</v>
      </c>
      <c r="D525" t="s">
        <v>1356</v>
      </c>
      <c r="E525">
        <v>66</v>
      </c>
      <c r="F525">
        <v>1615</v>
      </c>
      <c r="G525">
        <v>3</v>
      </c>
    </row>
    <row r="526" spans="1:7" x14ac:dyDescent="0.25">
      <c r="A526" s="1">
        <f ca="1">IF((Table_Query_from_RDS24[[#This Row],[valueA]]=List!$B$3),INDIRECT("A"&amp;ROW(Table_Query_from_RDS24[[#This Row],[data_year]])-1)+1,0)</f>
        <v>0</v>
      </c>
      <c r="B526">
        <v>2013</v>
      </c>
      <c r="C526" t="s">
        <v>7</v>
      </c>
      <c r="D526" t="s">
        <v>1357</v>
      </c>
      <c r="E526">
        <v>66</v>
      </c>
      <c r="F526">
        <v>6570</v>
      </c>
      <c r="G526">
        <v>10</v>
      </c>
    </row>
    <row r="527" spans="1:7" x14ac:dyDescent="0.25">
      <c r="A527" s="1">
        <f ca="1">IF((Table_Query_from_RDS24[[#This Row],[valueA]]=List!$B$3),INDIRECT("A"&amp;ROW(Table_Query_from_RDS24[[#This Row],[data_year]])-1)+1,0)</f>
        <v>0</v>
      </c>
      <c r="B527">
        <v>2013</v>
      </c>
      <c r="C527" t="s">
        <v>7</v>
      </c>
      <c r="D527" t="s">
        <v>1358</v>
      </c>
      <c r="E527">
        <v>65</v>
      </c>
      <c r="F527">
        <v>6474</v>
      </c>
      <c r="G527">
        <v>5</v>
      </c>
    </row>
    <row r="528" spans="1:7" x14ac:dyDescent="0.25">
      <c r="A528" s="1">
        <f ca="1">IF((Table_Query_from_RDS24[[#This Row],[valueA]]=List!$B$3),INDIRECT("A"&amp;ROW(Table_Query_from_RDS24[[#This Row],[data_year]])-1)+1,0)</f>
        <v>0</v>
      </c>
      <c r="B528">
        <v>2013</v>
      </c>
      <c r="C528" t="s">
        <v>7</v>
      </c>
      <c r="D528" t="s">
        <v>1359</v>
      </c>
      <c r="E528">
        <v>65</v>
      </c>
      <c r="F528">
        <v>4438</v>
      </c>
      <c r="G528">
        <v>29</v>
      </c>
    </row>
    <row r="529" spans="1:7" x14ac:dyDescent="0.25">
      <c r="A529" s="1">
        <f ca="1">IF((Table_Query_from_RDS24[[#This Row],[valueA]]=List!$B$3),INDIRECT("A"&amp;ROW(Table_Query_from_RDS24[[#This Row],[data_year]])-1)+1,0)</f>
        <v>0</v>
      </c>
      <c r="B529">
        <v>2013</v>
      </c>
      <c r="C529" t="s">
        <v>7</v>
      </c>
      <c r="D529" t="s">
        <v>1360</v>
      </c>
      <c r="E529">
        <v>64</v>
      </c>
      <c r="F529">
        <v>2374</v>
      </c>
      <c r="G529">
        <v>97</v>
      </c>
    </row>
    <row r="530" spans="1:7" x14ac:dyDescent="0.25">
      <c r="A530" s="1">
        <f ca="1">IF((Table_Query_from_RDS24[[#This Row],[valueA]]=List!$B$3),INDIRECT("A"&amp;ROW(Table_Query_from_RDS24[[#This Row],[data_year]])-1)+1,0)</f>
        <v>0</v>
      </c>
      <c r="B530">
        <v>2013</v>
      </c>
      <c r="C530" t="s">
        <v>7</v>
      </c>
      <c r="D530" t="s">
        <v>1361</v>
      </c>
      <c r="E530">
        <v>63</v>
      </c>
      <c r="F530">
        <v>4276</v>
      </c>
      <c r="G530">
        <v>41</v>
      </c>
    </row>
    <row r="531" spans="1:7" x14ac:dyDescent="0.25">
      <c r="A531" s="1">
        <f ca="1">IF((Table_Query_from_RDS24[[#This Row],[valueA]]=List!$B$3),INDIRECT("A"&amp;ROW(Table_Query_from_RDS24[[#This Row],[data_year]])-1)+1,0)</f>
        <v>0</v>
      </c>
      <c r="B531">
        <v>2013</v>
      </c>
      <c r="C531" t="s">
        <v>7</v>
      </c>
      <c r="D531" t="s">
        <v>1362</v>
      </c>
      <c r="E531">
        <v>63</v>
      </c>
      <c r="F531">
        <v>6343</v>
      </c>
      <c r="G531">
        <v>2</v>
      </c>
    </row>
    <row r="532" spans="1:7" x14ac:dyDescent="0.25">
      <c r="A532" s="1">
        <f ca="1">IF((Table_Query_from_RDS24[[#This Row],[valueA]]=List!$B$3),INDIRECT("A"&amp;ROW(Table_Query_from_RDS24[[#This Row],[data_year]])-1)+1,0)</f>
        <v>0</v>
      </c>
      <c r="B532">
        <v>2013</v>
      </c>
      <c r="C532" t="s">
        <v>7</v>
      </c>
      <c r="D532" t="s">
        <v>1363</v>
      </c>
      <c r="E532">
        <v>59</v>
      </c>
      <c r="F532">
        <v>6028</v>
      </c>
      <c r="G532">
        <v>0</v>
      </c>
    </row>
    <row r="533" spans="1:7" x14ac:dyDescent="0.25">
      <c r="A533" s="1">
        <f ca="1">IF((Table_Query_from_RDS24[[#This Row],[valueA]]=List!$B$3),INDIRECT("A"&amp;ROW(Table_Query_from_RDS24[[#This Row],[data_year]])-1)+1,0)</f>
        <v>0</v>
      </c>
      <c r="B533">
        <v>2013</v>
      </c>
      <c r="C533" t="s">
        <v>7</v>
      </c>
      <c r="D533" t="s">
        <v>1364</v>
      </c>
      <c r="E533">
        <v>59</v>
      </c>
      <c r="F533">
        <v>4823</v>
      </c>
      <c r="G533">
        <v>15</v>
      </c>
    </row>
    <row r="534" spans="1:7" x14ac:dyDescent="0.25">
      <c r="A534" s="1">
        <f ca="1">IF((Table_Query_from_RDS24[[#This Row],[valueA]]=List!$B$3),INDIRECT("A"&amp;ROW(Table_Query_from_RDS24[[#This Row],[data_year]])-1)+1,0)</f>
        <v>0</v>
      </c>
      <c r="B534">
        <v>2013</v>
      </c>
      <c r="C534" t="s">
        <v>7</v>
      </c>
      <c r="D534" t="s">
        <v>1365</v>
      </c>
      <c r="E534">
        <v>57</v>
      </c>
      <c r="F534">
        <v>6016</v>
      </c>
      <c r="G534">
        <v>3</v>
      </c>
    </row>
    <row r="535" spans="1:7" x14ac:dyDescent="0.25">
      <c r="A535" s="1">
        <f ca="1">IF((Table_Query_from_RDS24[[#This Row],[valueA]]=List!$B$3),INDIRECT("A"&amp;ROW(Table_Query_from_RDS24[[#This Row],[data_year]])-1)+1,0)</f>
        <v>0</v>
      </c>
      <c r="B535">
        <v>2013</v>
      </c>
      <c r="C535" t="s">
        <v>7</v>
      </c>
      <c r="D535" t="s">
        <v>1366</v>
      </c>
      <c r="E535">
        <v>57</v>
      </c>
      <c r="F535">
        <v>6611</v>
      </c>
      <c r="G535">
        <v>0</v>
      </c>
    </row>
    <row r="536" spans="1:7" x14ac:dyDescent="0.25">
      <c r="A536" s="1">
        <f ca="1">IF((Table_Query_from_RDS24[[#This Row],[valueA]]=List!$B$3),INDIRECT("A"&amp;ROW(Table_Query_from_RDS24[[#This Row],[data_year]])-1)+1,0)</f>
        <v>0</v>
      </c>
      <c r="B536">
        <v>2013</v>
      </c>
      <c r="C536" t="s">
        <v>7</v>
      </c>
      <c r="D536" t="s">
        <v>1367</v>
      </c>
      <c r="E536">
        <v>56</v>
      </c>
      <c r="F536">
        <v>1801</v>
      </c>
      <c r="G536">
        <v>0</v>
      </c>
    </row>
    <row r="537" spans="1:7" x14ac:dyDescent="0.25">
      <c r="A537" s="1">
        <f ca="1">IF((Table_Query_from_RDS24[[#This Row],[valueA]]=List!$B$3),INDIRECT("A"&amp;ROW(Table_Query_from_RDS24[[#This Row],[data_year]])-1)+1,0)</f>
        <v>0</v>
      </c>
      <c r="B537">
        <v>2013</v>
      </c>
      <c r="C537" t="s">
        <v>7</v>
      </c>
      <c r="D537" t="s">
        <v>1368</v>
      </c>
      <c r="E537">
        <v>56</v>
      </c>
      <c r="F537">
        <v>4971</v>
      </c>
      <c r="G537">
        <v>46</v>
      </c>
    </row>
    <row r="538" spans="1:7" x14ac:dyDescent="0.25">
      <c r="A538" s="1">
        <f ca="1">IF((Table_Query_from_RDS24[[#This Row],[valueA]]=List!$B$3),INDIRECT("A"&amp;ROW(Table_Query_from_RDS24[[#This Row],[data_year]])-1)+1,0)</f>
        <v>0</v>
      </c>
      <c r="B538">
        <v>2013</v>
      </c>
      <c r="C538" t="s">
        <v>7</v>
      </c>
      <c r="D538" t="s">
        <v>1369</v>
      </c>
      <c r="E538">
        <v>56</v>
      </c>
      <c r="F538">
        <v>5378</v>
      </c>
      <c r="G538">
        <v>0</v>
      </c>
    </row>
    <row r="539" spans="1:7" x14ac:dyDescent="0.25">
      <c r="A539" s="1">
        <f ca="1">IF((Table_Query_from_RDS24[[#This Row],[valueA]]=List!$B$3),INDIRECT("A"&amp;ROW(Table_Query_from_RDS24[[#This Row],[data_year]])-1)+1,0)</f>
        <v>0</v>
      </c>
      <c r="B539">
        <v>2013</v>
      </c>
      <c r="C539" t="s">
        <v>7</v>
      </c>
      <c r="D539" t="s">
        <v>1370</v>
      </c>
      <c r="E539">
        <v>55</v>
      </c>
      <c r="F539">
        <v>4205</v>
      </c>
      <c r="G539">
        <v>0</v>
      </c>
    </row>
    <row r="540" spans="1:7" x14ac:dyDescent="0.25">
      <c r="A540" s="1">
        <f ca="1">IF((Table_Query_from_RDS24[[#This Row],[valueA]]=List!$B$3),INDIRECT("A"&amp;ROW(Table_Query_from_RDS24[[#This Row],[data_year]])-1)+1,0)</f>
        <v>0</v>
      </c>
      <c r="B540">
        <v>2013</v>
      </c>
      <c r="C540" t="s">
        <v>7</v>
      </c>
      <c r="D540" t="s">
        <v>1371</v>
      </c>
      <c r="E540">
        <v>55</v>
      </c>
      <c r="F540">
        <v>5860</v>
      </c>
      <c r="G540">
        <v>0</v>
      </c>
    </row>
    <row r="541" spans="1:7" x14ac:dyDescent="0.25">
      <c r="A541" s="1">
        <f ca="1">IF((Table_Query_from_RDS24[[#This Row],[valueA]]=List!$B$3),INDIRECT("A"&amp;ROW(Table_Query_from_RDS24[[#This Row],[data_year]])-1)+1,0)</f>
        <v>0</v>
      </c>
      <c r="B541">
        <v>2013</v>
      </c>
      <c r="C541" t="s">
        <v>7</v>
      </c>
      <c r="D541" t="s">
        <v>1372</v>
      </c>
      <c r="E541">
        <v>55</v>
      </c>
      <c r="F541">
        <v>6110</v>
      </c>
      <c r="G541">
        <v>9</v>
      </c>
    </row>
    <row r="542" spans="1:7" x14ac:dyDescent="0.25">
      <c r="A542" s="1">
        <f ca="1">IF((Table_Query_from_RDS24[[#This Row],[valueA]]=List!$B$3),INDIRECT("A"&amp;ROW(Table_Query_from_RDS24[[#This Row],[data_year]])-1)+1,0)</f>
        <v>0</v>
      </c>
      <c r="B542">
        <v>2013</v>
      </c>
      <c r="C542" t="s">
        <v>7</v>
      </c>
      <c r="D542" t="s">
        <v>1373</v>
      </c>
      <c r="E542">
        <v>54</v>
      </c>
      <c r="F542">
        <v>4544</v>
      </c>
      <c r="G542">
        <v>6</v>
      </c>
    </row>
    <row r="543" spans="1:7" x14ac:dyDescent="0.25">
      <c r="A543" s="1">
        <f ca="1">IF((Table_Query_from_RDS24[[#This Row],[valueA]]=List!$B$3),INDIRECT("A"&amp;ROW(Table_Query_from_RDS24[[#This Row],[data_year]])-1)+1,0)</f>
        <v>0</v>
      </c>
      <c r="B543">
        <v>2013</v>
      </c>
      <c r="C543" t="s">
        <v>7</v>
      </c>
      <c r="D543" t="s">
        <v>1374</v>
      </c>
      <c r="E543">
        <v>54</v>
      </c>
      <c r="F543">
        <v>4991</v>
      </c>
      <c r="G543">
        <v>0</v>
      </c>
    </row>
    <row r="544" spans="1:7" x14ac:dyDescent="0.25">
      <c r="A544" s="1">
        <f ca="1">IF((Table_Query_from_RDS24[[#This Row],[valueA]]=List!$B$3),INDIRECT("A"&amp;ROW(Table_Query_from_RDS24[[#This Row],[data_year]])-1)+1,0)</f>
        <v>0</v>
      </c>
      <c r="B544">
        <v>2013</v>
      </c>
      <c r="C544" t="s">
        <v>7</v>
      </c>
      <c r="D544" t="s">
        <v>1375</v>
      </c>
      <c r="E544">
        <v>53</v>
      </c>
      <c r="F544">
        <v>5431</v>
      </c>
      <c r="G544">
        <v>0</v>
      </c>
    </row>
    <row r="545" spans="1:7" x14ac:dyDescent="0.25">
      <c r="A545" s="1">
        <f ca="1">IF((Table_Query_from_RDS24[[#This Row],[valueA]]=List!$B$3),INDIRECT("A"&amp;ROW(Table_Query_from_RDS24[[#This Row],[data_year]])-1)+1,0)</f>
        <v>0</v>
      </c>
      <c r="B545">
        <v>2013</v>
      </c>
      <c r="C545" t="s">
        <v>7</v>
      </c>
      <c r="D545" t="s">
        <v>1376</v>
      </c>
      <c r="E545">
        <v>53</v>
      </c>
      <c r="F545">
        <v>3866</v>
      </c>
      <c r="G545">
        <v>0</v>
      </c>
    </row>
    <row r="546" spans="1:7" x14ac:dyDescent="0.25">
      <c r="A546" s="1">
        <f ca="1">IF((Table_Query_from_RDS24[[#This Row],[valueA]]=List!$B$3),INDIRECT("A"&amp;ROW(Table_Query_from_RDS24[[#This Row],[data_year]])-1)+1,0)</f>
        <v>0</v>
      </c>
      <c r="B546">
        <v>2013</v>
      </c>
      <c r="C546" t="s">
        <v>7</v>
      </c>
      <c r="D546" t="s">
        <v>1377</v>
      </c>
      <c r="E546">
        <v>53</v>
      </c>
      <c r="F546">
        <v>4641</v>
      </c>
      <c r="G546">
        <v>0</v>
      </c>
    </row>
    <row r="547" spans="1:7" x14ac:dyDescent="0.25">
      <c r="A547" s="1">
        <f ca="1">IF((Table_Query_from_RDS24[[#This Row],[valueA]]=List!$B$3),INDIRECT("A"&amp;ROW(Table_Query_from_RDS24[[#This Row],[data_year]])-1)+1,0)</f>
        <v>0</v>
      </c>
      <c r="B547">
        <v>2013</v>
      </c>
      <c r="C547" t="s">
        <v>7</v>
      </c>
      <c r="D547" t="s">
        <v>1378</v>
      </c>
      <c r="E547">
        <v>52</v>
      </c>
      <c r="F547">
        <v>7847</v>
      </c>
      <c r="G547">
        <v>0</v>
      </c>
    </row>
    <row r="548" spans="1:7" x14ac:dyDescent="0.25">
      <c r="A548" s="1">
        <f ca="1">IF((Table_Query_from_RDS24[[#This Row],[valueA]]=List!$B$3),INDIRECT("A"&amp;ROW(Table_Query_from_RDS24[[#This Row],[data_year]])-1)+1,0)</f>
        <v>0</v>
      </c>
      <c r="B548">
        <v>2013</v>
      </c>
      <c r="C548" t="s">
        <v>7</v>
      </c>
      <c r="D548" t="s">
        <v>1379</v>
      </c>
      <c r="E548">
        <v>52</v>
      </c>
      <c r="F548">
        <v>6160</v>
      </c>
      <c r="G548">
        <v>4</v>
      </c>
    </row>
    <row r="549" spans="1:7" x14ac:dyDescent="0.25">
      <c r="A549" s="1">
        <f ca="1">IF((Table_Query_from_RDS24[[#This Row],[valueA]]=List!$B$3),INDIRECT("A"&amp;ROW(Table_Query_from_RDS24[[#This Row],[data_year]])-1)+1,0)</f>
        <v>0</v>
      </c>
      <c r="B549">
        <v>2013</v>
      </c>
      <c r="C549" t="s">
        <v>7</v>
      </c>
      <c r="D549" t="s">
        <v>1380</v>
      </c>
      <c r="E549">
        <v>52</v>
      </c>
      <c r="F549">
        <v>3015</v>
      </c>
      <c r="G549">
        <v>11</v>
      </c>
    </row>
    <row r="550" spans="1:7" x14ac:dyDescent="0.25">
      <c r="A550" s="1">
        <f ca="1">IF((Table_Query_from_RDS24[[#This Row],[valueA]]=List!$B$3),INDIRECT("A"&amp;ROW(Table_Query_from_RDS24[[#This Row],[data_year]])-1)+1,0)</f>
        <v>0</v>
      </c>
      <c r="B550">
        <v>2013</v>
      </c>
      <c r="C550" t="s">
        <v>7</v>
      </c>
      <c r="D550" t="s">
        <v>1381</v>
      </c>
      <c r="E550">
        <v>52</v>
      </c>
      <c r="F550">
        <v>4210</v>
      </c>
      <c r="G550">
        <v>4</v>
      </c>
    </row>
    <row r="551" spans="1:7" x14ac:dyDescent="0.25">
      <c r="A551" s="1">
        <f ca="1">IF((Table_Query_from_RDS24[[#This Row],[valueA]]=List!$B$3),INDIRECT("A"&amp;ROW(Table_Query_from_RDS24[[#This Row],[data_year]])-1)+1,0)</f>
        <v>0</v>
      </c>
      <c r="B551">
        <v>2013</v>
      </c>
      <c r="C551" t="s">
        <v>7</v>
      </c>
      <c r="D551" t="s">
        <v>1382</v>
      </c>
      <c r="E551">
        <v>51</v>
      </c>
      <c r="F551">
        <v>1361</v>
      </c>
      <c r="G551">
        <v>0</v>
      </c>
    </row>
    <row r="552" spans="1:7" x14ac:dyDescent="0.25">
      <c r="A552" s="1">
        <f ca="1">IF((Table_Query_from_RDS24[[#This Row],[valueA]]=List!$B$3),INDIRECT("A"&amp;ROW(Table_Query_from_RDS24[[#This Row],[data_year]])-1)+1,0)</f>
        <v>0</v>
      </c>
      <c r="B552">
        <v>2013</v>
      </c>
      <c r="C552" t="s">
        <v>7</v>
      </c>
      <c r="D552" t="s">
        <v>1383</v>
      </c>
      <c r="E552">
        <v>50</v>
      </c>
      <c r="F552">
        <v>4104</v>
      </c>
      <c r="G552">
        <v>0</v>
      </c>
    </row>
    <row r="553" spans="1:7" x14ac:dyDescent="0.25">
      <c r="A553" s="1">
        <f ca="1">IF((Table_Query_from_RDS24[[#This Row],[valueA]]=List!$B$3),INDIRECT("A"&amp;ROW(Table_Query_from_RDS24[[#This Row],[data_year]])-1)+1,0)</f>
        <v>0</v>
      </c>
      <c r="B553">
        <v>2013</v>
      </c>
      <c r="C553" t="s">
        <v>7</v>
      </c>
      <c r="D553" t="s">
        <v>1384</v>
      </c>
      <c r="E553">
        <v>49</v>
      </c>
      <c r="F553">
        <v>3296</v>
      </c>
      <c r="G553">
        <v>3</v>
      </c>
    </row>
    <row r="554" spans="1:7" x14ac:dyDescent="0.25">
      <c r="A554" s="1">
        <f ca="1">IF((Table_Query_from_RDS24[[#This Row],[valueA]]=List!$B$3),INDIRECT("A"&amp;ROW(Table_Query_from_RDS24[[#This Row],[data_year]])-1)+1,0)</f>
        <v>0</v>
      </c>
      <c r="B554">
        <v>2013</v>
      </c>
      <c r="C554" t="s">
        <v>7</v>
      </c>
      <c r="D554" t="s">
        <v>1385</v>
      </c>
      <c r="E554">
        <v>47</v>
      </c>
      <c r="F554">
        <v>5729</v>
      </c>
      <c r="G554">
        <v>0</v>
      </c>
    </row>
    <row r="555" spans="1:7" x14ac:dyDescent="0.25">
      <c r="A555" s="1">
        <f ca="1">IF((Table_Query_from_RDS24[[#This Row],[valueA]]=List!$B$3),INDIRECT("A"&amp;ROW(Table_Query_from_RDS24[[#This Row],[data_year]])-1)+1,0)</f>
        <v>0</v>
      </c>
      <c r="B555">
        <v>2013</v>
      </c>
      <c r="C555" t="s">
        <v>7</v>
      </c>
      <c r="D555" t="s">
        <v>1386</v>
      </c>
      <c r="E555">
        <v>46</v>
      </c>
      <c r="F555">
        <v>3169</v>
      </c>
      <c r="G555">
        <v>49</v>
      </c>
    </row>
    <row r="556" spans="1:7" x14ac:dyDescent="0.25">
      <c r="A556" s="1">
        <f ca="1">IF((Table_Query_from_RDS24[[#This Row],[valueA]]=List!$B$3),INDIRECT("A"&amp;ROW(Table_Query_from_RDS24[[#This Row],[data_year]])-1)+1,0)</f>
        <v>0</v>
      </c>
      <c r="B556">
        <v>2013</v>
      </c>
      <c r="C556" t="s">
        <v>7</v>
      </c>
      <c r="D556" t="s">
        <v>1387</v>
      </c>
      <c r="E556">
        <v>44</v>
      </c>
      <c r="F556">
        <v>3529</v>
      </c>
      <c r="G556">
        <v>5</v>
      </c>
    </row>
    <row r="557" spans="1:7" x14ac:dyDescent="0.25">
      <c r="A557" s="1">
        <f ca="1">IF((Table_Query_from_RDS24[[#This Row],[valueA]]=List!$B$3),INDIRECT("A"&amp;ROW(Table_Query_from_RDS24[[#This Row],[data_year]])-1)+1,0)</f>
        <v>0</v>
      </c>
      <c r="B557">
        <v>2013</v>
      </c>
      <c r="C557" t="s">
        <v>7</v>
      </c>
      <c r="D557" t="s">
        <v>1388</v>
      </c>
      <c r="E557">
        <v>44</v>
      </c>
      <c r="F557">
        <v>2278</v>
      </c>
      <c r="G557">
        <v>9</v>
      </c>
    </row>
    <row r="558" spans="1:7" x14ac:dyDescent="0.25">
      <c r="A558" s="1">
        <f ca="1">IF((Table_Query_from_RDS24[[#This Row],[valueA]]=List!$B$3),INDIRECT("A"&amp;ROW(Table_Query_from_RDS24[[#This Row],[data_year]])-1)+1,0)</f>
        <v>0</v>
      </c>
      <c r="B558">
        <v>2013</v>
      </c>
      <c r="C558" t="s">
        <v>7</v>
      </c>
      <c r="D558" t="s">
        <v>1389</v>
      </c>
      <c r="E558">
        <v>43</v>
      </c>
      <c r="F558">
        <v>3352</v>
      </c>
      <c r="G558">
        <v>0</v>
      </c>
    </row>
    <row r="559" spans="1:7" x14ac:dyDescent="0.25">
      <c r="A559" s="1">
        <f ca="1">IF((Table_Query_from_RDS24[[#This Row],[valueA]]=List!$B$3),INDIRECT("A"&amp;ROW(Table_Query_from_RDS24[[#This Row],[data_year]])-1)+1,0)</f>
        <v>0</v>
      </c>
      <c r="B559">
        <v>2013</v>
      </c>
      <c r="C559" t="s">
        <v>7</v>
      </c>
      <c r="D559" t="s">
        <v>1390</v>
      </c>
      <c r="E559">
        <v>41</v>
      </c>
      <c r="F559">
        <v>2148</v>
      </c>
      <c r="G559">
        <v>0</v>
      </c>
    </row>
    <row r="560" spans="1:7" x14ac:dyDescent="0.25">
      <c r="A560" s="1">
        <f ca="1">IF((Table_Query_from_RDS24[[#This Row],[valueA]]=List!$B$3),INDIRECT("A"&amp;ROW(Table_Query_from_RDS24[[#This Row],[data_year]])-1)+1,0)</f>
        <v>0</v>
      </c>
      <c r="B560">
        <v>2013</v>
      </c>
      <c r="C560" t="s">
        <v>7</v>
      </c>
      <c r="D560" t="s">
        <v>1391</v>
      </c>
      <c r="E560">
        <v>41</v>
      </c>
      <c r="F560">
        <v>4022</v>
      </c>
      <c r="G560">
        <v>20</v>
      </c>
    </row>
    <row r="561" spans="1:7" x14ac:dyDescent="0.25">
      <c r="A561" s="1">
        <f ca="1">IF((Table_Query_from_RDS24[[#This Row],[valueA]]=List!$B$3),INDIRECT("A"&amp;ROW(Table_Query_from_RDS24[[#This Row],[data_year]])-1)+1,0)</f>
        <v>0</v>
      </c>
      <c r="B561">
        <v>2013</v>
      </c>
      <c r="C561" t="s">
        <v>7</v>
      </c>
      <c r="D561" t="s">
        <v>1392</v>
      </c>
      <c r="E561">
        <v>40</v>
      </c>
      <c r="F561">
        <v>1552</v>
      </c>
      <c r="G561">
        <v>0</v>
      </c>
    </row>
    <row r="562" spans="1:7" x14ac:dyDescent="0.25">
      <c r="A562" s="1">
        <f ca="1">IF((Table_Query_from_RDS24[[#This Row],[valueA]]=List!$B$3),INDIRECT("A"&amp;ROW(Table_Query_from_RDS24[[#This Row],[data_year]])-1)+1,0)</f>
        <v>0</v>
      </c>
      <c r="B562">
        <v>2013</v>
      </c>
      <c r="C562" t="s">
        <v>7</v>
      </c>
      <c r="D562" t="s">
        <v>1393</v>
      </c>
      <c r="E562">
        <v>39</v>
      </c>
      <c r="F562">
        <v>1559</v>
      </c>
      <c r="G562">
        <v>0</v>
      </c>
    </row>
    <row r="563" spans="1:7" x14ac:dyDescent="0.25">
      <c r="A563" s="1">
        <f ca="1">IF((Table_Query_from_RDS24[[#This Row],[valueA]]=List!$B$3),INDIRECT("A"&amp;ROW(Table_Query_from_RDS24[[#This Row],[data_year]])-1)+1,0)</f>
        <v>0</v>
      </c>
      <c r="B563">
        <v>2013</v>
      </c>
      <c r="C563" t="s">
        <v>7</v>
      </c>
      <c r="D563" t="s">
        <v>1394</v>
      </c>
      <c r="E563">
        <v>38</v>
      </c>
      <c r="F563">
        <v>2870</v>
      </c>
      <c r="G563">
        <v>0</v>
      </c>
    </row>
    <row r="564" spans="1:7" x14ac:dyDescent="0.25">
      <c r="A564" s="1">
        <f ca="1">IF((Table_Query_from_RDS24[[#This Row],[valueA]]=List!$B$3),INDIRECT("A"&amp;ROW(Table_Query_from_RDS24[[#This Row],[data_year]])-1)+1,0)</f>
        <v>0</v>
      </c>
      <c r="B564">
        <v>2013</v>
      </c>
      <c r="C564" t="s">
        <v>7</v>
      </c>
      <c r="D564" t="s">
        <v>1395</v>
      </c>
      <c r="E564">
        <v>36</v>
      </c>
      <c r="F564">
        <v>2124</v>
      </c>
      <c r="G564">
        <v>1</v>
      </c>
    </row>
    <row r="565" spans="1:7" x14ac:dyDescent="0.25">
      <c r="A565" s="1">
        <f ca="1">IF((Table_Query_from_RDS24[[#This Row],[valueA]]=List!$B$3),INDIRECT("A"&amp;ROW(Table_Query_from_RDS24[[#This Row],[data_year]])-1)+1,0)</f>
        <v>0</v>
      </c>
      <c r="B565">
        <v>2013</v>
      </c>
      <c r="C565" t="s">
        <v>7</v>
      </c>
      <c r="D565" t="s">
        <v>1396</v>
      </c>
      <c r="E565">
        <v>36</v>
      </c>
      <c r="F565">
        <v>2086</v>
      </c>
      <c r="G565">
        <v>0</v>
      </c>
    </row>
    <row r="566" spans="1:7" x14ac:dyDescent="0.25">
      <c r="A566" s="1">
        <f ca="1">IF((Table_Query_from_RDS24[[#This Row],[valueA]]=List!$B$3),INDIRECT("A"&amp;ROW(Table_Query_from_RDS24[[#This Row],[data_year]])-1)+1,0)</f>
        <v>0</v>
      </c>
      <c r="B566">
        <v>2013</v>
      </c>
      <c r="C566" t="s">
        <v>7</v>
      </c>
      <c r="D566" t="s">
        <v>1397</v>
      </c>
      <c r="E566">
        <v>35</v>
      </c>
      <c r="F566">
        <v>2326</v>
      </c>
      <c r="G566">
        <v>0</v>
      </c>
    </row>
    <row r="567" spans="1:7" x14ac:dyDescent="0.25">
      <c r="A567" s="1">
        <f ca="1">IF((Table_Query_from_RDS24[[#This Row],[valueA]]=List!$B$3),INDIRECT("A"&amp;ROW(Table_Query_from_RDS24[[#This Row],[data_year]])-1)+1,0)</f>
        <v>0</v>
      </c>
      <c r="B567">
        <v>2013</v>
      </c>
      <c r="C567" t="s">
        <v>7</v>
      </c>
      <c r="D567" t="s">
        <v>1398</v>
      </c>
      <c r="E567">
        <v>35</v>
      </c>
      <c r="F567">
        <v>3061</v>
      </c>
      <c r="G567">
        <v>21</v>
      </c>
    </row>
    <row r="568" spans="1:7" x14ac:dyDescent="0.25">
      <c r="A568" s="1">
        <f ca="1">IF((Table_Query_from_RDS24[[#This Row],[valueA]]=List!$B$3),INDIRECT("A"&amp;ROW(Table_Query_from_RDS24[[#This Row],[data_year]])-1)+1,0)</f>
        <v>0</v>
      </c>
      <c r="B568">
        <v>2013</v>
      </c>
      <c r="C568" t="s">
        <v>7</v>
      </c>
      <c r="D568" t="s">
        <v>1399</v>
      </c>
      <c r="E568">
        <v>34</v>
      </c>
      <c r="F568">
        <v>2913</v>
      </c>
      <c r="G568">
        <v>0</v>
      </c>
    </row>
    <row r="569" spans="1:7" x14ac:dyDescent="0.25">
      <c r="A569" s="1">
        <f ca="1">IF((Table_Query_from_RDS24[[#This Row],[valueA]]=List!$B$3),INDIRECT("A"&amp;ROW(Table_Query_from_RDS24[[#This Row],[data_year]])-1)+1,0)</f>
        <v>0</v>
      </c>
      <c r="B569">
        <v>2013</v>
      </c>
      <c r="C569" t="s">
        <v>7</v>
      </c>
      <c r="D569" t="s">
        <v>1400</v>
      </c>
      <c r="E569">
        <v>33</v>
      </c>
      <c r="F569">
        <v>1537</v>
      </c>
      <c r="G569">
        <v>0</v>
      </c>
    </row>
    <row r="570" spans="1:7" x14ac:dyDescent="0.25">
      <c r="A570" s="1">
        <f ca="1">IF((Table_Query_from_RDS24[[#This Row],[valueA]]=List!$B$3),INDIRECT("A"&amp;ROW(Table_Query_from_RDS24[[#This Row],[data_year]])-1)+1,0)</f>
        <v>0</v>
      </c>
      <c r="B570">
        <v>2013</v>
      </c>
      <c r="C570" t="s">
        <v>7</v>
      </c>
      <c r="D570" t="s">
        <v>1401</v>
      </c>
      <c r="E570">
        <v>32</v>
      </c>
      <c r="F570">
        <v>860</v>
      </c>
      <c r="G570">
        <v>0</v>
      </c>
    </row>
    <row r="571" spans="1:7" x14ac:dyDescent="0.25">
      <c r="A571" s="1">
        <f ca="1">IF((Table_Query_from_RDS24[[#This Row],[valueA]]=List!$B$3),INDIRECT("A"&amp;ROW(Table_Query_from_RDS24[[#This Row],[data_year]])-1)+1,0)</f>
        <v>0</v>
      </c>
      <c r="B571">
        <v>2013</v>
      </c>
      <c r="C571" t="s">
        <v>7</v>
      </c>
      <c r="D571" t="s">
        <v>1402</v>
      </c>
      <c r="E571">
        <v>32</v>
      </c>
      <c r="F571">
        <v>1777</v>
      </c>
      <c r="G571">
        <v>0</v>
      </c>
    </row>
    <row r="572" spans="1:7" x14ac:dyDescent="0.25">
      <c r="A572" s="1">
        <f ca="1">IF((Table_Query_from_RDS24[[#This Row],[valueA]]=List!$B$3),INDIRECT("A"&amp;ROW(Table_Query_from_RDS24[[#This Row],[data_year]])-1)+1,0)</f>
        <v>0</v>
      </c>
      <c r="B572">
        <v>2013</v>
      </c>
      <c r="C572" t="s">
        <v>7</v>
      </c>
      <c r="D572" t="s">
        <v>1403</v>
      </c>
      <c r="E572">
        <v>32</v>
      </c>
      <c r="F572">
        <v>3189</v>
      </c>
      <c r="G572">
        <v>1</v>
      </c>
    </row>
    <row r="573" spans="1:7" x14ac:dyDescent="0.25">
      <c r="A573" s="1">
        <f ca="1">IF((Table_Query_from_RDS24[[#This Row],[valueA]]=List!$B$3),INDIRECT("A"&amp;ROW(Table_Query_from_RDS24[[#This Row],[data_year]])-1)+1,0)</f>
        <v>0</v>
      </c>
      <c r="B573">
        <v>2013</v>
      </c>
      <c r="C573" t="s">
        <v>7</v>
      </c>
      <c r="D573" t="s">
        <v>1404</v>
      </c>
      <c r="E573">
        <v>32</v>
      </c>
      <c r="F573">
        <v>3495</v>
      </c>
      <c r="G573">
        <v>0</v>
      </c>
    </row>
    <row r="574" spans="1:7" x14ac:dyDescent="0.25">
      <c r="A574" s="1">
        <f ca="1">IF((Table_Query_from_RDS24[[#This Row],[valueA]]=List!$B$3),INDIRECT("A"&amp;ROW(Table_Query_from_RDS24[[#This Row],[data_year]])-1)+1,0)</f>
        <v>0</v>
      </c>
      <c r="B574">
        <v>2013</v>
      </c>
      <c r="C574" t="s">
        <v>7</v>
      </c>
      <c r="D574" t="s">
        <v>1405</v>
      </c>
      <c r="E574">
        <v>31</v>
      </c>
      <c r="F574">
        <v>872</v>
      </c>
      <c r="G574">
        <v>0</v>
      </c>
    </row>
    <row r="575" spans="1:7" x14ac:dyDescent="0.25">
      <c r="A575" s="1">
        <f ca="1">IF((Table_Query_from_RDS24[[#This Row],[valueA]]=List!$B$3),INDIRECT("A"&amp;ROW(Table_Query_from_RDS24[[#This Row],[data_year]])-1)+1,0)</f>
        <v>0</v>
      </c>
      <c r="B575">
        <v>2013</v>
      </c>
      <c r="C575" t="s">
        <v>7</v>
      </c>
      <c r="D575" t="s">
        <v>1406</v>
      </c>
      <c r="E575">
        <v>29</v>
      </c>
      <c r="F575">
        <v>1610</v>
      </c>
      <c r="G575">
        <v>0</v>
      </c>
    </row>
    <row r="576" spans="1:7" x14ac:dyDescent="0.25">
      <c r="A576" s="1">
        <f ca="1">IF((Table_Query_from_RDS24[[#This Row],[valueA]]=List!$B$3),INDIRECT("A"&amp;ROW(Table_Query_from_RDS24[[#This Row],[data_year]])-1)+1,0)</f>
        <v>0</v>
      </c>
      <c r="B576">
        <v>2013</v>
      </c>
      <c r="C576" t="s">
        <v>7</v>
      </c>
      <c r="D576" t="s">
        <v>1407</v>
      </c>
      <c r="E576">
        <v>29</v>
      </c>
      <c r="F576">
        <v>2066</v>
      </c>
      <c r="G576">
        <v>1</v>
      </c>
    </row>
    <row r="577" spans="1:7" x14ac:dyDescent="0.25">
      <c r="A577" s="1">
        <f ca="1">IF((Table_Query_from_RDS24[[#This Row],[valueA]]=List!$B$3),INDIRECT("A"&amp;ROW(Table_Query_from_RDS24[[#This Row],[data_year]])-1)+1,0)</f>
        <v>0</v>
      </c>
      <c r="B577">
        <v>2013</v>
      </c>
      <c r="C577" t="s">
        <v>7</v>
      </c>
      <c r="D577" t="s">
        <v>1408</v>
      </c>
      <c r="E577">
        <v>28</v>
      </c>
      <c r="F577">
        <v>2513</v>
      </c>
      <c r="G577">
        <v>0</v>
      </c>
    </row>
    <row r="578" spans="1:7" x14ac:dyDescent="0.25">
      <c r="A578" s="1">
        <f ca="1">IF((Table_Query_from_RDS24[[#This Row],[valueA]]=List!$B$3),INDIRECT("A"&amp;ROW(Table_Query_from_RDS24[[#This Row],[data_year]])-1)+1,0)</f>
        <v>0</v>
      </c>
      <c r="B578">
        <v>2013</v>
      </c>
      <c r="C578" t="s">
        <v>7</v>
      </c>
      <c r="D578" t="s">
        <v>1409</v>
      </c>
      <c r="E578">
        <v>28</v>
      </c>
      <c r="F578">
        <v>1186</v>
      </c>
      <c r="G578">
        <v>0</v>
      </c>
    </row>
    <row r="579" spans="1:7" x14ac:dyDescent="0.25">
      <c r="A579" s="1">
        <f ca="1">IF((Table_Query_from_RDS24[[#This Row],[valueA]]=List!$B$3),INDIRECT("A"&amp;ROW(Table_Query_from_RDS24[[#This Row],[data_year]])-1)+1,0)</f>
        <v>0</v>
      </c>
      <c r="B579">
        <v>2013</v>
      </c>
      <c r="C579" t="s">
        <v>7</v>
      </c>
      <c r="D579" t="s">
        <v>1410</v>
      </c>
      <c r="E579">
        <v>28</v>
      </c>
      <c r="F579">
        <v>2220</v>
      </c>
      <c r="G579">
        <v>0</v>
      </c>
    </row>
    <row r="580" spans="1:7" x14ac:dyDescent="0.25">
      <c r="A580" s="1">
        <f ca="1">IF((Table_Query_from_RDS24[[#This Row],[valueA]]=List!$B$3),INDIRECT("A"&amp;ROW(Table_Query_from_RDS24[[#This Row],[data_year]])-1)+1,0)</f>
        <v>0</v>
      </c>
      <c r="B580">
        <v>2013</v>
      </c>
      <c r="C580" t="s">
        <v>7</v>
      </c>
      <c r="D580" t="s">
        <v>1411</v>
      </c>
      <c r="E580">
        <v>27</v>
      </c>
      <c r="F580">
        <v>425</v>
      </c>
      <c r="G580">
        <v>35</v>
      </c>
    </row>
    <row r="581" spans="1:7" x14ac:dyDescent="0.25">
      <c r="A581" s="1">
        <f ca="1">IF((Table_Query_from_RDS24[[#This Row],[valueA]]=List!$B$3),INDIRECT("A"&amp;ROW(Table_Query_from_RDS24[[#This Row],[data_year]])-1)+1,0)</f>
        <v>0</v>
      </c>
      <c r="B581">
        <v>2013</v>
      </c>
      <c r="C581" t="s">
        <v>7</v>
      </c>
      <c r="D581" t="s">
        <v>1412</v>
      </c>
      <c r="E581">
        <v>27</v>
      </c>
      <c r="F581">
        <v>1331</v>
      </c>
      <c r="G581">
        <v>1</v>
      </c>
    </row>
    <row r="582" spans="1:7" x14ac:dyDescent="0.25">
      <c r="A582" s="1">
        <f ca="1">IF((Table_Query_from_RDS24[[#This Row],[valueA]]=List!$B$3),INDIRECT("A"&amp;ROW(Table_Query_from_RDS24[[#This Row],[data_year]])-1)+1,0)</f>
        <v>0</v>
      </c>
      <c r="B582">
        <v>2013</v>
      </c>
      <c r="C582" t="s">
        <v>7</v>
      </c>
      <c r="D582" t="s">
        <v>1413</v>
      </c>
      <c r="E582">
        <v>25</v>
      </c>
      <c r="F582">
        <v>2210</v>
      </c>
      <c r="G582">
        <v>0</v>
      </c>
    </row>
    <row r="583" spans="1:7" x14ac:dyDescent="0.25">
      <c r="A583" s="1">
        <f ca="1">IF((Table_Query_from_RDS24[[#This Row],[valueA]]=List!$B$3),INDIRECT("A"&amp;ROW(Table_Query_from_RDS24[[#This Row],[data_year]])-1)+1,0)</f>
        <v>0</v>
      </c>
      <c r="B583">
        <v>2013</v>
      </c>
      <c r="C583" t="s">
        <v>7</v>
      </c>
      <c r="D583" t="s">
        <v>1414</v>
      </c>
      <c r="E583">
        <v>25</v>
      </c>
      <c r="F583">
        <v>1604</v>
      </c>
      <c r="G583">
        <v>11</v>
      </c>
    </row>
    <row r="584" spans="1:7" x14ac:dyDescent="0.25">
      <c r="A584" s="1">
        <f ca="1">IF((Table_Query_from_RDS24[[#This Row],[valueA]]=List!$B$3),INDIRECT("A"&amp;ROW(Table_Query_from_RDS24[[#This Row],[data_year]])-1)+1,0)</f>
        <v>0</v>
      </c>
      <c r="B584">
        <v>2013</v>
      </c>
      <c r="C584" t="s">
        <v>7</v>
      </c>
      <c r="D584" t="s">
        <v>1415</v>
      </c>
      <c r="E584">
        <v>24</v>
      </c>
      <c r="F584">
        <v>2432</v>
      </c>
      <c r="G584">
        <v>0</v>
      </c>
    </row>
    <row r="585" spans="1:7" x14ac:dyDescent="0.25">
      <c r="A585" s="1">
        <f ca="1">IF((Table_Query_from_RDS24[[#This Row],[valueA]]=List!$B$3),INDIRECT("A"&amp;ROW(Table_Query_from_RDS24[[#This Row],[data_year]])-1)+1,0)</f>
        <v>0</v>
      </c>
      <c r="B585">
        <v>2013</v>
      </c>
      <c r="C585" t="s">
        <v>7</v>
      </c>
      <c r="D585" t="s">
        <v>1416</v>
      </c>
      <c r="E585">
        <v>24</v>
      </c>
      <c r="F585">
        <v>2126</v>
      </c>
      <c r="G585">
        <v>10</v>
      </c>
    </row>
    <row r="586" spans="1:7" x14ac:dyDescent="0.25">
      <c r="A586" s="1">
        <f ca="1">IF((Table_Query_from_RDS24[[#This Row],[valueA]]=List!$B$3),INDIRECT("A"&amp;ROW(Table_Query_from_RDS24[[#This Row],[data_year]])-1)+1,0)</f>
        <v>0</v>
      </c>
      <c r="B586">
        <v>2013</v>
      </c>
      <c r="C586" t="s">
        <v>7</v>
      </c>
      <c r="D586" t="s">
        <v>1417</v>
      </c>
      <c r="E586">
        <v>24</v>
      </c>
      <c r="F586">
        <v>1852</v>
      </c>
      <c r="G586">
        <v>0</v>
      </c>
    </row>
    <row r="587" spans="1:7" x14ac:dyDescent="0.25">
      <c r="A587" s="1">
        <f ca="1">IF((Table_Query_from_RDS24[[#This Row],[valueA]]=List!$B$3),INDIRECT("A"&amp;ROW(Table_Query_from_RDS24[[#This Row],[data_year]])-1)+1,0)</f>
        <v>0</v>
      </c>
      <c r="B587">
        <v>2013</v>
      </c>
      <c r="C587" t="s">
        <v>7</v>
      </c>
      <c r="D587" t="s">
        <v>1418</v>
      </c>
      <c r="E587">
        <v>23</v>
      </c>
      <c r="F587">
        <v>889</v>
      </c>
      <c r="G587">
        <v>7</v>
      </c>
    </row>
    <row r="588" spans="1:7" x14ac:dyDescent="0.25">
      <c r="A588" s="1">
        <f ca="1">IF((Table_Query_from_RDS24[[#This Row],[valueA]]=List!$B$3),INDIRECT("A"&amp;ROW(Table_Query_from_RDS24[[#This Row],[data_year]])-1)+1,0)</f>
        <v>0</v>
      </c>
      <c r="B588">
        <v>2013</v>
      </c>
      <c r="C588" t="s">
        <v>7</v>
      </c>
      <c r="D588" t="s">
        <v>1419</v>
      </c>
      <c r="E588">
        <v>22</v>
      </c>
      <c r="F588">
        <v>2600</v>
      </c>
      <c r="G588">
        <v>0</v>
      </c>
    </row>
    <row r="589" spans="1:7" x14ac:dyDescent="0.25">
      <c r="A589" s="1">
        <f ca="1">IF((Table_Query_from_RDS24[[#This Row],[valueA]]=List!$B$3),INDIRECT("A"&amp;ROW(Table_Query_from_RDS24[[#This Row],[data_year]])-1)+1,0)</f>
        <v>0</v>
      </c>
      <c r="B589">
        <v>2013</v>
      </c>
      <c r="C589" t="s">
        <v>7</v>
      </c>
      <c r="D589" t="s">
        <v>1420</v>
      </c>
      <c r="E589">
        <v>22</v>
      </c>
      <c r="F589">
        <v>2345</v>
      </c>
      <c r="G589">
        <v>0</v>
      </c>
    </row>
    <row r="590" spans="1:7" x14ac:dyDescent="0.25">
      <c r="A590" s="1">
        <f ca="1">IF((Table_Query_from_RDS24[[#This Row],[valueA]]=List!$B$3),INDIRECT("A"&amp;ROW(Table_Query_from_RDS24[[#This Row],[data_year]])-1)+1,0)</f>
        <v>0</v>
      </c>
      <c r="B590">
        <v>2013</v>
      </c>
      <c r="C590" t="s">
        <v>7</v>
      </c>
      <c r="D590" t="s">
        <v>1421</v>
      </c>
      <c r="E590">
        <v>22</v>
      </c>
      <c r="F590">
        <v>2020</v>
      </c>
      <c r="G590">
        <v>0</v>
      </c>
    </row>
    <row r="591" spans="1:7" x14ac:dyDescent="0.25">
      <c r="A591" s="1">
        <f ca="1">IF((Table_Query_from_RDS24[[#This Row],[valueA]]=List!$B$3),INDIRECT("A"&amp;ROW(Table_Query_from_RDS24[[#This Row],[data_year]])-1)+1,0)</f>
        <v>0</v>
      </c>
      <c r="B591">
        <v>2013</v>
      </c>
      <c r="C591" t="s">
        <v>7</v>
      </c>
      <c r="D591" t="s">
        <v>1422</v>
      </c>
      <c r="E591">
        <v>22</v>
      </c>
      <c r="F591">
        <v>2901</v>
      </c>
      <c r="G591">
        <v>0</v>
      </c>
    </row>
    <row r="592" spans="1:7" x14ac:dyDescent="0.25">
      <c r="A592" s="1">
        <f ca="1">IF((Table_Query_from_RDS24[[#This Row],[valueA]]=List!$B$3),INDIRECT("A"&amp;ROW(Table_Query_from_RDS24[[#This Row],[data_year]])-1)+1,0)</f>
        <v>0</v>
      </c>
      <c r="B592">
        <v>2013</v>
      </c>
      <c r="C592" t="s">
        <v>7</v>
      </c>
      <c r="D592" t="s">
        <v>1423</v>
      </c>
      <c r="E592">
        <v>21</v>
      </c>
      <c r="F592">
        <v>996</v>
      </c>
      <c r="G592">
        <v>0</v>
      </c>
    </row>
    <row r="593" spans="1:7" x14ac:dyDescent="0.25">
      <c r="A593" s="1">
        <f ca="1">IF((Table_Query_from_RDS24[[#This Row],[valueA]]=List!$B$3),INDIRECT("A"&amp;ROW(Table_Query_from_RDS24[[#This Row],[data_year]])-1)+1,0)</f>
        <v>0</v>
      </c>
      <c r="B593">
        <v>2013</v>
      </c>
      <c r="C593" t="s">
        <v>7</v>
      </c>
      <c r="D593" t="s">
        <v>1424</v>
      </c>
      <c r="E593">
        <v>21</v>
      </c>
      <c r="F593">
        <v>1784</v>
      </c>
      <c r="G593">
        <v>0</v>
      </c>
    </row>
    <row r="594" spans="1:7" x14ac:dyDescent="0.25">
      <c r="A594" s="1">
        <f ca="1">IF((Table_Query_from_RDS24[[#This Row],[valueA]]=List!$B$3),INDIRECT("A"&amp;ROW(Table_Query_from_RDS24[[#This Row],[data_year]])-1)+1,0)</f>
        <v>0</v>
      </c>
      <c r="B594">
        <v>2013</v>
      </c>
      <c r="C594" t="s">
        <v>7</v>
      </c>
      <c r="D594" t="s">
        <v>1425</v>
      </c>
      <c r="E594">
        <v>21</v>
      </c>
      <c r="F594">
        <v>1554</v>
      </c>
      <c r="G594">
        <v>10</v>
      </c>
    </row>
    <row r="595" spans="1:7" x14ac:dyDescent="0.25">
      <c r="A595" s="1">
        <f ca="1">IF((Table_Query_from_RDS24[[#This Row],[valueA]]=List!$B$3),INDIRECT("A"&amp;ROW(Table_Query_from_RDS24[[#This Row],[data_year]])-1)+1,0)</f>
        <v>0</v>
      </c>
      <c r="B595">
        <v>2013</v>
      </c>
      <c r="C595" t="s">
        <v>7</v>
      </c>
      <c r="D595" t="s">
        <v>1426</v>
      </c>
      <c r="E595">
        <v>20</v>
      </c>
      <c r="F595">
        <v>1042</v>
      </c>
      <c r="G595">
        <v>0</v>
      </c>
    </row>
    <row r="596" spans="1:7" x14ac:dyDescent="0.25">
      <c r="A596" s="1">
        <f ca="1">IF((Table_Query_from_RDS24[[#This Row],[valueA]]=List!$B$3),INDIRECT("A"&amp;ROW(Table_Query_from_RDS24[[#This Row],[data_year]])-1)+1,0)</f>
        <v>0</v>
      </c>
      <c r="B596">
        <v>2013</v>
      </c>
      <c r="C596" t="s">
        <v>7</v>
      </c>
      <c r="D596" t="s">
        <v>1427</v>
      </c>
      <c r="E596">
        <v>20</v>
      </c>
      <c r="F596">
        <v>1551</v>
      </c>
      <c r="G596">
        <v>0</v>
      </c>
    </row>
    <row r="597" spans="1:7" x14ac:dyDescent="0.25">
      <c r="A597" s="1">
        <f ca="1">IF((Table_Query_from_RDS24[[#This Row],[valueA]]=List!$B$3),INDIRECT("A"&amp;ROW(Table_Query_from_RDS24[[#This Row],[data_year]])-1)+1,0)</f>
        <v>0</v>
      </c>
      <c r="B597">
        <v>2013</v>
      </c>
      <c r="C597" t="s">
        <v>7</v>
      </c>
      <c r="D597" t="s">
        <v>1428</v>
      </c>
      <c r="E597">
        <v>19</v>
      </c>
      <c r="F597">
        <v>1444</v>
      </c>
      <c r="G597">
        <v>0</v>
      </c>
    </row>
    <row r="598" spans="1:7" x14ac:dyDescent="0.25">
      <c r="A598" s="1">
        <f ca="1">IF((Table_Query_from_RDS24[[#This Row],[valueA]]=List!$B$3),INDIRECT("A"&amp;ROW(Table_Query_from_RDS24[[#This Row],[data_year]])-1)+1,0)</f>
        <v>0</v>
      </c>
      <c r="B598">
        <v>2013</v>
      </c>
      <c r="C598" t="s">
        <v>7</v>
      </c>
      <c r="D598" t="s">
        <v>1429</v>
      </c>
      <c r="E598">
        <v>19</v>
      </c>
      <c r="F598">
        <v>1723</v>
      </c>
      <c r="G598">
        <v>0</v>
      </c>
    </row>
    <row r="599" spans="1:7" x14ac:dyDescent="0.25">
      <c r="A599" s="1">
        <f ca="1">IF((Table_Query_from_RDS24[[#This Row],[valueA]]=List!$B$3),INDIRECT("A"&amp;ROW(Table_Query_from_RDS24[[#This Row],[data_year]])-1)+1,0)</f>
        <v>0</v>
      </c>
      <c r="B599">
        <v>2013</v>
      </c>
      <c r="C599" t="s">
        <v>7</v>
      </c>
      <c r="D599" t="s">
        <v>1430</v>
      </c>
      <c r="E599">
        <v>19</v>
      </c>
      <c r="F599">
        <v>833</v>
      </c>
      <c r="G599">
        <v>0</v>
      </c>
    </row>
    <row r="600" spans="1:7" x14ac:dyDescent="0.25">
      <c r="A600" s="1">
        <f ca="1">IF((Table_Query_from_RDS24[[#This Row],[valueA]]=List!$B$3),INDIRECT("A"&amp;ROW(Table_Query_from_RDS24[[#This Row],[data_year]])-1)+1,0)</f>
        <v>0</v>
      </c>
      <c r="B600">
        <v>2013</v>
      </c>
      <c r="C600" t="s">
        <v>7</v>
      </c>
      <c r="D600" t="s">
        <v>1431</v>
      </c>
      <c r="E600">
        <v>18</v>
      </c>
      <c r="F600">
        <v>1492</v>
      </c>
      <c r="G600">
        <v>0</v>
      </c>
    </row>
    <row r="601" spans="1:7" x14ac:dyDescent="0.25">
      <c r="A601" s="1">
        <f ca="1">IF((Table_Query_from_RDS24[[#This Row],[valueA]]=List!$B$3),INDIRECT("A"&amp;ROW(Table_Query_from_RDS24[[#This Row],[data_year]])-1)+1,0)</f>
        <v>0</v>
      </c>
      <c r="B601">
        <v>2013</v>
      </c>
      <c r="C601" t="s">
        <v>7</v>
      </c>
      <c r="D601" t="s">
        <v>1432</v>
      </c>
      <c r="E601">
        <v>18</v>
      </c>
      <c r="F601">
        <v>1121</v>
      </c>
      <c r="G601">
        <v>16</v>
      </c>
    </row>
    <row r="602" spans="1:7" x14ac:dyDescent="0.25">
      <c r="A602" s="1">
        <f ca="1">IF((Table_Query_from_RDS24[[#This Row],[valueA]]=List!$B$3),INDIRECT("A"&amp;ROW(Table_Query_from_RDS24[[#This Row],[data_year]])-1)+1,0)</f>
        <v>0</v>
      </c>
      <c r="B602">
        <v>2013</v>
      </c>
      <c r="C602" t="s">
        <v>7</v>
      </c>
      <c r="D602" t="s">
        <v>1433</v>
      </c>
      <c r="E602">
        <v>18</v>
      </c>
      <c r="F602">
        <v>384</v>
      </c>
      <c r="G602">
        <v>2</v>
      </c>
    </row>
    <row r="603" spans="1:7" x14ac:dyDescent="0.25">
      <c r="A603" s="1">
        <f ca="1">IF((Table_Query_from_RDS24[[#This Row],[valueA]]=List!$B$3),INDIRECT("A"&amp;ROW(Table_Query_from_RDS24[[#This Row],[data_year]])-1)+1,0)</f>
        <v>0</v>
      </c>
      <c r="B603">
        <v>2013</v>
      </c>
      <c r="C603" t="s">
        <v>7</v>
      </c>
      <c r="D603" t="s">
        <v>1434</v>
      </c>
      <c r="E603">
        <v>17</v>
      </c>
      <c r="F603">
        <v>802</v>
      </c>
      <c r="G603">
        <v>0</v>
      </c>
    </row>
    <row r="604" spans="1:7" x14ac:dyDescent="0.25">
      <c r="A604" s="1">
        <f ca="1">IF((Table_Query_from_RDS24[[#This Row],[valueA]]=List!$B$3),INDIRECT("A"&amp;ROW(Table_Query_from_RDS24[[#This Row],[data_year]])-1)+1,0)</f>
        <v>0</v>
      </c>
      <c r="B604">
        <v>2013</v>
      </c>
      <c r="C604" t="s">
        <v>7</v>
      </c>
      <c r="D604" t="s">
        <v>1435</v>
      </c>
      <c r="E604">
        <v>17</v>
      </c>
      <c r="F604">
        <v>510</v>
      </c>
      <c r="G604">
        <v>4</v>
      </c>
    </row>
    <row r="605" spans="1:7" x14ac:dyDescent="0.25">
      <c r="A605" s="1">
        <f ca="1">IF((Table_Query_from_RDS24[[#This Row],[valueA]]=List!$B$3),INDIRECT("A"&amp;ROW(Table_Query_from_RDS24[[#This Row],[data_year]])-1)+1,0)</f>
        <v>0</v>
      </c>
      <c r="B605">
        <v>2013</v>
      </c>
      <c r="C605" t="s">
        <v>7</v>
      </c>
      <c r="D605" t="s">
        <v>1436</v>
      </c>
      <c r="E605">
        <v>17</v>
      </c>
      <c r="F605">
        <v>719</v>
      </c>
      <c r="G605">
        <v>3</v>
      </c>
    </row>
    <row r="606" spans="1:7" x14ac:dyDescent="0.25">
      <c r="A606" s="1">
        <f ca="1">IF((Table_Query_from_RDS24[[#This Row],[valueA]]=List!$B$3),INDIRECT("A"&amp;ROW(Table_Query_from_RDS24[[#This Row],[data_year]])-1)+1,0)</f>
        <v>0</v>
      </c>
      <c r="B606">
        <v>2013</v>
      </c>
      <c r="C606" t="s">
        <v>7</v>
      </c>
      <c r="D606" t="s">
        <v>1437</v>
      </c>
      <c r="E606">
        <v>17</v>
      </c>
      <c r="F606">
        <v>409</v>
      </c>
      <c r="G606">
        <v>0</v>
      </c>
    </row>
    <row r="607" spans="1:7" x14ac:dyDescent="0.25">
      <c r="A607" s="1">
        <f ca="1">IF((Table_Query_from_RDS24[[#This Row],[valueA]]=List!$B$3),INDIRECT("A"&amp;ROW(Table_Query_from_RDS24[[#This Row],[data_year]])-1)+1,0)</f>
        <v>0</v>
      </c>
      <c r="B607">
        <v>2013</v>
      </c>
      <c r="C607" t="s">
        <v>7</v>
      </c>
      <c r="D607" t="s">
        <v>1438</v>
      </c>
      <c r="E607">
        <v>17</v>
      </c>
      <c r="F607">
        <v>914</v>
      </c>
      <c r="G607">
        <v>2</v>
      </c>
    </row>
    <row r="608" spans="1:7" x14ac:dyDescent="0.25">
      <c r="A608" s="1">
        <f ca="1">IF((Table_Query_from_RDS24[[#This Row],[valueA]]=List!$B$3),INDIRECT("A"&amp;ROW(Table_Query_from_RDS24[[#This Row],[data_year]])-1)+1,0)</f>
        <v>0</v>
      </c>
      <c r="B608">
        <v>2013</v>
      </c>
      <c r="C608" t="s">
        <v>7</v>
      </c>
      <c r="D608" t="s">
        <v>1439</v>
      </c>
      <c r="E608">
        <v>16</v>
      </c>
      <c r="F608">
        <v>243</v>
      </c>
      <c r="G608">
        <v>18</v>
      </c>
    </row>
    <row r="609" spans="1:7" x14ac:dyDescent="0.25">
      <c r="A609" s="1">
        <f ca="1">IF((Table_Query_from_RDS24[[#This Row],[valueA]]=List!$B$3),INDIRECT("A"&amp;ROW(Table_Query_from_RDS24[[#This Row],[data_year]])-1)+1,0)</f>
        <v>0</v>
      </c>
      <c r="B609">
        <v>2013</v>
      </c>
      <c r="C609" t="s">
        <v>7</v>
      </c>
      <c r="D609" t="s">
        <v>1440</v>
      </c>
      <c r="E609">
        <v>16</v>
      </c>
      <c r="F609">
        <v>740</v>
      </c>
      <c r="G609">
        <v>9</v>
      </c>
    </row>
    <row r="610" spans="1:7" x14ac:dyDescent="0.25">
      <c r="A610" s="1">
        <f ca="1">IF((Table_Query_from_RDS24[[#This Row],[valueA]]=List!$B$3),INDIRECT("A"&amp;ROW(Table_Query_from_RDS24[[#This Row],[data_year]])-1)+1,0)</f>
        <v>0</v>
      </c>
      <c r="B610">
        <v>2013</v>
      </c>
      <c r="C610" t="s">
        <v>7</v>
      </c>
      <c r="D610" t="s">
        <v>1441</v>
      </c>
      <c r="E610">
        <v>16</v>
      </c>
      <c r="F610">
        <v>1012</v>
      </c>
      <c r="G610">
        <v>0</v>
      </c>
    </row>
    <row r="611" spans="1:7" x14ac:dyDescent="0.25">
      <c r="A611" s="1">
        <f ca="1">IF((Table_Query_from_RDS24[[#This Row],[valueA]]=List!$B$3),INDIRECT("A"&amp;ROW(Table_Query_from_RDS24[[#This Row],[data_year]])-1)+1,0)</f>
        <v>0</v>
      </c>
      <c r="B611">
        <v>2013</v>
      </c>
      <c r="C611" t="s">
        <v>7</v>
      </c>
      <c r="D611" t="s">
        <v>1442</v>
      </c>
      <c r="E611">
        <v>15</v>
      </c>
      <c r="F611">
        <v>693</v>
      </c>
      <c r="G611">
        <v>0</v>
      </c>
    </row>
    <row r="612" spans="1:7" x14ac:dyDescent="0.25">
      <c r="A612" s="1">
        <f ca="1">IF((Table_Query_from_RDS24[[#This Row],[valueA]]=List!$B$3),INDIRECT("A"&amp;ROW(Table_Query_from_RDS24[[#This Row],[data_year]])-1)+1,0)</f>
        <v>0</v>
      </c>
      <c r="B612">
        <v>2013</v>
      </c>
      <c r="C612" t="s">
        <v>7</v>
      </c>
      <c r="D612" t="s">
        <v>1443</v>
      </c>
      <c r="E612">
        <v>15</v>
      </c>
      <c r="F612">
        <v>374</v>
      </c>
      <c r="G612">
        <v>0</v>
      </c>
    </row>
    <row r="613" spans="1:7" x14ac:dyDescent="0.25">
      <c r="A613" s="1">
        <f ca="1">IF((Table_Query_from_RDS24[[#This Row],[valueA]]=List!$B$3),INDIRECT("A"&amp;ROW(Table_Query_from_RDS24[[#This Row],[data_year]])-1)+1,0)</f>
        <v>0</v>
      </c>
      <c r="B613">
        <v>2013</v>
      </c>
      <c r="C613" t="s">
        <v>7</v>
      </c>
      <c r="D613" t="s">
        <v>1444</v>
      </c>
      <c r="E613">
        <v>14</v>
      </c>
      <c r="F613">
        <v>706</v>
      </c>
      <c r="G613">
        <v>0</v>
      </c>
    </row>
    <row r="614" spans="1:7" x14ac:dyDescent="0.25">
      <c r="A614" s="1">
        <f ca="1">IF((Table_Query_from_RDS24[[#This Row],[valueA]]=List!$B$3),INDIRECT("A"&amp;ROW(Table_Query_from_RDS24[[#This Row],[data_year]])-1)+1,0)</f>
        <v>0</v>
      </c>
      <c r="B614">
        <v>2013</v>
      </c>
      <c r="C614" t="s">
        <v>7</v>
      </c>
      <c r="D614" t="s">
        <v>1445</v>
      </c>
      <c r="E614">
        <v>14</v>
      </c>
      <c r="F614">
        <v>704</v>
      </c>
      <c r="G614">
        <v>0</v>
      </c>
    </row>
    <row r="615" spans="1:7" x14ac:dyDescent="0.25">
      <c r="A615" s="1">
        <f ca="1">IF((Table_Query_from_RDS24[[#This Row],[valueA]]=List!$B$3),INDIRECT("A"&amp;ROW(Table_Query_from_RDS24[[#This Row],[data_year]])-1)+1,0)</f>
        <v>0</v>
      </c>
      <c r="B615">
        <v>2013</v>
      </c>
      <c r="C615" t="s">
        <v>7</v>
      </c>
      <c r="D615" t="s">
        <v>1446</v>
      </c>
      <c r="E615">
        <v>13</v>
      </c>
      <c r="F615">
        <v>818</v>
      </c>
      <c r="G615">
        <v>0</v>
      </c>
    </row>
    <row r="616" spans="1:7" x14ac:dyDescent="0.25">
      <c r="A616" s="1">
        <f ca="1">IF((Table_Query_from_RDS24[[#This Row],[valueA]]=List!$B$3),INDIRECT("A"&amp;ROW(Table_Query_from_RDS24[[#This Row],[data_year]])-1)+1,0)</f>
        <v>0</v>
      </c>
      <c r="B616">
        <v>2013</v>
      </c>
      <c r="C616" t="s">
        <v>7</v>
      </c>
      <c r="D616" t="s">
        <v>1447</v>
      </c>
      <c r="E616">
        <v>13</v>
      </c>
      <c r="F616">
        <v>1672</v>
      </c>
      <c r="G616">
        <v>0</v>
      </c>
    </row>
    <row r="617" spans="1:7" x14ac:dyDescent="0.25">
      <c r="A617" s="1">
        <f ca="1">IF((Table_Query_from_RDS24[[#This Row],[valueA]]=List!$B$3),INDIRECT("A"&amp;ROW(Table_Query_from_RDS24[[#This Row],[data_year]])-1)+1,0)</f>
        <v>0</v>
      </c>
      <c r="B617">
        <v>2013</v>
      </c>
      <c r="C617" t="s">
        <v>7</v>
      </c>
      <c r="D617" t="s">
        <v>1448</v>
      </c>
      <c r="E617">
        <v>12</v>
      </c>
      <c r="F617">
        <v>623</v>
      </c>
      <c r="G617">
        <v>0</v>
      </c>
    </row>
    <row r="618" spans="1:7" x14ac:dyDescent="0.25">
      <c r="A618" s="1">
        <f ca="1">IF((Table_Query_from_RDS24[[#This Row],[valueA]]=List!$B$3),INDIRECT("A"&amp;ROW(Table_Query_from_RDS24[[#This Row],[data_year]])-1)+1,0)</f>
        <v>0</v>
      </c>
      <c r="B618">
        <v>2013</v>
      </c>
      <c r="C618" t="s">
        <v>7</v>
      </c>
      <c r="D618" t="s">
        <v>1449</v>
      </c>
      <c r="E618">
        <v>12</v>
      </c>
      <c r="F618">
        <v>276</v>
      </c>
      <c r="G618">
        <v>12</v>
      </c>
    </row>
    <row r="619" spans="1:7" x14ac:dyDescent="0.25">
      <c r="A619" s="1">
        <f ca="1">IF((Table_Query_from_RDS24[[#This Row],[valueA]]=List!$B$3),INDIRECT("A"&amp;ROW(Table_Query_from_RDS24[[#This Row],[data_year]])-1)+1,0)</f>
        <v>0</v>
      </c>
      <c r="B619">
        <v>2013</v>
      </c>
      <c r="C619" t="s">
        <v>7</v>
      </c>
      <c r="D619" t="s">
        <v>1450</v>
      </c>
      <c r="E619">
        <v>12</v>
      </c>
      <c r="F619">
        <v>754</v>
      </c>
      <c r="G619">
        <v>0</v>
      </c>
    </row>
    <row r="620" spans="1:7" x14ac:dyDescent="0.25">
      <c r="A620" s="1">
        <f ca="1">IF((Table_Query_from_RDS24[[#This Row],[valueA]]=List!$B$3),INDIRECT("A"&amp;ROW(Table_Query_from_RDS24[[#This Row],[data_year]])-1)+1,0)</f>
        <v>0</v>
      </c>
      <c r="B620">
        <v>2013</v>
      </c>
      <c r="C620" t="s">
        <v>7</v>
      </c>
      <c r="D620" t="s">
        <v>1451</v>
      </c>
      <c r="E620">
        <v>11</v>
      </c>
      <c r="F620">
        <v>501</v>
      </c>
      <c r="G620">
        <v>0</v>
      </c>
    </row>
    <row r="621" spans="1:7" x14ac:dyDescent="0.25">
      <c r="A621" s="1">
        <f ca="1">IF((Table_Query_from_RDS24[[#This Row],[valueA]]=List!$B$3),INDIRECT("A"&amp;ROW(Table_Query_from_RDS24[[#This Row],[data_year]])-1)+1,0)</f>
        <v>0</v>
      </c>
      <c r="B621">
        <v>2013</v>
      </c>
      <c r="C621" t="s">
        <v>8</v>
      </c>
      <c r="D621" t="s">
        <v>1452</v>
      </c>
      <c r="E621">
        <v>2432</v>
      </c>
      <c r="F621">
        <v>155110</v>
      </c>
      <c r="G621">
        <v>4789</v>
      </c>
    </row>
    <row r="622" spans="1:7" x14ac:dyDescent="0.25">
      <c r="A622" s="1">
        <f ca="1">IF((Table_Query_from_RDS24[[#This Row],[valueA]]=List!$B$3),INDIRECT("A"&amp;ROW(Table_Query_from_RDS24[[#This Row],[data_year]])-1)+1,0)</f>
        <v>0</v>
      </c>
      <c r="B622">
        <v>2013</v>
      </c>
      <c r="C622" t="s">
        <v>8</v>
      </c>
      <c r="D622" t="s">
        <v>1453</v>
      </c>
      <c r="E622">
        <v>1452</v>
      </c>
      <c r="F622">
        <v>126767</v>
      </c>
      <c r="G622">
        <v>3266</v>
      </c>
    </row>
    <row r="623" spans="1:7" x14ac:dyDescent="0.25">
      <c r="A623" s="1">
        <f ca="1">IF((Table_Query_from_RDS24[[#This Row],[valueA]]=List!$B$3),INDIRECT("A"&amp;ROW(Table_Query_from_RDS24[[#This Row],[data_year]])-1)+1,0)</f>
        <v>0</v>
      </c>
      <c r="B623">
        <v>2013</v>
      </c>
      <c r="C623" t="s">
        <v>8</v>
      </c>
      <c r="D623" t="s">
        <v>1454</v>
      </c>
      <c r="E623">
        <v>1367</v>
      </c>
      <c r="F623">
        <v>72782</v>
      </c>
      <c r="G623">
        <v>2338</v>
      </c>
    </row>
    <row r="624" spans="1:7" x14ac:dyDescent="0.25">
      <c r="A624" s="1">
        <f ca="1">IF((Table_Query_from_RDS24[[#This Row],[valueA]]=List!$B$3),INDIRECT("A"&amp;ROW(Table_Query_from_RDS24[[#This Row],[data_year]])-1)+1,0)</f>
        <v>0</v>
      </c>
      <c r="B624">
        <v>2013</v>
      </c>
      <c r="C624" t="s">
        <v>8</v>
      </c>
      <c r="D624" t="s">
        <v>1455</v>
      </c>
      <c r="E624">
        <v>1270</v>
      </c>
      <c r="F624">
        <v>80703</v>
      </c>
      <c r="G624">
        <v>2193</v>
      </c>
    </row>
    <row r="625" spans="1:7" x14ac:dyDescent="0.25">
      <c r="A625" s="1">
        <f ca="1">IF((Table_Query_from_RDS24[[#This Row],[valueA]]=List!$B$3),INDIRECT("A"&amp;ROW(Table_Query_from_RDS24[[#This Row],[data_year]])-1)+1,0)</f>
        <v>0</v>
      </c>
      <c r="B625">
        <v>2013</v>
      </c>
      <c r="C625" t="s">
        <v>8</v>
      </c>
      <c r="D625" t="s">
        <v>1456</v>
      </c>
      <c r="E625">
        <v>1159</v>
      </c>
      <c r="F625">
        <v>66500</v>
      </c>
      <c r="G625">
        <v>1473</v>
      </c>
    </row>
    <row r="626" spans="1:7" x14ac:dyDescent="0.25">
      <c r="A626" s="1">
        <f ca="1">IF((Table_Query_from_RDS24[[#This Row],[valueA]]=List!$B$3),INDIRECT("A"&amp;ROW(Table_Query_from_RDS24[[#This Row],[data_year]])-1)+1,0)</f>
        <v>0</v>
      </c>
      <c r="B626">
        <v>2013</v>
      </c>
      <c r="C626" t="s">
        <v>8</v>
      </c>
      <c r="D626" t="s">
        <v>1457</v>
      </c>
      <c r="E626">
        <v>968</v>
      </c>
      <c r="F626">
        <v>26246</v>
      </c>
      <c r="G626">
        <v>3677</v>
      </c>
    </row>
    <row r="627" spans="1:7" x14ac:dyDescent="0.25">
      <c r="A627" s="1">
        <f ca="1">IF((Table_Query_from_RDS24[[#This Row],[valueA]]=List!$B$3),INDIRECT("A"&amp;ROW(Table_Query_from_RDS24[[#This Row],[data_year]])-1)+1,0)</f>
        <v>0</v>
      </c>
      <c r="B627">
        <v>2013</v>
      </c>
      <c r="C627" t="s">
        <v>8</v>
      </c>
      <c r="D627" t="s">
        <v>1458</v>
      </c>
      <c r="E627">
        <v>937</v>
      </c>
      <c r="F627">
        <v>40351</v>
      </c>
      <c r="G627">
        <v>857</v>
      </c>
    </row>
    <row r="628" spans="1:7" x14ac:dyDescent="0.25">
      <c r="A628" s="1">
        <f ca="1">IF((Table_Query_from_RDS24[[#This Row],[valueA]]=List!$B$3),INDIRECT("A"&amp;ROW(Table_Query_from_RDS24[[#This Row],[data_year]])-1)+1,0)</f>
        <v>0</v>
      </c>
      <c r="B628">
        <v>2013</v>
      </c>
      <c r="C628" t="s">
        <v>8</v>
      </c>
      <c r="D628" t="s">
        <v>1459</v>
      </c>
      <c r="E628">
        <v>709</v>
      </c>
      <c r="F628">
        <v>54536</v>
      </c>
      <c r="G628">
        <v>383</v>
      </c>
    </row>
    <row r="629" spans="1:7" x14ac:dyDescent="0.25">
      <c r="A629" s="1">
        <f ca="1">IF((Table_Query_from_RDS24[[#This Row],[valueA]]=List!$B$3),INDIRECT("A"&amp;ROW(Table_Query_from_RDS24[[#This Row],[data_year]])-1)+1,0)</f>
        <v>0</v>
      </c>
      <c r="B629">
        <v>2013</v>
      </c>
      <c r="C629" t="s">
        <v>8</v>
      </c>
      <c r="D629" t="s">
        <v>1460</v>
      </c>
      <c r="E629">
        <v>643</v>
      </c>
      <c r="F629">
        <v>47345</v>
      </c>
      <c r="G629">
        <v>41</v>
      </c>
    </row>
    <row r="630" spans="1:7" x14ac:dyDescent="0.25">
      <c r="A630" s="1">
        <f ca="1">IF((Table_Query_from_RDS24[[#This Row],[valueA]]=List!$B$3),INDIRECT("A"&amp;ROW(Table_Query_from_RDS24[[#This Row],[data_year]])-1)+1,0)</f>
        <v>0</v>
      </c>
      <c r="B630">
        <v>2013</v>
      </c>
      <c r="C630" t="s">
        <v>8</v>
      </c>
      <c r="D630" t="s">
        <v>1461</v>
      </c>
      <c r="E630">
        <v>626</v>
      </c>
      <c r="F630">
        <v>44563</v>
      </c>
      <c r="G630">
        <v>140</v>
      </c>
    </row>
    <row r="631" spans="1:7" x14ac:dyDescent="0.25">
      <c r="A631" s="1">
        <f ca="1">IF((Table_Query_from_RDS24[[#This Row],[valueA]]=List!$B$3),INDIRECT("A"&amp;ROW(Table_Query_from_RDS24[[#This Row],[data_year]])-1)+1,0)</f>
        <v>0</v>
      </c>
      <c r="B631">
        <v>2013</v>
      </c>
      <c r="C631" t="s">
        <v>8</v>
      </c>
      <c r="D631" t="s">
        <v>1462</v>
      </c>
      <c r="E631">
        <v>528</v>
      </c>
      <c r="F631">
        <v>13285</v>
      </c>
      <c r="G631">
        <v>1596</v>
      </c>
    </row>
    <row r="632" spans="1:7" x14ac:dyDescent="0.25">
      <c r="A632" s="1">
        <f ca="1">IF((Table_Query_from_RDS24[[#This Row],[valueA]]=List!$B$3),INDIRECT("A"&amp;ROW(Table_Query_from_RDS24[[#This Row],[data_year]])-1)+1,0)</f>
        <v>0</v>
      </c>
      <c r="B632">
        <v>2013</v>
      </c>
      <c r="C632" t="s">
        <v>8</v>
      </c>
      <c r="D632" t="s">
        <v>1463</v>
      </c>
      <c r="E632">
        <v>498</v>
      </c>
      <c r="F632">
        <v>38711</v>
      </c>
      <c r="G632">
        <v>201</v>
      </c>
    </row>
    <row r="633" spans="1:7" x14ac:dyDescent="0.25">
      <c r="A633" s="1">
        <f ca="1">IF((Table_Query_from_RDS24[[#This Row],[valueA]]=List!$B$3),INDIRECT("A"&amp;ROW(Table_Query_from_RDS24[[#This Row],[data_year]])-1)+1,0)</f>
        <v>0</v>
      </c>
      <c r="B633">
        <v>2013</v>
      </c>
      <c r="C633" t="s">
        <v>8</v>
      </c>
      <c r="D633" t="s">
        <v>1464</v>
      </c>
      <c r="E633">
        <v>496</v>
      </c>
      <c r="F633">
        <v>36676</v>
      </c>
      <c r="G633">
        <v>113</v>
      </c>
    </row>
    <row r="634" spans="1:7" x14ac:dyDescent="0.25">
      <c r="A634" s="1">
        <f ca="1">IF((Table_Query_from_RDS24[[#This Row],[valueA]]=List!$B$3),INDIRECT("A"&amp;ROW(Table_Query_from_RDS24[[#This Row],[data_year]])-1)+1,0)</f>
        <v>0</v>
      </c>
      <c r="B634">
        <v>2013</v>
      </c>
      <c r="C634" t="s">
        <v>8</v>
      </c>
      <c r="D634" t="s">
        <v>1465</v>
      </c>
      <c r="E634">
        <v>474</v>
      </c>
      <c r="F634">
        <v>19901</v>
      </c>
      <c r="G634">
        <v>864</v>
      </c>
    </row>
    <row r="635" spans="1:7" x14ac:dyDescent="0.25">
      <c r="A635" s="1">
        <f ca="1">IF((Table_Query_from_RDS24[[#This Row],[valueA]]=List!$B$3),INDIRECT("A"&amp;ROW(Table_Query_from_RDS24[[#This Row],[data_year]])-1)+1,0)</f>
        <v>0</v>
      </c>
      <c r="B635">
        <v>2013</v>
      </c>
      <c r="C635" t="s">
        <v>8</v>
      </c>
      <c r="D635" t="s">
        <v>1466</v>
      </c>
      <c r="E635">
        <v>334</v>
      </c>
      <c r="F635">
        <v>32005</v>
      </c>
      <c r="G635">
        <v>38</v>
      </c>
    </row>
    <row r="636" spans="1:7" x14ac:dyDescent="0.25">
      <c r="A636" s="1">
        <f ca="1">IF((Table_Query_from_RDS24[[#This Row],[valueA]]=List!$B$3),INDIRECT("A"&amp;ROW(Table_Query_from_RDS24[[#This Row],[data_year]])-1)+1,0)</f>
        <v>0</v>
      </c>
      <c r="B636">
        <v>2013</v>
      </c>
      <c r="C636" t="s">
        <v>8</v>
      </c>
      <c r="D636" t="s">
        <v>1467</v>
      </c>
      <c r="E636">
        <v>327</v>
      </c>
      <c r="F636">
        <v>19913</v>
      </c>
      <c r="G636">
        <v>176</v>
      </c>
    </row>
    <row r="637" spans="1:7" x14ac:dyDescent="0.25">
      <c r="A637" s="1">
        <f ca="1">IF((Table_Query_from_RDS24[[#This Row],[valueA]]=List!$B$3),INDIRECT("A"&amp;ROW(Table_Query_from_RDS24[[#This Row],[data_year]])-1)+1,0)</f>
        <v>0</v>
      </c>
      <c r="B637">
        <v>2013</v>
      </c>
      <c r="C637" t="s">
        <v>8</v>
      </c>
      <c r="D637" t="s">
        <v>1468</v>
      </c>
      <c r="E637">
        <v>309</v>
      </c>
      <c r="F637">
        <v>9762</v>
      </c>
      <c r="G637">
        <v>532</v>
      </c>
    </row>
    <row r="638" spans="1:7" x14ac:dyDescent="0.25">
      <c r="A638" s="1">
        <f ca="1">IF((Table_Query_from_RDS24[[#This Row],[valueA]]=List!$B$3),INDIRECT("A"&amp;ROW(Table_Query_from_RDS24[[#This Row],[data_year]])-1)+1,0)</f>
        <v>0</v>
      </c>
      <c r="B638">
        <v>2013</v>
      </c>
      <c r="C638" t="s">
        <v>8</v>
      </c>
      <c r="D638" t="s">
        <v>1469</v>
      </c>
      <c r="E638">
        <v>295</v>
      </c>
      <c r="F638">
        <v>20980</v>
      </c>
      <c r="G638">
        <v>37</v>
      </c>
    </row>
    <row r="639" spans="1:7" x14ac:dyDescent="0.25">
      <c r="A639" s="1">
        <f ca="1">IF((Table_Query_from_RDS24[[#This Row],[valueA]]=List!$B$3),INDIRECT("A"&amp;ROW(Table_Query_from_RDS24[[#This Row],[data_year]])-1)+1,0)</f>
        <v>0</v>
      </c>
      <c r="B639">
        <v>2013</v>
      </c>
      <c r="C639" t="s">
        <v>8</v>
      </c>
      <c r="D639" t="s">
        <v>1470</v>
      </c>
      <c r="E639">
        <v>281</v>
      </c>
      <c r="F639">
        <v>29234</v>
      </c>
      <c r="G639">
        <v>9</v>
      </c>
    </row>
    <row r="640" spans="1:7" x14ac:dyDescent="0.25">
      <c r="A640" s="1">
        <f ca="1">IF((Table_Query_from_RDS24[[#This Row],[valueA]]=List!$B$3),INDIRECT("A"&amp;ROW(Table_Query_from_RDS24[[#This Row],[data_year]])-1)+1,0)</f>
        <v>0</v>
      </c>
      <c r="B640">
        <v>2013</v>
      </c>
      <c r="C640" t="s">
        <v>8</v>
      </c>
      <c r="D640" t="s">
        <v>1471</v>
      </c>
      <c r="E640">
        <v>276</v>
      </c>
      <c r="F640">
        <v>25769</v>
      </c>
      <c r="G640">
        <v>68</v>
      </c>
    </row>
    <row r="641" spans="1:7" x14ac:dyDescent="0.25">
      <c r="A641" s="1">
        <f ca="1">IF((Table_Query_from_RDS24[[#This Row],[valueA]]=List!$B$3),INDIRECT("A"&amp;ROW(Table_Query_from_RDS24[[#This Row],[data_year]])-1)+1,0)</f>
        <v>0</v>
      </c>
      <c r="B641">
        <v>2013</v>
      </c>
      <c r="C641" t="s">
        <v>8</v>
      </c>
      <c r="D641" t="s">
        <v>1472</v>
      </c>
      <c r="E641">
        <v>270</v>
      </c>
      <c r="F641">
        <v>21966</v>
      </c>
      <c r="G641">
        <v>17</v>
      </c>
    </row>
    <row r="642" spans="1:7" x14ac:dyDescent="0.25">
      <c r="A642" s="1">
        <f ca="1">IF((Table_Query_from_RDS24[[#This Row],[valueA]]=List!$B$3),INDIRECT("A"&amp;ROW(Table_Query_from_RDS24[[#This Row],[data_year]])-1)+1,0)</f>
        <v>0</v>
      </c>
      <c r="B642">
        <v>2013</v>
      </c>
      <c r="C642" t="s">
        <v>8</v>
      </c>
      <c r="D642" t="s">
        <v>1473</v>
      </c>
      <c r="E642">
        <v>268</v>
      </c>
      <c r="F642">
        <v>18090</v>
      </c>
      <c r="G642">
        <v>6</v>
      </c>
    </row>
    <row r="643" spans="1:7" x14ac:dyDescent="0.25">
      <c r="A643" s="1">
        <f ca="1">IF((Table_Query_from_RDS24[[#This Row],[valueA]]=List!$B$3),INDIRECT("A"&amp;ROW(Table_Query_from_RDS24[[#This Row],[data_year]])-1)+1,0)</f>
        <v>0</v>
      </c>
      <c r="B643">
        <v>2013</v>
      </c>
      <c r="C643" t="s">
        <v>8</v>
      </c>
      <c r="D643" t="s">
        <v>1474</v>
      </c>
      <c r="E643">
        <v>222</v>
      </c>
      <c r="F643">
        <v>16185</v>
      </c>
      <c r="G643">
        <v>13</v>
      </c>
    </row>
    <row r="644" spans="1:7" x14ac:dyDescent="0.25">
      <c r="A644" s="1">
        <f ca="1">IF((Table_Query_from_RDS24[[#This Row],[valueA]]=List!$B$3),INDIRECT("A"&amp;ROW(Table_Query_from_RDS24[[#This Row],[data_year]])-1)+1,0)</f>
        <v>0</v>
      </c>
      <c r="B644">
        <v>2013</v>
      </c>
      <c r="C644" t="s">
        <v>8</v>
      </c>
      <c r="D644" t="s">
        <v>1475</v>
      </c>
      <c r="E644">
        <v>198</v>
      </c>
      <c r="F644">
        <v>19553</v>
      </c>
      <c r="G644">
        <v>33</v>
      </c>
    </row>
    <row r="645" spans="1:7" x14ac:dyDescent="0.25">
      <c r="A645" s="1">
        <f ca="1">IF((Table_Query_from_RDS24[[#This Row],[valueA]]=List!$B$3),INDIRECT("A"&amp;ROW(Table_Query_from_RDS24[[#This Row],[data_year]])-1)+1,0)</f>
        <v>0</v>
      </c>
      <c r="B645">
        <v>2013</v>
      </c>
      <c r="C645" t="s">
        <v>8</v>
      </c>
      <c r="D645" t="s">
        <v>1476</v>
      </c>
      <c r="E645">
        <v>197</v>
      </c>
      <c r="F645">
        <v>17430</v>
      </c>
      <c r="G645">
        <v>90</v>
      </c>
    </row>
    <row r="646" spans="1:7" x14ac:dyDescent="0.25">
      <c r="A646" s="1">
        <f ca="1">IF((Table_Query_from_RDS24[[#This Row],[valueA]]=List!$B$3),INDIRECT("A"&amp;ROW(Table_Query_from_RDS24[[#This Row],[data_year]])-1)+1,0)</f>
        <v>0</v>
      </c>
      <c r="B646">
        <v>2013</v>
      </c>
      <c r="C646" t="s">
        <v>8</v>
      </c>
      <c r="D646" t="s">
        <v>1477</v>
      </c>
      <c r="E646">
        <v>195</v>
      </c>
      <c r="F646">
        <v>18179</v>
      </c>
      <c r="G646">
        <v>59</v>
      </c>
    </row>
    <row r="647" spans="1:7" x14ac:dyDescent="0.25">
      <c r="A647" s="1">
        <f ca="1">IF((Table_Query_from_RDS24[[#This Row],[valueA]]=List!$B$3),INDIRECT("A"&amp;ROW(Table_Query_from_RDS24[[#This Row],[data_year]])-1)+1,0)</f>
        <v>0</v>
      </c>
      <c r="B647">
        <v>2013</v>
      </c>
      <c r="C647" t="s">
        <v>8</v>
      </c>
      <c r="D647" t="s">
        <v>1478</v>
      </c>
      <c r="E647">
        <v>192</v>
      </c>
      <c r="F647">
        <v>14758</v>
      </c>
      <c r="G647">
        <v>22</v>
      </c>
    </row>
    <row r="648" spans="1:7" x14ac:dyDescent="0.25">
      <c r="A648" s="1">
        <f ca="1">IF((Table_Query_from_RDS24[[#This Row],[valueA]]=List!$B$3),INDIRECT("A"&amp;ROW(Table_Query_from_RDS24[[#This Row],[data_year]])-1)+1,0)</f>
        <v>0</v>
      </c>
      <c r="B648">
        <v>2013</v>
      </c>
      <c r="C648" t="s">
        <v>8</v>
      </c>
      <c r="D648" t="s">
        <v>1479</v>
      </c>
      <c r="E648">
        <v>179</v>
      </c>
      <c r="F648">
        <v>8364</v>
      </c>
      <c r="G648">
        <v>23</v>
      </c>
    </row>
    <row r="649" spans="1:7" x14ac:dyDescent="0.25">
      <c r="A649" s="1">
        <f ca="1">IF((Table_Query_from_RDS24[[#This Row],[valueA]]=List!$B$3),INDIRECT("A"&amp;ROW(Table_Query_from_RDS24[[#This Row],[data_year]])-1)+1,0)</f>
        <v>0</v>
      </c>
      <c r="B649">
        <v>2013</v>
      </c>
      <c r="C649" t="s">
        <v>8</v>
      </c>
      <c r="D649" t="s">
        <v>1480</v>
      </c>
      <c r="E649">
        <v>166</v>
      </c>
      <c r="F649">
        <v>12421</v>
      </c>
      <c r="G649">
        <v>104</v>
      </c>
    </row>
    <row r="650" spans="1:7" x14ac:dyDescent="0.25">
      <c r="A650" s="1">
        <f ca="1">IF((Table_Query_from_RDS24[[#This Row],[valueA]]=List!$B$3),INDIRECT("A"&amp;ROW(Table_Query_from_RDS24[[#This Row],[data_year]])-1)+1,0)</f>
        <v>0</v>
      </c>
      <c r="B650">
        <v>2013</v>
      </c>
      <c r="C650" t="s">
        <v>8</v>
      </c>
      <c r="D650" t="s">
        <v>1481</v>
      </c>
      <c r="E650">
        <v>166</v>
      </c>
      <c r="F650">
        <v>10769</v>
      </c>
      <c r="G650">
        <v>1</v>
      </c>
    </row>
    <row r="651" spans="1:7" x14ac:dyDescent="0.25">
      <c r="A651" s="1">
        <f ca="1">IF((Table_Query_from_RDS24[[#This Row],[valueA]]=List!$B$3),INDIRECT("A"&amp;ROW(Table_Query_from_RDS24[[#This Row],[data_year]])-1)+1,0)</f>
        <v>0</v>
      </c>
      <c r="B651">
        <v>2013</v>
      </c>
      <c r="C651" t="s">
        <v>8</v>
      </c>
      <c r="D651" t="s">
        <v>1482</v>
      </c>
      <c r="E651">
        <v>150</v>
      </c>
      <c r="F651">
        <v>13641</v>
      </c>
      <c r="G651">
        <v>0</v>
      </c>
    </row>
    <row r="652" spans="1:7" x14ac:dyDescent="0.25">
      <c r="A652" s="1">
        <f ca="1">IF((Table_Query_from_RDS24[[#This Row],[valueA]]=List!$B$3),INDIRECT("A"&amp;ROW(Table_Query_from_RDS24[[#This Row],[data_year]])-1)+1,0)</f>
        <v>0</v>
      </c>
      <c r="B652">
        <v>2013</v>
      </c>
      <c r="C652" t="s">
        <v>8</v>
      </c>
      <c r="D652" t="s">
        <v>1483</v>
      </c>
      <c r="E652">
        <v>132</v>
      </c>
      <c r="F652">
        <v>8591</v>
      </c>
      <c r="G652">
        <v>34</v>
      </c>
    </row>
    <row r="653" spans="1:7" x14ac:dyDescent="0.25">
      <c r="A653" s="1">
        <f ca="1">IF((Table_Query_from_RDS24[[#This Row],[valueA]]=List!$B$3),INDIRECT("A"&amp;ROW(Table_Query_from_RDS24[[#This Row],[data_year]])-1)+1,0)</f>
        <v>0</v>
      </c>
      <c r="B653">
        <v>2013</v>
      </c>
      <c r="C653" t="s">
        <v>8</v>
      </c>
      <c r="D653" t="s">
        <v>1484</v>
      </c>
      <c r="E653">
        <v>127</v>
      </c>
      <c r="F653">
        <v>6022</v>
      </c>
      <c r="G653">
        <v>1</v>
      </c>
    </row>
    <row r="654" spans="1:7" x14ac:dyDescent="0.25">
      <c r="A654" s="1">
        <f ca="1">IF((Table_Query_from_RDS24[[#This Row],[valueA]]=List!$B$3),INDIRECT("A"&amp;ROW(Table_Query_from_RDS24[[#This Row],[data_year]])-1)+1,0)</f>
        <v>0</v>
      </c>
      <c r="B654">
        <v>2013</v>
      </c>
      <c r="C654" t="s">
        <v>8</v>
      </c>
      <c r="D654" t="s">
        <v>1485</v>
      </c>
      <c r="E654">
        <v>124</v>
      </c>
      <c r="F654">
        <v>6503</v>
      </c>
      <c r="G654">
        <v>0</v>
      </c>
    </row>
    <row r="655" spans="1:7" x14ac:dyDescent="0.25">
      <c r="A655" s="1">
        <f ca="1">IF((Table_Query_from_RDS24[[#This Row],[valueA]]=List!$B$3),INDIRECT("A"&amp;ROW(Table_Query_from_RDS24[[#This Row],[data_year]])-1)+1,0)</f>
        <v>0</v>
      </c>
      <c r="B655">
        <v>2013</v>
      </c>
      <c r="C655" t="s">
        <v>8</v>
      </c>
      <c r="D655" t="s">
        <v>1486</v>
      </c>
      <c r="E655">
        <v>119</v>
      </c>
      <c r="F655">
        <v>9600</v>
      </c>
      <c r="G655">
        <v>33</v>
      </c>
    </row>
    <row r="656" spans="1:7" x14ac:dyDescent="0.25">
      <c r="A656" s="1">
        <f ca="1">IF((Table_Query_from_RDS24[[#This Row],[valueA]]=List!$B$3),INDIRECT("A"&amp;ROW(Table_Query_from_RDS24[[#This Row],[data_year]])-1)+1,0)</f>
        <v>0</v>
      </c>
      <c r="B656">
        <v>2013</v>
      </c>
      <c r="C656" t="s">
        <v>8</v>
      </c>
      <c r="D656" t="s">
        <v>1487</v>
      </c>
      <c r="E656">
        <v>112</v>
      </c>
      <c r="F656">
        <v>8451</v>
      </c>
      <c r="G656">
        <v>0</v>
      </c>
    </row>
    <row r="657" spans="1:7" x14ac:dyDescent="0.25">
      <c r="A657" s="1">
        <f ca="1">IF((Table_Query_from_RDS24[[#This Row],[valueA]]=List!$B$3),INDIRECT("A"&amp;ROW(Table_Query_from_RDS24[[#This Row],[data_year]])-1)+1,0)</f>
        <v>0</v>
      </c>
      <c r="B657">
        <v>2013</v>
      </c>
      <c r="C657" t="s">
        <v>8</v>
      </c>
      <c r="D657" t="s">
        <v>1488</v>
      </c>
      <c r="E657">
        <v>111</v>
      </c>
      <c r="F657">
        <v>8256</v>
      </c>
      <c r="G657">
        <v>5</v>
      </c>
    </row>
    <row r="658" spans="1:7" x14ac:dyDescent="0.25">
      <c r="A658" s="1">
        <f ca="1">IF((Table_Query_from_RDS24[[#This Row],[valueA]]=List!$B$3),INDIRECT("A"&amp;ROW(Table_Query_from_RDS24[[#This Row],[data_year]])-1)+1,0)</f>
        <v>0</v>
      </c>
      <c r="B658">
        <v>2013</v>
      </c>
      <c r="C658" t="s">
        <v>8</v>
      </c>
      <c r="D658" t="s">
        <v>1489</v>
      </c>
      <c r="E658">
        <v>110</v>
      </c>
      <c r="F658">
        <v>6762</v>
      </c>
      <c r="G658">
        <v>4</v>
      </c>
    </row>
    <row r="659" spans="1:7" x14ac:dyDescent="0.25">
      <c r="A659" s="1">
        <f ca="1">IF((Table_Query_from_RDS24[[#This Row],[valueA]]=List!$B$3),INDIRECT("A"&amp;ROW(Table_Query_from_RDS24[[#This Row],[data_year]])-1)+1,0)</f>
        <v>0</v>
      </c>
      <c r="B659">
        <v>2013</v>
      </c>
      <c r="C659" t="s">
        <v>8</v>
      </c>
      <c r="D659" t="s">
        <v>1490</v>
      </c>
      <c r="E659">
        <v>103</v>
      </c>
      <c r="F659">
        <v>9334</v>
      </c>
      <c r="G659">
        <v>3</v>
      </c>
    </row>
    <row r="660" spans="1:7" x14ac:dyDescent="0.25">
      <c r="A660" s="1">
        <f ca="1">IF((Table_Query_from_RDS24[[#This Row],[valueA]]=List!$B$3),INDIRECT("A"&amp;ROW(Table_Query_from_RDS24[[#This Row],[data_year]])-1)+1,0)</f>
        <v>0</v>
      </c>
      <c r="B660">
        <v>2013</v>
      </c>
      <c r="C660" t="s">
        <v>8</v>
      </c>
      <c r="D660" t="s">
        <v>1491</v>
      </c>
      <c r="E660">
        <v>100</v>
      </c>
      <c r="F660">
        <v>3508</v>
      </c>
      <c r="G660">
        <v>70</v>
      </c>
    </row>
    <row r="661" spans="1:7" x14ac:dyDescent="0.25">
      <c r="A661" s="1">
        <f ca="1">IF((Table_Query_from_RDS24[[#This Row],[valueA]]=List!$B$3),INDIRECT("A"&amp;ROW(Table_Query_from_RDS24[[#This Row],[data_year]])-1)+1,0)</f>
        <v>0</v>
      </c>
      <c r="B661">
        <v>2013</v>
      </c>
      <c r="C661" t="s">
        <v>8</v>
      </c>
      <c r="D661" t="s">
        <v>1492</v>
      </c>
      <c r="E661">
        <v>98</v>
      </c>
      <c r="F661">
        <v>8773</v>
      </c>
      <c r="G661">
        <v>5</v>
      </c>
    </row>
    <row r="662" spans="1:7" x14ac:dyDescent="0.25">
      <c r="A662" s="1">
        <f ca="1">IF((Table_Query_from_RDS24[[#This Row],[valueA]]=List!$B$3),INDIRECT("A"&amp;ROW(Table_Query_from_RDS24[[#This Row],[data_year]])-1)+1,0)</f>
        <v>0</v>
      </c>
      <c r="B662">
        <v>2013</v>
      </c>
      <c r="C662" t="s">
        <v>8</v>
      </c>
      <c r="D662" t="s">
        <v>1493</v>
      </c>
      <c r="E662">
        <v>98</v>
      </c>
      <c r="F662">
        <v>7350</v>
      </c>
      <c r="G662">
        <v>0</v>
      </c>
    </row>
    <row r="663" spans="1:7" x14ac:dyDescent="0.25">
      <c r="A663" s="1">
        <f ca="1">IF((Table_Query_from_RDS24[[#This Row],[valueA]]=List!$B$3),INDIRECT("A"&amp;ROW(Table_Query_from_RDS24[[#This Row],[data_year]])-1)+1,0)</f>
        <v>0</v>
      </c>
      <c r="B663">
        <v>2013</v>
      </c>
      <c r="C663" t="s">
        <v>8</v>
      </c>
      <c r="D663" t="s">
        <v>1494</v>
      </c>
      <c r="E663">
        <v>85</v>
      </c>
      <c r="F663">
        <v>6237</v>
      </c>
      <c r="G663">
        <v>20</v>
      </c>
    </row>
    <row r="664" spans="1:7" x14ac:dyDescent="0.25">
      <c r="A664" s="1">
        <f ca="1">IF((Table_Query_from_RDS24[[#This Row],[valueA]]=List!$B$3),INDIRECT("A"&amp;ROW(Table_Query_from_RDS24[[#This Row],[data_year]])-1)+1,0)</f>
        <v>0</v>
      </c>
      <c r="B664">
        <v>2013</v>
      </c>
      <c r="C664" t="s">
        <v>8</v>
      </c>
      <c r="D664" t="s">
        <v>1495</v>
      </c>
      <c r="E664">
        <v>82</v>
      </c>
      <c r="F664">
        <v>5899</v>
      </c>
      <c r="G664">
        <v>0</v>
      </c>
    </row>
    <row r="665" spans="1:7" x14ac:dyDescent="0.25">
      <c r="A665" s="1">
        <f ca="1">IF((Table_Query_from_RDS24[[#This Row],[valueA]]=List!$B$3),INDIRECT("A"&amp;ROW(Table_Query_from_RDS24[[#This Row],[data_year]])-1)+1,0)</f>
        <v>0</v>
      </c>
      <c r="B665">
        <v>2013</v>
      </c>
      <c r="C665" t="s">
        <v>8</v>
      </c>
      <c r="D665" t="s">
        <v>1496</v>
      </c>
      <c r="E665">
        <v>75</v>
      </c>
      <c r="F665">
        <v>6877</v>
      </c>
      <c r="G665">
        <v>18</v>
      </c>
    </row>
    <row r="666" spans="1:7" x14ac:dyDescent="0.25">
      <c r="A666" s="1">
        <f ca="1">IF((Table_Query_from_RDS24[[#This Row],[valueA]]=List!$B$3),INDIRECT("A"&amp;ROW(Table_Query_from_RDS24[[#This Row],[data_year]])-1)+1,0)</f>
        <v>0</v>
      </c>
      <c r="B666">
        <v>2013</v>
      </c>
      <c r="C666" t="s">
        <v>8</v>
      </c>
      <c r="D666" t="s">
        <v>1497</v>
      </c>
      <c r="E666">
        <v>73</v>
      </c>
      <c r="F666">
        <v>8499</v>
      </c>
      <c r="G666">
        <v>0</v>
      </c>
    </row>
    <row r="667" spans="1:7" x14ac:dyDescent="0.25">
      <c r="A667" s="1">
        <f ca="1">IF((Table_Query_from_RDS24[[#This Row],[valueA]]=List!$B$3),INDIRECT("A"&amp;ROW(Table_Query_from_RDS24[[#This Row],[data_year]])-1)+1,0)</f>
        <v>0</v>
      </c>
      <c r="B667">
        <v>2013</v>
      </c>
      <c r="C667" t="s">
        <v>8</v>
      </c>
      <c r="D667" t="s">
        <v>1498</v>
      </c>
      <c r="E667">
        <v>68</v>
      </c>
      <c r="F667">
        <v>4858</v>
      </c>
      <c r="G667">
        <v>0</v>
      </c>
    </row>
    <row r="668" spans="1:7" x14ac:dyDescent="0.25">
      <c r="A668" s="1">
        <f ca="1">IF((Table_Query_from_RDS24[[#This Row],[valueA]]=List!$B$3),INDIRECT("A"&amp;ROW(Table_Query_from_RDS24[[#This Row],[data_year]])-1)+1,0)</f>
        <v>0</v>
      </c>
      <c r="B668">
        <v>2013</v>
      </c>
      <c r="C668" t="s">
        <v>8</v>
      </c>
      <c r="D668" t="s">
        <v>1499</v>
      </c>
      <c r="E668">
        <v>67</v>
      </c>
      <c r="F668">
        <v>2441</v>
      </c>
      <c r="G668">
        <v>41</v>
      </c>
    </row>
    <row r="669" spans="1:7" x14ac:dyDescent="0.25">
      <c r="A669" s="1">
        <f ca="1">IF((Table_Query_from_RDS24[[#This Row],[valueA]]=List!$B$3),INDIRECT("A"&amp;ROW(Table_Query_from_RDS24[[#This Row],[data_year]])-1)+1,0)</f>
        <v>0</v>
      </c>
      <c r="B669">
        <v>2013</v>
      </c>
      <c r="C669" t="s">
        <v>8</v>
      </c>
      <c r="D669" t="s">
        <v>1500</v>
      </c>
      <c r="E669">
        <v>64</v>
      </c>
      <c r="F669">
        <v>4976</v>
      </c>
      <c r="G669">
        <v>0</v>
      </c>
    </row>
    <row r="670" spans="1:7" x14ac:dyDescent="0.25">
      <c r="A670" s="1">
        <f ca="1">IF((Table_Query_from_RDS24[[#This Row],[valueA]]=List!$B$3),INDIRECT("A"&amp;ROW(Table_Query_from_RDS24[[#This Row],[data_year]])-1)+1,0)</f>
        <v>0</v>
      </c>
      <c r="B670">
        <v>2013</v>
      </c>
      <c r="C670" t="s">
        <v>8</v>
      </c>
      <c r="D670" t="s">
        <v>1501</v>
      </c>
      <c r="E670">
        <v>57</v>
      </c>
      <c r="F670">
        <v>2173</v>
      </c>
      <c r="G670">
        <v>25</v>
      </c>
    </row>
    <row r="671" spans="1:7" x14ac:dyDescent="0.25">
      <c r="A671" s="1">
        <f ca="1">IF((Table_Query_from_RDS24[[#This Row],[valueA]]=List!$B$3),INDIRECT("A"&amp;ROW(Table_Query_from_RDS24[[#This Row],[data_year]])-1)+1,0)</f>
        <v>0</v>
      </c>
      <c r="B671">
        <v>2013</v>
      </c>
      <c r="C671" t="s">
        <v>8</v>
      </c>
      <c r="D671" t="s">
        <v>1502</v>
      </c>
      <c r="E671">
        <v>49</v>
      </c>
      <c r="F671">
        <v>4957</v>
      </c>
      <c r="G671">
        <v>1</v>
      </c>
    </row>
    <row r="672" spans="1:7" x14ac:dyDescent="0.25">
      <c r="A672" s="1">
        <f ca="1">IF((Table_Query_from_RDS24[[#This Row],[valueA]]=List!$B$3),INDIRECT("A"&amp;ROW(Table_Query_from_RDS24[[#This Row],[data_year]])-1)+1,0)</f>
        <v>0</v>
      </c>
      <c r="B672">
        <v>2013</v>
      </c>
      <c r="C672" t="s">
        <v>8</v>
      </c>
      <c r="D672" t="s">
        <v>1503</v>
      </c>
      <c r="E672">
        <v>49</v>
      </c>
      <c r="F672">
        <v>2027</v>
      </c>
      <c r="G672">
        <v>2</v>
      </c>
    </row>
    <row r="673" spans="1:7" x14ac:dyDescent="0.25">
      <c r="A673" s="1">
        <f ca="1">IF((Table_Query_from_RDS24[[#This Row],[valueA]]=List!$B$3),INDIRECT("A"&amp;ROW(Table_Query_from_RDS24[[#This Row],[data_year]])-1)+1,0)</f>
        <v>0</v>
      </c>
      <c r="B673">
        <v>2013</v>
      </c>
      <c r="C673" t="s">
        <v>8</v>
      </c>
      <c r="D673" t="s">
        <v>1504</v>
      </c>
      <c r="E673">
        <v>30</v>
      </c>
      <c r="F673">
        <v>1765</v>
      </c>
      <c r="G673">
        <v>0</v>
      </c>
    </row>
    <row r="674" spans="1:7" x14ac:dyDescent="0.25">
      <c r="A674" s="1">
        <f ca="1">IF((Table_Query_from_RDS24[[#This Row],[valueA]]=List!$B$3),INDIRECT("A"&amp;ROW(Table_Query_from_RDS24[[#This Row],[data_year]])-1)+1,0)</f>
        <v>0</v>
      </c>
      <c r="B674">
        <v>2013</v>
      </c>
      <c r="C674" t="s">
        <v>8</v>
      </c>
      <c r="D674" t="s">
        <v>1505</v>
      </c>
      <c r="E674">
        <v>26</v>
      </c>
      <c r="F674">
        <v>2276</v>
      </c>
      <c r="G674">
        <v>0</v>
      </c>
    </row>
    <row r="675" spans="1:7" x14ac:dyDescent="0.25">
      <c r="A675" s="1">
        <f ca="1">IF((Table_Query_from_RDS24[[#This Row],[valueA]]=List!$B$3),INDIRECT("A"&amp;ROW(Table_Query_from_RDS24[[#This Row],[data_year]])-1)+1,0)</f>
        <v>0</v>
      </c>
      <c r="B675">
        <v>2013</v>
      </c>
      <c r="C675" t="s">
        <v>8</v>
      </c>
      <c r="D675" t="s">
        <v>1506</v>
      </c>
      <c r="E675">
        <v>23</v>
      </c>
      <c r="F675">
        <v>503</v>
      </c>
      <c r="G675">
        <v>10</v>
      </c>
    </row>
    <row r="676" spans="1:7" x14ac:dyDescent="0.25">
      <c r="A676" s="1">
        <f ca="1">IF((Table_Query_from_RDS24[[#This Row],[valueA]]=List!$B$3),INDIRECT("A"&amp;ROW(Table_Query_from_RDS24[[#This Row],[data_year]])-1)+1,0)</f>
        <v>0</v>
      </c>
      <c r="B676">
        <v>2013</v>
      </c>
      <c r="C676" t="s">
        <v>8</v>
      </c>
      <c r="D676" t="s">
        <v>1507</v>
      </c>
      <c r="E676">
        <v>15</v>
      </c>
      <c r="F676">
        <v>351</v>
      </c>
      <c r="G676">
        <v>0</v>
      </c>
    </row>
    <row r="677" spans="1:7" x14ac:dyDescent="0.25">
      <c r="A677" s="1">
        <f ca="1">IF((Table_Query_from_RDS24[[#This Row],[valueA]]=List!$B$3),INDIRECT("A"&amp;ROW(Table_Query_from_RDS24[[#This Row],[data_year]])-1)+1,0)</f>
        <v>0</v>
      </c>
      <c r="B677">
        <v>2013</v>
      </c>
      <c r="C677" t="s">
        <v>8</v>
      </c>
      <c r="D677" t="s">
        <v>1508</v>
      </c>
      <c r="E677">
        <v>14</v>
      </c>
      <c r="F677">
        <v>461</v>
      </c>
      <c r="G677">
        <v>0</v>
      </c>
    </row>
    <row r="678" spans="1:7" x14ac:dyDescent="0.25">
      <c r="A678" s="1">
        <f ca="1">IF((Table_Query_from_RDS24[[#This Row],[valueA]]=List!$B$3),INDIRECT("A"&amp;ROW(Table_Query_from_RDS24[[#This Row],[data_year]])-1)+1,0)</f>
        <v>0</v>
      </c>
      <c r="B678">
        <v>2013</v>
      </c>
      <c r="C678" t="s">
        <v>8</v>
      </c>
      <c r="D678" t="s">
        <v>1509</v>
      </c>
      <c r="E678">
        <v>13</v>
      </c>
      <c r="F678">
        <v>685</v>
      </c>
      <c r="G678">
        <v>0</v>
      </c>
    </row>
    <row r="679" spans="1:7" x14ac:dyDescent="0.25">
      <c r="A679" s="1">
        <f ca="1">IF((Table_Query_from_RDS24[[#This Row],[valueA]]=List!$B$3),INDIRECT("A"&amp;ROW(Table_Query_from_RDS24[[#This Row],[data_year]])-1)+1,0)</f>
        <v>0</v>
      </c>
      <c r="B679">
        <v>2013</v>
      </c>
      <c r="C679" t="s">
        <v>8</v>
      </c>
      <c r="D679" t="s">
        <v>1510</v>
      </c>
      <c r="E679">
        <v>11</v>
      </c>
      <c r="F679">
        <v>526</v>
      </c>
      <c r="G679">
        <v>0</v>
      </c>
    </row>
    <row r="680" spans="1:7" x14ac:dyDescent="0.25">
      <c r="A680" s="1">
        <f ca="1">IF((Table_Query_from_RDS24[[#This Row],[valueA]]=List!$B$3),INDIRECT("A"&amp;ROW(Table_Query_from_RDS24[[#This Row],[data_year]])-1)+1,0)</f>
        <v>0</v>
      </c>
      <c r="B680">
        <v>2013</v>
      </c>
      <c r="C680" t="s">
        <v>9</v>
      </c>
      <c r="D680" t="s">
        <v>1511</v>
      </c>
      <c r="E680">
        <v>2229</v>
      </c>
      <c r="F680">
        <v>86313</v>
      </c>
      <c r="G680">
        <v>13073</v>
      </c>
    </row>
    <row r="681" spans="1:7" x14ac:dyDescent="0.25">
      <c r="A681" s="1">
        <f ca="1">IF((Table_Query_from_RDS24[[#This Row],[valueA]]=List!$B$3),INDIRECT("A"&amp;ROW(Table_Query_from_RDS24[[#This Row],[data_year]])-1)+1,0)</f>
        <v>0</v>
      </c>
      <c r="B681">
        <v>2013</v>
      </c>
      <c r="C681" t="s">
        <v>9</v>
      </c>
      <c r="D681" t="s">
        <v>1512</v>
      </c>
      <c r="E681">
        <v>1933</v>
      </c>
      <c r="F681">
        <v>109113</v>
      </c>
      <c r="G681">
        <v>4052</v>
      </c>
    </row>
    <row r="682" spans="1:7" x14ac:dyDescent="0.25">
      <c r="A682" s="1">
        <f ca="1">IF((Table_Query_from_RDS24[[#This Row],[valueA]]=List!$B$3),INDIRECT("A"&amp;ROW(Table_Query_from_RDS24[[#This Row],[data_year]])-1)+1,0)</f>
        <v>0</v>
      </c>
      <c r="B682">
        <v>2013</v>
      </c>
      <c r="C682" t="s">
        <v>9</v>
      </c>
      <c r="D682" t="s">
        <v>1513</v>
      </c>
      <c r="E682">
        <v>1357</v>
      </c>
      <c r="F682">
        <v>47759</v>
      </c>
      <c r="G682">
        <v>2408</v>
      </c>
    </row>
    <row r="683" spans="1:7" x14ac:dyDescent="0.25">
      <c r="A683" s="1">
        <f ca="1">IF((Table_Query_from_RDS24[[#This Row],[valueA]]=List!$B$3),INDIRECT("A"&amp;ROW(Table_Query_from_RDS24[[#This Row],[data_year]])-1)+1,0)</f>
        <v>0</v>
      </c>
      <c r="B683">
        <v>2013</v>
      </c>
      <c r="C683" t="s">
        <v>9</v>
      </c>
      <c r="D683" t="s">
        <v>1514</v>
      </c>
      <c r="E683">
        <v>1285</v>
      </c>
      <c r="F683">
        <v>67844</v>
      </c>
      <c r="G683">
        <v>2031</v>
      </c>
    </row>
    <row r="684" spans="1:7" x14ac:dyDescent="0.25">
      <c r="A684" s="1">
        <f ca="1">IF((Table_Query_from_RDS24[[#This Row],[valueA]]=List!$B$3),INDIRECT("A"&amp;ROW(Table_Query_from_RDS24[[#This Row],[data_year]])-1)+1,0)</f>
        <v>0</v>
      </c>
      <c r="B684">
        <v>2013</v>
      </c>
      <c r="C684" t="s">
        <v>9</v>
      </c>
      <c r="D684" t="s">
        <v>1515</v>
      </c>
      <c r="E684">
        <v>1151</v>
      </c>
      <c r="F684">
        <v>59052</v>
      </c>
      <c r="G684">
        <v>2738</v>
      </c>
    </row>
    <row r="685" spans="1:7" x14ac:dyDescent="0.25">
      <c r="A685" s="1">
        <f ca="1">IF((Table_Query_from_RDS24[[#This Row],[valueA]]=List!$B$3),INDIRECT("A"&amp;ROW(Table_Query_from_RDS24[[#This Row],[data_year]])-1)+1,0)</f>
        <v>0</v>
      </c>
      <c r="B685">
        <v>2013</v>
      </c>
      <c r="C685" t="s">
        <v>9</v>
      </c>
      <c r="D685" t="s">
        <v>1516</v>
      </c>
      <c r="E685">
        <v>946</v>
      </c>
      <c r="F685">
        <v>45817</v>
      </c>
      <c r="G685">
        <v>1638</v>
      </c>
    </row>
    <row r="686" spans="1:7" x14ac:dyDescent="0.25">
      <c r="A686" s="1">
        <f ca="1">IF((Table_Query_from_RDS24[[#This Row],[valueA]]=List!$B$3),INDIRECT("A"&amp;ROW(Table_Query_from_RDS24[[#This Row],[data_year]])-1)+1,0)</f>
        <v>0</v>
      </c>
      <c r="B686">
        <v>2013</v>
      </c>
      <c r="C686" t="s">
        <v>9</v>
      </c>
      <c r="D686" t="s">
        <v>1517</v>
      </c>
      <c r="E686">
        <v>695</v>
      </c>
      <c r="F686">
        <v>24461</v>
      </c>
      <c r="G686">
        <v>2342</v>
      </c>
    </row>
    <row r="687" spans="1:7" x14ac:dyDescent="0.25">
      <c r="A687" s="1">
        <f ca="1">IF((Table_Query_from_RDS24[[#This Row],[valueA]]=List!$B$3),INDIRECT("A"&amp;ROW(Table_Query_from_RDS24[[#This Row],[data_year]])-1)+1,0)</f>
        <v>0</v>
      </c>
      <c r="B687">
        <v>2013</v>
      </c>
      <c r="C687" t="s">
        <v>9</v>
      </c>
      <c r="D687" t="s">
        <v>1518</v>
      </c>
      <c r="E687">
        <v>534</v>
      </c>
      <c r="F687">
        <v>27527</v>
      </c>
      <c r="G687">
        <v>304</v>
      </c>
    </row>
    <row r="688" spans="1:7" x14ac:dyDescent="0.25">
      <c r="A688" s="1">
        <f ca="1">IF((Table_Query_from_RDS24[[#This Row],[valueA]]=List!$B$3),INDIRECT("A"&amp;ROW(Table_Query_from_RDS24[[#This Row],[data_year]])-1)+1,0)</f>
        <v>0</v>
      </c>
      <c r="B688">
        <v>2013</v>
      </c>
      <c r="C688" t="s">
        <v>9</v>
      </c>
      <c r="D688" t="s">
        <v>1519</v>
      </c>
      <c r="E688">
        <v>437</v>
      </c>
      <c r="F688">
        <v>23698</v>
      </c>
      <c r="G688">
        <v>153</v>
      </c>
    </row>
    <row r="689" spans="1:7" x14ac:dyDescent="0.25">
      <c r="A689" s="1">
        <f ca="1">IF((Table_Query_from_RDS24[[#This Row],[valueA]]=List!$B$3),INDIRECT("A"&amp;ROW(Table_Query_from_RDS24[[#This Row],[data_year]])-1)+1,0)</f>
        <v>0</v>
      </c>
      <c r="B689">
        <v>2013</v>
      </c>
      <c r="C689" t="s">
        <v>9</v>
      </c>
      <c r="D689" t="s">
        <v>1520</v>
      </c>
      <c r="E689">
        <v>433</v>
      </c>
      <c r="F689">
        <v>23090</v>
      </c>
      <c r="G689">
        <v>25</v>
      </c>
    </row>
    <row r="690" spans="1:7" x14ac:dyDescent="0.25">
      <c r="A690" s="1">
        <f ca="1">IF((Table_Query_from_RDS24[[#This Row],[valueA]]=List!$B$3),INDIRECT("A"&amp;ROW(Table_Query_from_RDS24[[#This Row],[data_year]])-1)+1,0)</f>
        <v>0</v>
      </c>
      <c r="B690">
        <v>2013</v>
      </c>
      <c r="C690" t="s">
        <v>9</v>
      </c>
      <c r="D690" t="s">
        <v>1521</v>
      </c>
      <c r="E690">
        <v>423</v>
      </c>
      <c r="F690">
        <v>19447</v>
      </c>
      <c r="G690">
        <v>412</v>
      </c>
    </row>
    <row r="691" spans="1:7" x14ac:dyDescent="0.25">
      <c r="A691" s="1">
        <f ca="1">IF((Table_Query_from_RDS24[[#This Row],[valueA]]=List!$B$3),INDIRECT("A"&amp;ROW(Table_Query_from_RDS24[[#This Row],[data_year]])-1)+1,0)</f>
        <v>0</v>
      </c>
      <c r="B691">
        <v>2013</v>
      </c>
      <c r="C691" t="s">
        <v>9</v>
      </c>
      <c r="D691" t="s">
        <v>1522</v>
      </c>
      <c r="E691">
        <v>309</v>
      </c>
      <c r="F691">
        <v>9665</v>
      </c>
      <c r="G691">
        <v>133</v>
      </c>
    </row>
    <row r="692" spans="1:7" x14ac:dyDescent="0.25">
      <c r="A692" s="1">
        <f ca="1">IF((Table_Query_from_RDS24[[#This Row],[valueA]]=List!$B$3),INDIRECT("A"&amp;ROW(Table_Query_from_RDS24[[#This Row],[data_year]])-1)+1,0)</f>
        <v>0</v>
      </c>
      <c r="B692">
        <v>2013</v>
      </c>
      <c r="C692" t="s">
        <v>9</v>
      </c>
      <c r="D692" t="s">
        <v>1523</v>
      </c>
      <c r="E692">
        <v>295</v>
      </c>
      <c r="F692">
        <v>7587</v>
      </c>
      <c r="G692">
        <v>338</v>
      </c>
    </row>
    <row r="693" spans="1:7" x14ac:dyDescent="0.25">
      <c r="A693" s="1">
        <f ca="1">IF((Table_Query_from_RDS24[[#This Row],[valueA]]=List!$B$3),INDIRECT("A"&amp;ROW(Table_Query_from_RDS24[[#This Row],[data_year]])-1)+1,0)</f>
        <v>0</v>
      </c>
      <c r="B693">
        <v>2013</v>
      </c>
      <c r="C693" t="s">
        <v>9</v>
      </c>
      <c r="D693" t="s">
        <v>1524</v>
      </c>
      <c r="E693">
        <v>244</v>
      </c>
      <c r="F693">
        <v>16761</v>
      </c>
      <c r="G693">
        <v>31</v>
      </c>
    </row>
    <row r="694" spans="1:7" x14ac:dyDescent="0.25">
      <c r="A694" s="1">
        <f ca="1">IF((Table_Query_from_RDS24[[#This Row],[valueA]]=List!$B$3),INDIRECT("A"&amp;ROW(Table_Query_from_RDS24[[#This Row],[data_year]])-1)+1,0)</f>
        <v>0</v>
      </c>
      <c r="B694">
        <v>2013</v>
      </c>
      <c r="C694" t="s">
        <v>9</v>
      </c>
      <c r="D694" t="s">
        <v>1525</v>
      </c>
      <c r="E694">
        <v>206</v>
      </c>
      <c r="F694">
        <v>14491</v>
      </c>
      <c r="G694">
        <v>67</v>
      </c>
    </row>
    <row r="695" spans="1:7" x14ac:dyDescent="0.25">
      <c r="A695" s="1">
        <f ca="1">IF((Table_Query_from_RDS24[[#This Row],[valueA]]=List!$B$3),INDIRECT("A"&amp;ROW(Table_Query_from_RDS24[[#This Row],[data_year]])-1)+1,0)</f>
        <v>0</v>
      </c>
      <c r="B695">
        <v>2013</v>
      </c>
      <c r="C695" t="s">
        <v>9</v>
      </c>
      <c r="D695" t="s">
        <v>1526</v>
      </c>
      <c r="E695">
        <v>153</v>
      </c>
      <c r="F695">
        <v>5051</v>
      </c>
      <c r="G695">
        <v>36</v>
      </c>
    </row>
    <row r="696" spans="1:7" x14ac:dyDescent="0.25">
      <c r="A696" s="1">
        <f ca="1">IF((Table_Query_from_RDS24[[#This Row],[valueA]]=List!$B$3),INDIRECT("A"&amp;ROW(Table_Query_from_RDS24[[#This Row],[data_year]])-1)+1,0)</f>
        <v>0</v>
      </c>
      <c r="B696">
        <v>2013</v>
      </c>
      <c r="C696" t="s">
        <v>9</v>
      </c>
      <c r="D696" t="s">
        <v>1527</v>
      </c>
      <c r="E696">
        <v>142</v>
      </c>
      <c r="F696">
        <v>6932</v>
      </c>
      <c r="G696">
        <v>64</v>
      </c>
    </row>
    <row r="697" spans="1:7" x14ac:dyDescent="0.25">
      <c r="A697" s="1">
        <f ca="1">IF((Table_Query_from_RDS24[[#This Row],[valueA]]=List!$B$3),INDIRECT("A"&amp;ROW(Table_Query_from_RDS24[[#This Row],[data_year]])-1)+1,0)</f>
        <v>0</v>
      </c>
      <c r="B697">
        <v>2013</v>
      </c>
      <c r="C697" t="s">
        <v>9</v>
      </c>
      <c r="D697" t="s">
        <v>1528</v>
      </c>
      <c r="E697">
        <v>132</v>
      </c>
      <c r="F697">
        <v>7571</v>
      </c>
      <c r="G697">
        <v>89</v>
      </c>
    </row>
    <row r="698" spans="1:7" x14ac:dyDescent="0.25">
      <c r="A698" s="1">
        <f ca="1">IF((Table_Query_from_RDS24[[#This Row],[valueA]]=List!$B$3),INDIRECT("A"&amp;ROW(Table_Query_from_RDS24[[#This Row],[data_year]])-1)+1,0)</f>
        <v>0</v>
      </c>
      <c r="B698">
        <v>2013</v>
      </c>
      <c r="C698" t="s">
        <v>9</v>
      </c>
      <c r="D698" t="s">
        <v>1529</v>
      </c>
      <c r="E698">
        <v>127</v>
      </c>
      <c r="F698">
        <v>4262</v>
      </c>
      <c r="G698">
        <v>64</v>
      </c>
    </row>
    <row r="699" spans="1:7" x14ac:dyDescent="0.25">
      <c r="A699" s="1">
        <f ca="1">IF((Table_Query_from_RDS24[[#This Row],[valueA]]=List!$B$3),INDIRECT("A"&amp;ROW(Table_Query_from_RDS24[[#This Row],[data_year]])-1)+1,0)</f>
        <v>0</v>
      </c>
      <c r="B699">
        <v>2013</v>
      </c>
      <c r="C699" t="s">
        <v>9</v>
      </c>
      <c r="D699" t="s">
        <v>1530</v>
      </c>
      <c r="E699">
        <v>125</v>
      </c>
      <c r="F699">
        <v>7687</v>
      </c>
      <c r="G699">
        <v>21</v>
      </c>
    </row>
    <row r="700" spans="1:7" x14ac:dyDescent="0.25">
      <c r="A700" s="1">
        <f ca="1">IF((Table_Query_from_RDS24[[#This Row],[valueA]]=List!$B$3),INDIRECT("A"&amp;ROW(Table_Query_from_RDS24[[#This Row],[data_year]])-1)+1,0)</f>
        <v>0</v>
      </c>
      <c r="B700">
        <v>2013</v>
      </c>
      <c r="C700" t="s">
        <v>9</v>
      </c>
      <c r="D700" t="s">
        <v>1531</v>
      </c>
      <c r="E700">
        <v>115</v>
      </c>
      <c r="F700">
        <v>5162</v>
      </c>
      <c r="G700">
        <v>17</v>
      </c>
    </row>
    <row r="701" spans="1:7" x14ac:dyDescent="0.25">
      <c r="A701" s="1">
        <f ca="1">IF((Table_Query_from_RDS24[[#This Row],[valueA]]=List!$B$3),INDIRECT("A"&amp;ROW(Table_Query_from_RDS24[[#This Row],[data_year]])-1)+1,0)</f>
        <v>0</v>
      </c>
      <c r="B701">
        <v>2013</v>
      </c>
      <c r="C701" t="s">
        <v>9</v>
      </c>
      <c r="D701" t="s">
        <v>1532</v>
      </c>
      <c r="E701">
        <v>109</v>
      </c>
      <c r="F701">
        <v>6474</v>
      </c>
      <c r="G701">
        <v>76</v>
      </c>
    </row>
    <row r="702" spans="1:7" x14ac:dyDescent="0.25">
      <c r="A702" s="1">
        <f ca="1">IF((Table_Query_from_RDS24[[#This Row],[valueA]]=List!$B$3),INDIRECT("A"&amp;ROW(Table_Query_from_RDS24[[#This Row],[data_year]])-1)+1,0)</f>
        <v>0</v>
      </c>
      <c r="B702">
        <v>2013</v>
      </c>
      <c r="C702" t="s">
        <v>9</v>
      </c>
      <c r="D702" t="s">
        <v>1533</v>
      </c>
      <c r="E702">
        <v>101</v>
      </c>
      <c r="F702">
        <v>5255</v>
      </c>
      <c r="G702">
        <v>3</v>
      </c>
    </row>
    <row r="703" spans="1:7" x14ac:dyDescent="0.25">
      <c r="A703" s="1">
        <f ca="1">IF((Table_Query_from_RDS24[[#This Row],[valueA]]=List!$B$3),INDIRECT("A"&amp;ROW(Table_Query_from_RDS24[[#This Row],[data_year]])-1)+1,0)</f>
        <v>0</v>
      </c>
      <c r="B703">
        <v>2013</v>
      </c>
      <c r="C703" t="s">
        <v>9</v>
      </c>
      <c r="D703" t="s">
        <v>1534</v>
      </c>
      <c r="E703">
        <v>93</v>
      </c>
      <c r="F703">
        <v>3859</v>
      </c>
      <c r="G703">
        <v>64</v>
      </c>
    </row>
    <row r="704" spans="1:7" x14ac:dyDescent="0.25">
      <c r="A704" s="1">
        <f ca="1">IF((Table_Query_from_RDS24[[#This Row],[valueA]]=List!$B$3),INDIRECT("A"&amp;ROW(Table_Query_from_RDS24[[#This Row],[data_year]])-1)+1,0)</f>
        <v>0</v>
      </c>
      <c r="B704">
        <v>2013</v>
      </c>
      <c r="C704" t="s">
        <v>9</v>
      </c>
      <c r="D704" t="s">
        <v>1535</v>
      </c>
      <c r="E704">
        <v>86</v>
      </c>
      <c r="F704">
        <v>2728</v>
      </c>
      <c r="G704">
        <v>11</v>
      </c>
    </row>
    <row r="705" spans="1:7" x14ac:dyDescent="0.25">
      <c r="A705" s="1">
        <f ca="1">IF((Table_Query_from_RDS24[[#This Row],[valueA]]=List!$B$3),INDIRECT("A"&amp;ROW(Table_Query_from_RDS24[[#This Row],[data_year]])-1)+1,0)</f>
        <v>0</v>
      </c>
      <c r="B705">
        <v>2013</v>
      </c>
      <c r="C705" t="s">
        <v>9</v>
      </c>
      <c r="D705" t="s">
        <v>1536</v>
      </c>
      <c r="E705">
        <v>78</v>
      </c>
      <c r="F705">
        <v>2203</v>
      </c>
      <c r="G705">
        <v>89</v>
      </c>
    </row>
    <row r="706" spans="1:7" x14ac:dyDescent="0.25">
      <c r="A706" s="1">
        <f ca="1">IF((Table_Query_from_RDS24[[#This Row],[valueA]]=List!$B$3),INDIRECT("A"&amp;ROW(Table_Query_from_RDS24[[#This Row],[data_year]])-1)+1,0)</f>
        <v>0</v>
      </c>
      <c r="B706">
        <v>2013</v>
      </c>
      <c r="C706" t="s">
        <v>9</v>
      </c>
      <c r="D706" t="s">
        <v>1537</v>
      </c>
      <c r="E706">
        <v>76</v>
      </c>
      <c r="F706">
        <v>3114</v>
      </c>
      <c r="G706">
        <v>9</v>
      </c>
    </row>
    <row r="707" spans="1:7" x14ac:dyDescent="0.25">
      <c r="A707" s="1">
        <f ca="1">IF((Table_Query_from_RDS24[[#This Row],[valueA]]=List!$B$3),INDIRECT("A"&amp;ROW(Table_Query_from_RDS24[[#This Row],[data_year]])-1)+1,0)</f>
        <v>0</v>
      </c>
      <c r="B707">
        <v>2013</v>
      </c>
      <c r="C707" t="s">
        <v>9</v>
      </c>
      <c r="D707" t="s">
        <v>1538</v>
      </c>
      <c r="E707">
        <v>70</v>
      </c>
      <c r="F707">
        <v>1682</v>
      </c>
      <c r="G707">
        <v>68</v>
      </c>
    </row>
    <row r="708" spans="1:7" x14ac:dyDescent="0.25">
      <c r="A708" s="1">
        <f ca="1">IF((Table_Query_from_RDS24[[#This Row],[valueA]]=List!$B$3),INDIRECT("A"&amp;ROW(Table_Query_from_RDS24[[#This Row],[data_year]])-1)+1,0)</f>
        <v>0</v>
      </c>
      <c r="B708">
        <v>2013</v>
      </c>
      <c r="C708" t="s">
        <v>9</v>
      </c>
      <c r="D708" t="s">
        <v>1539</v>
      </c>
      <c r="E708">
        <v>66</v>
      </c>
      <c r="F708">
        <v>2649</v>
      </c>
      <c r="G708">
        <v>48</v>
      </c>
    </row>
    <row r="709" spans="1:7" x14ac:dyDescent="0.25">
      <c r="A709" s="1">
        <f ca="1">IF((Table_Query_from_RDS24[[#This Row],[valueA]]=List!$B$3),INDIRECT("A"&amp;ROW(Table_Query_from_RDS24[[#This Row],[data_year]])-1)+1,0)</f>
        <v>0</v>
      </c>
      <c r="B709">
        <v>2013</v>
      </c>
      <c r="C709" t="s">
        <v>9</v>
      </c>
      <c r="D709" t="s">
        <v>1540</v>
      </c>
      <c r="E709">
        <v>55</v>
      </c>
      <c r="F709">
        <v>2793</v>
      </c>
      <c r="G709">
        <v>0</v>
      </c>
    </row>
    <row r="710" spans="1:7" x14ac:dyDescent="0.25">
      <c r="A710" s="1">
        <f ca="1">IF((Table_Query_from_RDS24[[#This Row],[valueA]]=List!$B$3),INDIRECT("A"&amp;ROW(Table_Query_from_RDS24[[#This Row],[data_year]])-1)+1,0)</f>
        <v>0</v>
      </c>
      <c r="B710">
        <v>2013</v>
      </c>
      <c r="C710" t="s">
        <v>9</v>
      </c>
      <c r="D710" t="s">
        <v>1541</v>
      </c>
      <c r="E710">
        <v>45</v>
      </c>
      <c r="F710">
        <v>2361</v>
      </c>
      <c r="G710">
        <v>18</v>
      </c>
    </row>
    <row r="711" spans="1:7" x14ac:dyDescent="0.25">
      <c r="A711" s="1">
        <f ca="1">IF((Table_Query_from_RDS24[[#This Row],[valueA]]=List!$B$3),INDIRECT("A"&amp;ROW(Table_Query_from_RDS24[[#This Row],[data_year]])-1)+1,0)</f>
        <v>0</v>
      </c>
      <c r="B711">
        <v>2013</v>
      </c>
      <c r="C711" t="s">
        <v>9</v>
      </c>
      <c r="D711" t="s">
        <v>1542</v>
      </c>
      <c r="E711">
        <v>45</v>
      </c>
      <c r="F711">
        <v>2577</v>
      </c>
      <c r="G711">
        <v>0</v>
      </c>
    </row>
    <row r="712" spans="1:7" x14ac:dyDescent="0.25">
      <c r="A712" s="1">
        <f ca="1">IF((Table_Query_from_RDS24[[#This Row],[valueA]]=List!$B$3),INDIRECT("A"&amp;ROW(Table_Query_from_RDS24[[#This Row],[data_year]])-1)+1,0)</f>
        <v>0</v>
      </c>
      <c r="B712">
        <v>2013</v>
      </c>
      <c r="C712" t="s">
        <v>10</v>
      </c>
      <c r="D712" t="s">
        <v>1543</v>
      </c>
      <c r="E712">
        <v>1299</v>
      </c>
      <c r="F712">
        <v>67971</v>
      </c>
      <c r="G712">
        <v>4205</v>
      </c>
    </row>
    <row r="713" spans="1:7" x14ac:dyDescent="0.25">
      <c r="A713" s="1">
        <f ca="1">IF((Table_Query_from_RDS24[[#This Row],[valueA]]=List!$B$3),INDIRECT("A"&amp;ROW(Table_Query_from_RDS24[[#This Row],[data_year]])-1)+1,0)</f>
        <v>0</v>
      </c>
      <c r="B713">
        <v>2013</v>
      </c>
      <c r="C713" t="s">
        <v>10</v>
      </c>
      <c r="D713" t="s">
        <v>1544</v>
      </c>
      <c r="E713">
        <v>816</v>
      </c>
      <c r="F713">
        <v>41876</v>
      </c>
      <c r="G713">
        <v>1714</v>
      </c>
    </row>
    <row r="714" spans="1:7" x14ac:dyDescent="0.25">
      <c r="A714" s="1">
        <f ca="1">IF((Table_Query_from_RDS24[[#This Row],[valueA]]=List!$B$3),INDIRECT("A"&amp;ROW(Table_Query_from_RDS24[[#This Row],[data_year]])-1)+1,0)</f>
        <v>0</v>
      </c>
      <c r="B714">
        <v>2013</v>
      </c>
      <c r="C714" t="s">
        <v>10</v>
      </c>
      <c r="D714" t="s">
        <v>1545</v>
      </c>
      <c r="E714">
        <v>745</v>
      </c>
      <c r="F714">
        <v>50559</v>
      </c>
      <c r="G714">
        <v>1157</v>
      </c>
    </row>
    <row r="715" spans="1:7" x14ac:dyDescent="0.25">
      <c r="A715" s="1">
        <f ca="1">IF((Table_Query_from_RDS24[[#This Row],[valueA]]=List!$B$3),INDIRECT("A"&amp;ROW(Table_Query_from_RDS24[[#This Row],[data_year]])-1)+1,0)</f>
        <v>0</v>
      </c>
      <c r="B715">
        <v>2013</v>
      </c>
      <c r="C715" t="s">
        <v>10</v>
      </c>
      <c r="D715" t="s">
        <v>1546</v>
      </c>
      <c r="E715">
        <v>659</v>
      </c>
      <c r="F715">
        <v>55756</v>
      </c>
      <c r="G715">
        <v>166</v>
      </c>
    </row>
    <row r="716" spans="1:7" x14ac:dyDescent="0.25">
      <c r="A716" s="1">
        <f ca="1">IF((Table_Query_from_RDS24[[#This Row],[valueA]]=List!$B$3),INDIRECT("A"&amp;ROW(Table_Query_from_RDS24[[#This Row],[data_year]])-1)+1,0)</f>
        <v>0</v>
      </c>
      <c r="B716">
        <v>2013</v>
      </c>
      <c r="C716" t="s">
        <v>10</v>
      </c>
      <c r="D716" t="s">
        <v>1547</v>
      </c>
      <c r="E716">
        <v>489</v>
      </c>
      <c r="F716">
        <v>31667</v>
      </c>
      <c r="G716">
        <v>406</v>
      </c>
    </row>
    <row r="717" spans="1:7" x14ac:dyDescent="0.25">
      <c r="A717" s="1">
        <f ca="1">IF((Table_Query_from_RDS24[[#This Row],[valueA]]=List!$B$3),INDIRECT("A"&amp;ROW(Table_Query_from_RDS24[[#This Row],[data_year]])-1)+1,0)</f>
        <v>0</v>
      </c>
      <c r="B717">
        <v>2013</v>
      </c>
      <c r="C717" t="s">
        <v>10</v>
      </c>
      <c r="D717" t="s">
        <v>1548</v>
      </c>
      <c r="E717">
        <v>421</v>
      </c>
      <c r="F717">
        <v>35099</v>
      </c>
      <c r="G717">
        <v>957</v>
      </c>
    </row>
    <row r="718" spans="1:7" x14ac:dyDescent="0.25">
      <c r="A718" s="1">
        <f ca="1">IF((Table_Query_from_RDS24[[#This Row],[valueA]]=List!$B$3),INDIRECT("A"&amp;ROW(Table_Query_from_RDS24[[#This Row],[data_year]])-1)+1,0)</f>
        <v>0</v>
      </c>
      <c r="B718">
        <v>2013</v>
      </c>
      <c r="C718" t="s">
        <v>10</v>
      </c>
      <c r="D718" t="s">
        <v>1549</v>
      </c>
      <c r="E718">
        <v>420</v>
      </c>
      <c r="F718">
        <v>21807</v>
      </c>
      <c r="G718">
        <v>963</v>
      </c>
    </row>
    <row r="719" spans="1:7" x14ac:dyDescent="0.25">
      <c r="A719" s="1">
        <f ca="1">IF((Table_Query_from_RDS24[[#This Row],[valueA]]=List!$B$3),INDIRECT("A"&amp;ROW(Table_Query_from_RDS24[[#This Row],[data_year]])-1)+1,0)</f>
        <v>0</v>
      </c>
      <c r="B719">
        <v>2013</v>
      </c>
      <c r="C719" t="s">
        <v>10</v>
      </c>
      <c r="D719" t="s">
        <v>1550</v>
      </c>
      <c r="E719">
        <v>280</v>
      </c>
      <c r="F719">
        <v>17477</v>
      </c>
      <c r="G719">
        <v>65</v>
      </c>
    </row>
    <row r="720" spans="1:7" x14ac:dyDescent="0.25">
      <c r="A720" s="1">
        <f ca="1">IF((Table_Query_from_RDS24[[#This Row],[valueA]]=List!$B$3),INDIRECT("A"&amp;ROW(Table_Query_from_RDS24[[#This Row],[data_year]])-1)+1,0)</f>
        <v>0</v>
      </c>
      <c r="B720">
        <v>2013</v>
      </c>
      <c r="C720" t="s">
        <v>11</v>
      </c>
      <c r="D720" t="s">
        <v>1551</v>
      </c>
      <c r="E720">
        <v>656</v>
      </c>
      <c r="F720">
        <v>51602</v>
      </c>
      <c r="G720">
        <v>375</v>
      </c>
    </row>
    <row r="721" spans="1:7" x14ac:dyDescent="0.25">
      <c r="A721" s="1">
        <f ca="1">IF((Table_Query_from_RDS24[[#This Row],[valueA]]=List!$B$3),INDIRECT("A"&amp;ROW(Table_Query_from_RDS24[[#This Row],[data_year]])-1)+1,0)</f>
        <v>0</v>
      </c>
      <c r="B721">
        <v>2013</v>
      </c>
      <c r="C721" t="s">
        <v>11</v>
      </c>
      <c r="D721" t="s">
        <v>1552</v>
      </c>
      <c r="E721">
        <v>571</v>
      </c>
      <c r="F721">
        <v>21732</v>
      </c>
      <c r="G721">
        <v>944</v>
      </c>
    </row>
    <row r="722" spans="1:7" x14ac:dyDescent="0.25">
      <c r="A722" s="1">
        <f ca="1">IF((Table_Query_from_RDS24[[#This Row],[valueA]]=List!$B$3),INDIRECT("A"&amp;ROW(Table_Query_from_RDS24[[#This Row],[data_year]])-1)+1,0)</f>
        <v>0</v>
      </c>
      <c r="B722">
        <v>2013</v>
      </c>
      <c r="C722" t="s">
        <v>11</v>
      </c>
      <c r="D722" t="s">
        <v>1553</v>
      </c>
      <c r="E722">
        <v>310</v>
      </c>
      <c r="F722">
        <v>26101</v>
      </c>
      <c r="G722">
        <v>28</v>
      </c>
    </row>
    <row r="723" spans="1:7" x14ac:dyDescent="0.25">
      <c r="A723" s="1">
        <f ca="1">IF((Table_Query_from_RDS24[[#This Row],[valueA]]=List!$B$3),INDIRECT("A"&amp;ROW(Table_Query_from_RDS24[[#This Row],[data_year]])-1)+1,0)</f>
        <v>0</v>
      </c>
      <c r="B723">
        <v>2013</v>
      </c>
      <c r="C723" t="s">
        <v>11</v>
      </c>
      <c r="D723" t="s">
        <v>1554</v>
      </c>
      <c r="E723">
        <v>76</v>
      </c>
      <c r="F723">
        <v>6204</v>
      </c>
      <c r="G723">
        <v>0</v>
      </c>
    </row>
    <row r="724" spans="1:7" x14ac:dyDescent="0.25">
      <c r="A724" s="1">
        <f ca="1">IF((Table_Query_from_RDS24[[#This Row],[valueA]]=List!$B$3),INDIRECT("A"&amp;ROW(Table_Query_from_RDS24[[#This Row],[data_year]])-1)+1,0)</f>
        <v>0</v>
      </c>
      <c r="B724">
        <v>2013</v>
      </c>
      <c r="C724" t="s">
        <v>11</v>
      </c>
      <c r="D724" t="s">
        <v>1555</v>
      </c>
      <c r="E724">
        <v>12</v>
      </c>
      <c r="F724">
        <v>735</v>
      </c>
      <c r="G724">
        <v>21</v>
      </c>
    </row>
    <row r="725" spans="1:7" x14ac:dyDescent="0.25">
      <c r="A725" s="1">
        <f ca="1">IF((Table_Query_from_RDS24[[#This Row],[valueA]]=List!$B$3),INDIRECT("A"&amp;ROW(Table_Query_from_RDS24[[#This Row],[data_year]])-1)+1,0)</f>
        <v>0</v>
      </c>
      <c r="B725">
        <v>2013</v>
      </c>
      <c r="C725" t="s">
        <v>3</v>
      </c>
      <c r="D725" t="s">
        <v>1556</v>
      </c>
      <c r="E725">
        <v>23031</v>
      </c>
      <c r="F725">
        <v>1892045</v>
      </c>
      <c r="G725">
        <v>51450</v>
      </c>
    </row>
    <row r="726" spans="1:7" x14ac:dyDescent="0.25">
      <c r="A726" s="1">
        <f ca="1">IF((Table_Query_from_RDS24[[#This Row],[valueA]]=List!$B$3),INDIRECT("A"&amp;ROW(Table_Query_from_RDS24[[#This Row],[data_year]])-1)+1,0)</f>
        <v>0</v>
      </c>
      <c r="B726">
        <v>2013</v>
      </c>
      <c r="C726" t="s">
        <v>3</v>
      </c>
      <c r="D726" t="s">
        <v>1557</v>
      </c>
      <c r="E726">
        <v>7417</v>
      </c>
      <c r="F726">
        <v>529990</v>
      </c>
      <c r="G726">
        <v>22837</v>
      </c>
    </row>
    <row r="727" spans="1:7" x14ac:dyDescent="0.25">
      <c r="A727" s="1">
        <f ca="1">IF((Table_Query_from_RDS24[[#This Row],[valueA]]=List!$B$3),INDIRECT("A"&amp;ROW(Table_Query_from_RDS24[[#This Row],[data_year]])-1)+1,0)</f>
        <v>0</v>
      </c>
      <c r="B727">
        <v>2013</v>
      </c>
      <c r="C727" t="s">
        <v>3</v>
      </c>
      <c r="D727" t="s">
        <v>1558</v>
      </c>
      <c r="E727">
        <v>7358</v>
      </c>
      <c r="F727">
        <v>408307</v>
      </c>
      <c r="G727">
        <v>19799</v>
      </c>
    </row>
    <row r="728" spans="1:7" x14ac:dyDescent="0.25">
      <c r="A728" s="1">
        <f ca="1">IF((Table_Query_from_RDS24[[#This Row],[valueA]]=List!$B$3),INDIRECT("A"&amp;ROW(Table_Query_from_RDS24[[#This Row],[data_year]])-1)+1,0)</f>
        <v>0</v>
      </c>
      <c r="B728">
        <v>2013</v>
      </c>
      <c r="C728" t="s">
        <v>3</v>
      </c>
      <c r="D728" t="s">
        <v>1559</v>
      </c>
      <c r="E728">
        <v>7338</v>
      </c>
      <c r="F728">
        <v>364310</v>
      </c>
      <c r="G728">
        <v>16629</v>
      </c>
    </row>
    <row r="729" spans="1:7" x14ac:dyDescent="0.25">
      <c r="A729" s="1">
        <f ca="1">IF((Table_Query_from_RDS24[[#This Row],[valueA]]=List!$B$3),INDIRECT("A"&amp;ROW(Table_Query_from_RDS24[[#This Row],[data_year]])-1)+1,0)</f>
        <v>0</v>
      </c>
      <c r="B729">
        <v>2013</v>
      </c>
      <c r="C729" t="s">
        <v>3</v>
      </c>
      <c r="D729" t="s">
        <v>1560</v>
      </c>
      <c r="E729">
        <v>6208</v>
      </c>
      <c r="F729">
        <v>442675</v>
      </c>
      <c r="G729">
        <v>15969</v>
      </c>
    </row>
    <row r="730" spans="1:7" x14ac:dyDescent="0.25">
      <c r="A730" s="1">
        <f ca="1">IF((Table_Query_from_RDS24[[#This Row],[valueA]]=List!$B$3),INDIRECT("A"&amp;ROW(Table_Query_from_RDS24[[#This Row],[data_year]])-1)+1,0)</f>
        <v>0</v>
      </c>
      <c r="B730">
        <v>2013</v>
      </c>
      <c r="C730" t="s">
        <v>3</v>
      </c>
      <c r="D730" t="s">
        <v>1561</v>
      </c>
      <c r="E730">
        <v>5949</v>
      </c>
      <c r="F730">
        <v>364275</v>
      </c>
      <c r="G730">
        <v>20913</v>
      </c>
    </row>
    <row r="731" spans="1:7" x14ac:dyDescent="0.25">
      <c r="A731" s="1">
        <f ca="1">IF((Table_Query_from_RDS24[[#This Row],[valueA]]=List!$B$3),INDIRECT("A"&amp;ROW(Table_Query_from_RDS24[[#This Row],[data_year]])-1)+1,0)</f>
        <v>0</v>
      </c>
      <c r="B731">
        <v>2013</v>
      </c>
      <c r="C731" t="s">
        <v>3</v>
      </c>
      <c r="D731" t="s">
        <v>1562</v>
      </c>
      <c r="E731">
        <v>4990</v>
      </c>
      <c r="F731">
        <v>342209</v>
      </c>
      <c r="G731">
        <v>22030</v>
      </c>
    </row>
    <row r="732" spans="1:7" x14ac:dyDescent="0.25">
      <c r="A732" s="1">
        <f ca="1">IF((Table_Query_from_RDS24[[#This Row],[valueA]]=List!$B$3),INDIRECT("A"&amp;ROW(Table_Query_from_RDS24[[#This Row],[data_year]])-1)+1,0)</f>
        <v>0</v>
      </c>
      <c r="B732">
        <v>2013</v>
      </c>
      <c r="C732" t="s">
        <v>3</v>
      </c>
      <c r="D732" t="s">
        <v>1563</v>
      </c>
      <c r="E732">
        <v>4976</v>
      </c>
      <c r="F732">
        <v>266959</v>
      </c>
      <c r="G732">
        <v>8561</v>
      </c>
    </row>
    <row r="733" spans="1:7" x14ac:dyDescent="0.25">
      <c r="A733" s="1">
        <f ca="1">IF((Table_Query_from_RDS24[[#This Row],[valueA]]=List!$B$3),INDIRECT("A"&amp;ROW(Table_Query_from_RDS24[[#This Row],[data_year]])-1)+1,0)</f>
        <v>0</v>
      </c>
      <c r="B733">
        <v>2013</v>
      </c>
      <c r="C733" t="s">
        <v>3</v>
      </c>
      <c r="D733" t="s">
        <v>1564</v>
      </c>
      <c r="E733">
        <v>4348</v>
      </c>
      <c r="F733">
        <v>248111</v>
      </c>
      <c r="G733">
        <v>8402</v>
      </c>
    </row>
    <row r="734" spans="1:7" x14ac:dyDescent="0.25">
      <c r="A734" s="1">
        <f ca="1">IF((Table_Query_from_RDS24[[#This Row],[valueA]]=List!$B$3),INDIRECT("A"&amp;ROW(Table_Query_from_RDS24[[#This Row],[data_year]])-1)+1,0)</f>
        <v>0</v>
      </c>
      <c r="B734">
        <v>2013</v>
      </c>
      <c r="C734" t="s">
        <v>3</v>
      </c>
      <c r="D734" t="s">
        <v>1565</v>
      </c>
      <c r="E734">
        <v>3984</v>
      </c>
      <c r="F734">
        <v>196246</v>
      </c>
      <c r="G734">
        <v>8518</v>
      </c>
    </row>
    <row r="735" spans="1:7" x14ac:dyDescent="0.25">
      <c r="A735" s="1">
        <f ca="1">IF((Table_Query_from_RDS24[[#This Row],[valueA]]=List!$B$3),INDIRECT("A"&amp;ROW(Table_Query_from_RDS24[[#This Row],[data_year]])-1)+1,0)</f>
        <v>0</v>
      </c>
      <c r="B735">
        <v>2013</v>
      </c>
      <c r="C735" t="s">
        <v>3</v>
      </c>
      <c r="D735" t="s">
        <v>1566</v>
      </c>
      <c r="E735">
        <v>3840</v>
      </c>
      <c r="F735">
        <v>232487</v>
      </c>
      <c r="G735">
        <v>15305</v>
      </c>
    </row>
    <row r="736" spans="1:7" x14ac:dyDescent="0.25">
      <c r="A736" s="1">
        <f ca="1">IF((Table_Query_from_RDS24[[#This Row],[valueA]]=List!$B$3),INDIRECT("A"&amp;ROW(Table_Query_from_RDS24[[#This Row],[data_year]])-1)+1,0)</f>
        <v>0</v>
      </c>
      <c r="B736">
        <v>2013</v>
      </c>
      <c r="C736" t="s">
        <v>3</v>
      </c>
      <c r="D736" t="s">
        <v>1567</v>
      </c>
      <c r="E736">
        <v>3691</v>
      </c>
      <c r="F736">
        <v>195543</v>
      </c>
      <c r="G736">
        <v>12341</v>
      </c>
    </row>
    <row r="737" spans="1:7" x14ac:dyDescent="0.25">
      <c r="A737" s="1">
        <f ca="1">IF((Table_Query_from_RDS24[[#This Row],[valueA]]=List!$B$3),INDIRECT("A"&amp;ROW(Table_Query_from_RDS24[[#This Row],[data_year]])-1)+1,0)</f>
        <v>0</v>
      </c>
      <c r="B737">
        <v>2013</v>
      </c>
      <c r="C737" t="s">
        <v>3</v>
      </c>
      <c r="D737" t="s">
        <v>1568</v>
      </c>
      <c r="E737">
        <v>3257</v>
      </c>
      <c r="F737">
        <v>201902</v>
      </c>
      <c r="G737">
        <v>10264</v>
      </c>
    </row>
    <row r="738" spans="1:7" x14ac:dyDescent="0.25">
      <c r="A738" s="1">
        <f ca="1">IF((Table_Query_from_RDS24[[#This Row],[valueA]]=List!$B$3),INDIRECT("A"&amp;ROW(Table_Query_from_RDS24[[#This Row],[data_year]])-1)+1,0)</f>
        <v>0</v>
      </c>
      <c r="B738">
        <v>2013</v>
      </c>
      <c r="C738" t="s">
        <v>3</v>
      </c>
      <c r="D738" t="s">
        <v>1569</v>
      </c>
      <c r="E738">
        <v>3232</v>
      </c>
      <c r="F738">
        <v>196145</v>
      </c>
      <c r="G738">
        <v>6069</v>
      </c>
    </row>
    <row r="739" spans="1:7" x14ac:dyDescent="0.25">
      <c r="A739" s="1">
        <f ca="1">IF((Table_Query_from_RDS24[[#This Row],[valueA]]=List!$B$3),INDIRECT("A"&amp;ROW(Table_Query_from_RDS24[[#This Row],[data_year]])-1)+1,0)</f>
        <v>0</v>
      </c>
      <c r="B739">
        <v>2013</v>
      </c>
      <c r="C739" t="s">
        <v>3</v>
      </c>
      <c r="D739" t="s">
        <v>1570</v>
      </c>
      <c r="E739">
        <v>2918</v>
      </c>
      <c r="F739">
        <v>184784</v>
      </c>
      <c r="G739">
        <v>8608</v>
      </c>
    </row>
    <row r="740" spans="1:7" x14ac:dyDescent="0.25">
      <c r="A740" s="1">
        <f ca="1">IF((Table_Query_from_RDS24[[#This Row],[valueA]]=List!$B$3),INDIRECT("A"&amp;ROW(Table_Query_from_RDS24[[#This Row],[data_year]])-1)+1,0)</f>
        <v>0</v>
      </c>
      <c r="B740">
        <v>2013</v>
      </c>
      <c r="C740" t="s">
        <v>3</v>
      </c>
      <c r="D740" t="s">
        <v>1571</v>
      </c>
      <c r="E740">
        <v>2886</v>
      </c>
      <c r="F740">
        <v>121613</v>
      </c>
      <c r="G740">
        <v>9971</v>
      </c>
    </row>
    <row r="741" spans="1:7" x14ac:dyDescent="0.25">
      <c r="A741" s="1">
        <f ca="1">IF((Table_Query_from_RDS24[[#This Row],[valueA]]=List!$B$3),INDIRECT("A"&amp;ROW(Table_Query_from_RDS24[[#This Row],[data_year]])-1)+1,0)</f>
        <v>0</v>
      </c>
      <c r="B741">
        <v>2013</v>
      </c>
      <c r="C741" t="s">
        <v>3</v>
      </c>
      <c r="D741" t="s">
        <v>1572</v>
      </c>
      <c r="E741">
        <v>2221</v>
      </c>
      <c r="F741">
        <v>195615</v>
      </c>
      <c r="G741">
        <v>5179</v>
      </c>
    </row>
    <row r="742" spans="1:7" x14ac:dyDescent="0.25">
      <c r="A742" s="1">
        <f ca="1">IF((Table_Query_from_RDS24[[#This Row],[valueA]]=List!$B$3),INDIRECT("A"&amp;ROW(Table_Query_from_RDS24[[#This Row],[data_year]])-1)+1,0)</f>
        <v>0</v>
      </c>
      <c r="B742">
        <v>2013</v>
      </c>
      <c r="C742" t="s">
        <v>3</v>
      </c>
      <c r="D742" t="s">
        <v>1573</v>
      </c>
      <c r="E742">
        <v>2179</v>
      </c>
      <c r="F742">
        <v>107050</v>
      </c>
      <c r="G742">
        <v>4073</v>
      </c>
    </row>
    <row r="743" spans="1:7" x14ac:dyDescent="0.25">
      <c r="A743" s="1">
        <f ca="1">IF((Table_Query_from_RDS24[[#This Row],[valueA]]=List!$B$3),INDIRECT("A"&amp;ROW(Table_Query_from_RDS24[[#This Row],[data_year]])-1)+1,0)</f>
        <v>0</v>
      </c>
      <c r="B743">
        <v>2013</v>
      </c>
      <c r="C743" t="s">
        <v>3</v>
      </c>
      <c r="D743" t="s">
        <v>1574</v>
      </c>
      <c r="E743">
        <v>1993</v>
      </c>
      <c r="F743">
        <v>193723</v>
      </c>
      <c r="G743">
        <v>1199</v>
      </c>
    </row>
    <row r="744" spans="1:7" x14ac:dyDescent="0.25">
      <c r="A744" s="1">
        <f ca="1">IF((Table_Query_from_RDS24[[#This Row],[valueA]]=List!$B$3),INDIRECT("A"&amp;ROW(Table_Query_from_RDS24[[#This Row],[data_year]])-1)+1,0)</f>
        <v>0</v>
      </c>
      <c r="B744">
        <v>2013</v>
      </c>
      <c r="C744" t="s">
        <v>3</v>
      </c>
      <c r="D744" t="s">
        <v>1575</v>
      </c>
      <c r="E744">
        <v>1915</v>
      </c>
      <c r="F744">
        <v>122416</v>
      </c>
      <c r="G744">
        <v>8276</v>
      </c>
    </row>
    <row r="745" spans="1:7" x14ac:dyDescent="0.25">
      <c r="A745" s="1">
        <f ca="1">IF((Table_Query_from_RDS24[[#This Row],[valueA]]=List!$B$3),INDIRECT("A"&amp;ROW(Table_Query_from_RDS24[[#This Row],[data_year]])-1)+1,0)</f>
        <v>0</v>
      </c>
      <c r="B745">
        <v>2013</v>
      </c>
      <c r="C745" t="s">
        <v>3</v>
      </c>
      <c r="D745" t="s">
        <v>1576</v>
      </c>
      <c r="E745">
        <v>1706</v>
      </c>
      <c r="F745">
        <v>89920</v>
      </c>
      <c r="G745">
        <v>4573</v>
      </c>
    </row>
    <row r="746" spans="1:7" x14ac:dyDescent="0.25">
      <c r="A746" s="1">
        <f ca="1">IF((Table_Query_from_RDS24[[#This Row],[valueA]]=List!$B$3),INDIRECT("A"&amp;ROW(Table_Query_from_RDS24[[#This Row],[data_year]])-1)+1,0)</f>
        <v>0</v>
      </c>
      <c r="B746">
        <v>2013</v>
      </c>
      <c r="C746" t="s">
        <v>3</v>
      </c>
      <c r="D746" t="s">
        <v>1577</v>
      </c>
      <c r="E746">
        <v>1701</v>
      </c>
      <c r="F746">
        <v>95887</v>
      </c>
      <c r="G746">
        <v>2705</v>
      </c>
    </row>
    <row r="747" spans="1:7" x14ac:dyDescent="0.25">
      <c r="A747" s="1">
        <f ca="1">IF((Table_Query_from_RDS24[[#This Row],[valueA]]=List!$B$3),INDIRECT("A"&amp;ROW(Table_Query_from_RDS24[[#This Row],[data_year]])-1)+1,0)</f>
        <v>0</v>
      </c>
      <c r="B747">
        <v>2013</v>
      </c>
      <c r="C747" t="s">
        <v>3</v>
      </c>
      <c r="D747" t="s">
        <v>1578</v>
      </c>
      <c r="E747">
        <v>1509</v>
      </c>
      <c r="F747">
        <v>139314</v>
      </c>
      <c r="G747">
        <v>2034</v>
      </c>
    </row>
    <row r="748" spans="1:7" x14ac:dyDescent="0.25">
      <c r="A748" s="1">
        <f ca="1">IF((Table_Query_from_RDS24[[#This Row],[valueA]]=List!$B$3),INDIRECT("A"&amp;ROW(Table_Query_from_RDS24[[#This Row],[data_year]])-1)+1,0)</f>
        <v>0</v>
      </c>
      <c r="B748">
        <v>2013</v>
      </c>
      <c r="C748" t="s">
        <v>3</v>
      </c>
      <c r="D748" t="s">
        <v>1579</v>
      </c>
      <c r="E748">
        <v>1382</v>
      </c>
      <c r="F748">
        <v>84559</v>
      </c>
      <c r="G748">
        <v>2492</v>
      </c>
    </row>
    <row r="749" spans="1:7" x14ac:dyDescent="0.25">
      <c r="A749" s="1">
        <f ca="1">IF((Table_Query_from_RDS24[[#This Row],[valueA]]=List!$B$3),INDIRECT("A"&amp;ROW(Table_Query_from_RDS24[[#This Row],[data_year]])-1)+1,0)</f>
        <v>0</v>
      </c>
      <c r="B749">
        <v>2013</v>
      </c>
      <c r="C749" t="s">
        <v>3</v>
      </c>
      <c r="D749" t="s">
        <v>1580</v>
      </c>
      <c r="E749">
        <v>1369</v>
      </c>
      <c r="F749">
        <v>74598</v>
      </c>
      <c r="G749">
        <v>2682</v>
      </c>
    </row>
    <row r="750" spans="1:7" x14ac:dyDescent="0.25">
      <c r="A750" s="1">
        <f ca="1">IF((Table_Query_from_RDS24[[#This Row],[valueA]]=List!$B$3),INDIRECT("A"&amp;ROW(Table_Query_from_RDS24[[#This Row],[data_year]])-1)+1,0)</f>
        <v>0</v>
      </c>
      <c r="B750">
        <v>2013</v>
      </c>
      <c r="C750" t="s">
        <v>3</v>
      </c>
      <c r="D750" t="s">
        <v>1581</v>
      </c>
      <c r="E750">
        <v>1341</v>
      </c>
      <c r="F750">
        <v>113817</v>
      </c>
      <c r="G750">
        <v>2259</v>
      </c>
    </row>
    <row r="751" spans="1:7" x14ac:dyDescent="0.25">
      <c r="A751" s="1">
        <f ca="1">IF((Table_Query_from_RDS24[[#This Row],[valueA]]=List!$B$3),INDIRECT("A"&amp;ROW(Table_Query_from_RDS24[[#This Row],[data_year]])-1)+1,0)</f>
        <v>0</v>
      </c>
      <c r="B751">
        <v>2013</v>
      </c>
      <c r="C751" t="s">
        <v>3</v>
      </c>
      <c r="D751" t="s">
        <v>1582</v>
      </c>
      <c r="E751">
        <v>1164</v>
      </c>
      <c r="F751">
        <v>54910</v>
      </c>
      <c r="G751">
        <v>3112</v>
      </c>
    </row>
    <row r="752" spans="1:7" x14ac:dyDescent="0.25">
      <c r="A752" s="1">
        <f ca="1">IF((Table_Query_from_RDS24[[#This Row],[valueA]]=List!$B$3),INDIRECT("A"&amp;ROW(Table_Query_from_RDS24[[#This Row],[data_year]])-1)+1,0)</f>
        <v>0</v>
      </c>
      <c r="B752">
        <v>2013</v>
      </c>
      <c r="C752" t="s">
        <v>3</v>
      </c>
      <c r="D752" t="s">
        <v>1583</v>
      </c>
      <c r="E752">
        <v>1074</v>
      </c>
      <c r="F752">
        <v>32941</v>
      </c>
      <c r="G752">
        <v>2314</v>
      </c>
    </row>
    <row r="753" spans="1:7" x14ac:dyDescent="0.25">
      <c r="A753" s="1">
        <f ca="1">IF((Table_Query_from_RDS24[[#This Row],[valueA]]=List!$B$3),INDIRECT("A"&amp;ROW(Table_Query_from_RDS24[[#This Row],[data_year]])-1)+1,0)</f>
        <v>0</v>
      </c>
      <c r="B753">
        <v>2013</v>
      </c>
      <c r="C753" t="s">
        <v>3</v>
      </c>
      <c r="D753" t="s">
        <v>1584</v>
      </c>
      <c r="E753">
        <v>1054</v>
      </c>
      <c r="F753">
        <v>34466</v>
      </c>
      <c r="G753">
        <v>3382</v>
      </c>
    </row>
    <row r="754" spans="1:7" x14ac:dyDescent="0.25">
      <c r="A754" s="1">
        <f ca="1">IF((Table_Query_from_RDS24[[#This Row],[valueA]]=List!$B$3),INDIRECT("A"&amp;ROW(Table_Query_from_RDS24[[#This Row],[data_year]])-1)+1,0)</f>
        <v>0</v>
      </c>
      <c r="B754">
        <v>2013</v>
      </c>
      <c r="C754" t="s">
        <v>3</v>
      </c>
      <c r="D754" t="s">
        <v>1585</v>
      </c>
      <c r="E754">
        <v>972</v>
      </c>
      <c r="F754">
        <v>73648</v>
      </c>
      <c r="G754">
        <v>385</v>
      </c>
    </row>
    <row r="755" spans="1:7" x14ac:dyDescent="0.25">
      <c r="A755" s="1">
        <f ca="1">IF((Table_Query_from_RDS24[[#This Row],[valueA]]=List!$B$3),INDIRECT("A"&amp;ROW(Table_Query_from_RDS24[[#This Row],[data_year]])-1)+1,0)</f>
        <v>0</v>
      </c>
      <c r="B755">
        <v>2013</v>
      </c>
      <c r="C755" t="s">
        <v>3</v>
      </c>
      <c r="D755" t="s">
        <v>1586</v>
      </c>
      <c r="E755">
        <v>915</v>
      </c>
      <c r="F755">
        <v>69934</v>
      </c>
      <c r="G755">
        <v>3482</v>
      </c>
    </row>
    <row r="756" spans="1:7" x14ac:dyDescent="0.25">
      <c r="A756" s="1">
        <f ca="1">IF((Table_Query_from_RDS24[[#This Row],[valueA]]=List!$B$3),INDIRECT("A"&amp;ROW(Table_Query_from_RDS24[[#This Row],[data_year]])-1)+1,0)</f>
        <v>0</v>
      </c>
      <c r="B756">
        <v>2013</v>
      </c>
      <c r="C756" t="s">
        <v>3</v>
      </c>
      <c r="D756" t="s">
        <v>1587</v>
      </c>
      <c r="E756">
        <v>548</v>
      </c>
      <c r="F756">
        <v>48905</v>
      </c>
      <c r="G756">
        <v>441</v>
      </c>
    </row>
    <row r="757" spans="1:7" x14ac:dyDescent="0.25">
      <c r="A757" s="1">
        <f ca="1">IF((Table_Query_from_RDS24[[#This Row],[valueA]]=List!$B$3),INDIRECT("A"&amp;ROW(Table_Query_from_RDS24[[#This Row],[data_year]])-1)+1,0)</f>
        <v>0</v>
      </c>
      <c r="B757">
        <v>2013</v>
      </c>
      <c r="C757" t="s">
        <v>3</v>
      </c>
      <c r="D757" t="s">
        <v>1588</v>
      </c>
      <c r="E757">
        <v>518</v>
      </c>
      <c r="F757">
        <v>42491</v>
      </c>
      <c r="G757">
        <v>327</v>
      </c>
    </row>
    <row r="758" spans="1:7" x14ac:dyDescent="0.25">
      <c r="A758" s="1">
        <f ca="1">IF((Table_Query_from_RDS24[[#This Row],[valueA]]=List!$B$3),INDIRECT("A"&amp;ROW(Table_Query_from_RDS24[[#This Row],[data_year]])-1)+1,0)</f>
        <v>0</v>
      </c>
      <c r="B758">
        <v>2013</v>
      </c>
      <c r="C758" t="s">
        <v>3</v>
      </c>
      <c r="D758" t="s">
        <v>1589</v>
      </c>
      <c r="E758">
        <v>452</v>
      </c>
      <c r="F758">
        <v>48948</v>
      </c>
      <c r="G758">
        <v>253</v>
      </c>
    </row>
    <row r="759" spans="1:7" x14ac:dyDescent="0.25">
      <c r="A759" s="1">
        <f ca="1">IF((Table_Query_from_RDS24[[#This Row],[valueA]]=List!$B$3),INDIRECT("A"&amp;ROW(Table_Query_from_RDS24[[#This Row],[data_year]])-1)+1,0)</f>
        <v>0</v>
      </c>
      <c r="B759">
        <v>2013</v>
      </c>
      <c r="C759" t="s">
        <v>3</v>
      </c>
      <c r="D759" t="s">
        <v>1590</v>
      </c>
      <c r="E759">
        <v>363</v>
      </c>
      <c r="F759">
        <v>31591</v>
      </c>
      <c r="G759">
        <v>23</v>
      </c>
    </row>
    <row r="760" spans="1:7" x14ac:dyDescent="0.25">
      <c r="A760" s="1">
        <f ca="1">IF((Table_Query_from_RDS24[[#This Row],[valueA]]=List!$B$3),INDIRECT("A"&amp;ROW(Table_Query_from_RDS24[[#This Row],[data_year]])-1)+1,0)</f>
        <v>0</v>
      </c>
      <c r="B760">
        <v>2013</v>
      </c>
      <c r="C760" t="s">
        <v>3</v>
      </c>
      <c r="D760" t="s">
        <v>1591</v>
      </c>
      <c r="E760">
        <v>341</v>
      </c>
      <c r="F760">
        <v>34261</v>
      </c>
      <c r="G760">
        <v>96</v>
      </c>
    </row>
    <row r="761" spans="1:7" x14ac:dyDescent="0.25">
      <c r="A761" s="1">
        <f ca="1">IF((Table_Query_from_RDS24[[#This Row],[valueA]]=List!$B$3),INDIRECT("A"&amp;ROW(Table_Query_from_RDS24[[#This Row],[data_year]])-1)+1,0)</f>
        <v>0</v>
      </c>
      <c r="B761">
        <v>2013</v>
      </c>
      <c r="C761" t="s">
        <v>3</v>
      </c>
      <c r="D761" t="s">
        <v>1592</v>
      </c>
      <c r="E761">
        <v>259</v>
      </c>
      <c r="F761">
        <v>7692</v>
      </c>
      <c r="G761">
        <v>691</v>
      </c>
    </row>
    <row r="762" spans="1:7" x14ac:dyDescent="0.25">
      <c r="A762" s="1">
        <f ca="1">IF((Table_Query_from_RDS24[[#This Row],[valueA]]=List!$B$3),INDIRECT("A"&amp;ROW(Table_Query_from_RDS24[[#This Row],[data_year]])-1)+1,0)</f>
        <v>0</v>
      </c>
      <c r="B762">
        <v>2013</v>
      </c>
      <c r="C762" t="s">
        <v>3</v>
      </c>
      <c r="D762" t="s">
        <v>1593</v>
      </c>
      <c r="E762">
        <v>223</v>
      </c>
      <c r="F762">
        <v>23890</v>
      </c>
      <c r="G762">
        <v>70</v>
      </c>
    </row>
    <row r="763" spans="1:7" x14ac:dyDescent="0.25">
      <c r="A763" s="1">
        <f ca="1">IF((Table_Query_from_RDS24[[#This Row],[valueA]]=List!$B$3),INDIRECT("A"&amp;ROW(Table_Query_from_RDS24[[#This Row],[data_year]])-1)+1,0)</f>
        <v>0</v>
      </c>
      <c r="B763">
        <v>2013</v>
      </c>
      <c r="C763" t="s">
        <v>3</v>
      </c>
      <c r="D763" t="s">
        <v>1594</v>
      </c>
      <c r="E763">
        <v>211</v>
      </c>
      <c r="F763">
        <v>22439</v>
      </c>
      <c r="G763">
        <v>50</v>
      </c>
    </row>
    <row r="764" spans="1:7" x14ac:dyDescent="0.25">
      <c r="A764" s="1">
        <f ca="1">IF((Table_Query_from_RDS24[[#This Row],[valueA]]=List!$B$3),INDIRECT("A"&amp;ROW(Table_Query_from_RDS24[[#This Row],[data_year]])-1)+1,0)</f>
        <v>0</v>
      </c>
      <c r="B764">
        <v>2013</v>
      </c>
      <c r="C764" t="s">
        <v>3</v>
      </c>
      <c r="D764" t="s">
        <v>1595</v>
      </c>
      <c r="E764">
        <v>206</v>
      </c>
      <c r="F764">
        <v>9717</v>
      </c>
      <c r="G764">
        <v>80</v>
      </c>
    </row>
    <row r="765" spans="1:7" x14ac:dyDescent="0.25">
      <c r="A765" s="1">
        <f ca="1">IF((Table_Query_from_RDS24[[#This Row],[valueA]]=List!$B$3),INDIRECT("A"&amp;ROW(Table_Query_from_RDS24[[#This Row],[data_year]])-1)+1,0)</f>
        <v>0</v>
      </c>
      <c r="B765">
        <v>2013</v>
      </c>
      <c r="C765" t="s">
        <v>3</v>
      </c>
      <c r="D765" t="s">
        <v>1596</v>
      </c>
      <c r="E765">
        <v>182</v>
      </c>
      <c r="F765">
        <v>5204</v>
      </c>
      <c r="G765">
        <v>510</v>
      </c>
    </row>
    <row r="766" spans="1:7" x14ac:dyDescent="0.25">
      <c r="A766" s="1">
        <f ca="1">IF((Table_Query_from_RDS24[[#This Row],[valueA]]=List!$B$3),INDIRECT("A"&amp;ROW(Table_Query_from_RDS24[[#This Row],[data_year]])-1)+1,0)</f>
        <v>0</v>
      </c>
      <c r="B766">
        <v>2013</v>
      </c>
      <c r="C766" t="s">
        <v>12</v>
      </c>
      <c r="D766" t="s">
        <v>1597</v>
      </c>
      <c r="E766">
        <v>1367</v>
      </c>
      <c r="F766">
        <v>43746</v>
      </c>
      <c r="G766">
        <v>5928</v>
      </c>
    </row>
    <row r="767" spans="1:7" x14ac:dyDescent="0.25">
      <c r="A767" s="1">
        <f ca="1">IF((Table_Query_from_RDS24[[#This Row],[valueA]]=List!$B$3),INDIRECT("A"&amp;ROW(Table_Query_from_RDS24[[#This Row],[data_year]])-1)+1,0)</f>
        <v>0</v>
      </c>
      <c r="B767">
        <v>2013</v>
      </c>
      <c r="C767" t="s">
        <v>12</v>
      </c>
      <c r="D767" t="s">
        <v>1598</v>
      </c>
      <c r="E767">
        <v>1145</v>
      </c>
      <c r="F767">
        <v>65608</v>
      </c>
      <c r="G767">
        <v>3424</v>
      </c>
    </row>
    <row r="768" spans="1:7" x14ac:dyDescent="0.25">
      <c r="A768" s="1">
        <f ca="1">IF((Table_Query_from_RDS24[[#This Row],[valueA]]=List!$B$3),INDIRECT("A"&amp;ROW(Table_Query_from_RDS24[[#This Row],[data_year]])-1)+1,0)</f>
        <v>0</v>
      </c>
      <c r="B768">
        <v>2013</v>
      </c>
      <c r="C768" t="s">
        <v>12</v>
      </c>
      <c r="D768" t="s">
        <v>1599</v>
      </c>
      <c r="E768">
        <v>1130</v>
      </c>
      <c r="F768">
        <v>48201</v>
      </c>
      <c r="G768">
        <v>2215</v>
      </c>
    </row>
    <row r="769" spans="1:7" x14ac:dyDescent="0.25">
      <c r="A769" s="1">
        <f ca="1">IF((Table_Query_from_RDS24[[#This Row],[valueA]]=List!$B$3),INDIRECT("A"&amp;ROW(Table_Query_from_RDS24[[#This Row],[data_year]])-1)+1,0)</f>
        <v>0</v>
      </c>
      <c r="B769">
        <v>2013</v>
      </c>
      <c r="C769" t="s">
        <v>12</v>
      </c>
      <c r="D769" t="s">
        <v>1600</v>
      </c>
      <c r="E769">
        <v>1094</v>
      </c>
      <c r="F769">
        <v>111905</v>
      </c>
      <c r="G769">
        <v>443</v>
      </c>
    </row>
    <row r="770" spans="1:7" x14ac:dyDescent="0.25">
      <c r="A770" s="1">
        <f ca="1">IF((Table_Query_from_RDS24[[#This Row],[valueA]]=List!$B$3),INDIRECT("A"&amp;ROW(Table_Query_from_RDS24[[#This Row],[data_year]])-1)+1,0)</f>
        <v>0</v>
      </c>
      <c r="B770">
        <v>2013</v>
      </c>
      <c r="C770" t="s">
        <v>12</v>
      </c>
      <c r="D770" t="s">
        <v>1601</v>
      </c>
      <c r="E770">
        <v>1069</v>
      </c>
      <c r="F770">
        <v>89066</v>
      </c>
      <c r="G770">
        <v>4281</v>
      </c>
    </row>
    <row r="771" spans="1:7" x14ac:dyDescent="0.25">
      <c r="A771" s="1">
        <f ca="1">IF((Table_Query_from_RDS24[[#This Row],[valueA]]=List!$B$3),INDIRECT("A"&amp;ROW(Table_Query_from_RDS24[[#This Row],[data_year]])-1)+1,0)</f>
        <v>0</v>
      </c>
      <c r="B771">
        <v>2013</v>
      </c>
      <c r="C771" t="s">
        <v>12</v>
      </c>
      <c r="D771" t="s">
        <v>1602</v>
      </c>
      <c r="E771">
        <v>1067</v>
      </c>
      <c r="F771">
        <v>47041</v>
      </c>
      <c r="G771">
        <v>4612</v>
      </c>
    </row>
    <row r="772" spans="1:7" x14ac:dyDescent="0.25">
      <c r="A772" s="1">
        <f ca="1">IF((Table_Query_from_RDS24[[#This Row],[valueA]]=List!$B$3),INDIRECT("A"&amp;ROW(Table_Query_from_RDS24[[#This Row],[data_year]])-1)+1,0)</f>
        <v>0</v>
      </c>
      <c r="B772">
        <v>2013</v>
      </c>
      <c r="C772" t="s">
        <v>12</v>
      </c>
      <c r="D772" t="s">
        <v>1603</v>
      </c>
      <c r="E772">
        <v>1056</v>
      </c>
      <c r="F772">
        <v>76887</v>
      </c>
      <c r="G772">
        <v>2782</v>
      </c>
    </row>
    <row r="773" spans="1:7" x14ac:dyDescent="0.25">
      <c r="A773" s="1">
        <f ca="1">IF((Table_Query_from_RDS24[[#This Row],[valueA]]=List!$B$3),INDIRECT("A"&amp;ROW(Table_Query_from_RDS24[[#This Row],[data_year]])-1)+1,0)</f>
        <v>0</v>
      </c>
      <c r="B773">
        <v>2013</v>
      </c>
      <c r="C773" t="s">
        <v>12</v>
      </c>
      <c r="D773" t="s">
        <v>1604</v>
      </c>
      <c r="E773">
        <v>1041</v>
      </c>
      <c r="F773">
        <v>47677</v>
      </c>
      <c r="G773">
        <v>3093</v>
      </c>
    </row>
    <row r="774" spans="1:7" x14ac:dyDescent="0.25">
      <c r="A774" s="1">
        <f ca="1">IF((Table_Query_from_RDS24[[#This Row],[valueA]]=List!$B$3),INDIRECT("A"&amp;ROW(Table_Query_from_RDS24[[#This Row],[data_year]])-1)+1,0)</f>
        <v>0</v>
      </c>
      <c r="B774">
        <v>2013</v>
      </c>
      <c r="C774" t="s">
        <v>12</v>
      </c>
      <c r="D774" t="s">
        <v>1605</v>
      </c>
      <c r="E774">
        <v>884</v>
      </c>
      <c r="F774">
        <v>78252</v>
      </c>
      <c r="G774">
        <v>1234</v>
      </c>
    </row>
    <row r="775" spans="1:7" x14ac:dyDescent="0.25">
      <c r="A775" s="1">
        <f ca="1">IF((Table_Query_from_RDS24[[#This Row],[valueA]]=List!$B$3),INDIRECT("A"&amp;ROW(Table_Query_from_RDS24[[#This Row],[data_year]])-1)+1,0)</f>
        <v>0</v>
      </c>
      <c r="B775">
        <v>2013</v>
      </c>
      <c r="C775" t="s">
        <v>12</v>
      </c>
      <c r="D775" t="s">
        <v>1606</v>
      </c>
      <c r="E775">
        <v>871</v>
      </c>
      <c r="F775">
        <v>40088</v>
      </c>
      <c r="G775">
        <v>1232</v>
      </c>
    </row>
    <row r="776" spans="1:7" x14ac:dyDescent="0.25">
      <c r="A776" s="1">
        <f ca="1">IF((Table_Query_from_RDS24[[#This Row],[valueA]]=List!$B$3),INDIRECT("A"&amp;ROW(Table_Query_from_RDS24[[#This Row],[data_year]])-1)+1,0)</f>
        <v>0</v>
      </c>
      <c r="B776">
        <v>2013</v>
      </c>
      <c r="C776" t="s">
        <v>12</v>
      </c>
      <c r="D776" t="s">
        <v>1607</v>
      </c>
      <c r="E776">
        <v>818</v>
      </c>
      <c r="F776">
        <v>90332</v>
      </c>
      <c r="G776">
        <v>161</v>
      </c>
    </row>
    <row r="777" spans="1:7" x14ac:dyDescent="0.25">
      <c r="A777" s="1">
        <f ca="1">IF((Table_Query_from_RDS24[[#This Row],[valueA]]=List!$B$3),INDIRECT("A"&amp;ROW(Table_Query_from_RDS24[[#This Row],[data_year]])-1)+1,0)</f>
        <v>0</v>
      </c>
      <c r="B777">
        <v>2013</v>
      </c>
      <c r="C777" t="s">
        <v>12</v>
      </c>
      <c r="D777" t="s">
        <v>1608</v>
      </c>
      <c r="E777">
        <v>713</v>
      </c>
      <c r="F777">
        <v>65306</v>
      </c>
      <c r="G777">
        <v>2284</v>
      </c>
    </row>
    <row r="778" spans="1:7" x14ac:dyDescent="0.25">
      <c r="A778" s="1">
        <f ca="1">IF((Table_Query_from_RDS24[[#This Row],[valueA]]=List!$B$3),INDIRECT("A"&amp;ROW(Table_Query_from_RDS24[[#This Row],[data_year]])-1)+1,0)</f>
        <v>0</v>
      </c>
      <c r="B778">
        <v>2013</v>
      </c>
      <c r="C778" t="s">
        <v>12</v>
      </c>
      <c r="D778" t="s">
        <v>1609</v>
      </c>
      <c r="E778">
        <v>678</v>
      </c>
      <c r="F778">
        <v>58500</v>
      </c>
      <c r="G778">
        <v>331</v>
      </c>
    </row>
    <row r="779" spans="1:7" x14ac:dyDescent="0.25">
      <c r="A779" s="1">
        <f ca="1">IF((Table_Query_from_RDS24[[#This Row],[valueA]]=List!$B$3),INDIRECT("A"&amp;ROW(Table_Query_from_RDS24[[#This Row],[data_year]])-1)+1,0)</f>
        <v>0</v>
      </c>
      <c r="B779">
        <v>2013</v>
      </c>
      <c r="C779" t="s">
        <v>12</v>
      </c>
      <c r="D779" t="s">
        <v>1610</v>
      </c>
      <c r="E779">
        <v>650</v>
      </c>
      <c r="F779">
        <v>42267</v>
      </c>
      <c r="G779">
        <v>379</v>
      </c>
    </row>
    <row r="780" spans="1:7" x14ac:dyDescent="0.25">
      <c r="A780" s="1">
        <f ca="1">IF((Table_Query_from_RDS24[[#This Row],[valueA]]=List!$B$3),INDIRECT("A"&amp;ROW(Table_Query_from_RDS24[[#This Row],[data_year]])-1)+1,0)</f>
        <v>0</v>
      </c>
      <c r="B780">
        <v>2013</v>
      </c>
      <c r="C780" t="s">
        <v>12</v>
      </c>
      <c r="D780" t="s">
        <v>1611</v>
      </c>
      <c r="E780">
        <v>638</v>
      </c>
      <c r="F780">
        <v>57290</v>
      </c>
      <c r="G780">
        <v>1782</v>
      </c>
    </row>
    <row r="781" spans="1:7" x14ac:dyDescent="0.25">
      <c r="A781" s="1">
        <f ca="1">IF((Table_Query_from_RDS24[[#This Row],[valueA]]=List!$B$3),INDIRECT("A"&amp;ROW(Table_Query_from_RDS24[[#This Row],[data_year]])-1)+1,0)</f>
        <v>0</v>
      </c>
      <c r="B781">
        <v>2013</v>
      </c>
      <c r="C781" t="s">
        <v>12</v>
      </c>
      <c r="D781" t="s">
        <v>1612</v>
      </c>
      <c r="E781">
        <v>619</v>
      </c>
      <c r="F781">
        <v>24833</v>
      </c>
      <c r="G781">
        <v>2562</v>
      </c>
    </row>
    <row r="782" spans="1:7" x14ac:dyDescent="0.25">
      <c r="A782" s="1">
        <f ca="1">IF((Table_Query_from_RDS24[[#This Row],[valueA]]=List!$B$3),INDIRECT("A"&amp;ROW(Table_Query_from_RDS24[[#This Row],[data_year]])-1)+1,0)</f>
        <v>0</v>
      </c>
      <c r="B782">
        <v>2013</v>
      </c>
      <c r="C782" t="s">
        <v>12</v>
      </c>
      <c r="D782" t="s">
        <v>1613</v>
      </c>
      <c r="E782">
        <v>573</v>
      </c>
      <c r="F782">
        <v>33522</v>
      </c>
      <c r="G782">
        <v>3305</v>
      </c>
    </row>
    <row r="783" spans="1:7" x14ac:dyDescent="0.25">
      <c r="A783" s="1">
        <f ca="1">IF((Table_Query_from_RDS24[[#This Row],[valueA]]=List!$B$3),INDIRECT("A"&amp;ROW(Table_Query_from_RDS24[[#This Row],[data_year]])-1)+1,0)</f>
        <v>0</v>
      </c>
      <c r="B783">
        <v>2013</v>
      </c>
      <c r="C783" t="s">
        <v>12</v>
      </c>
      <c r="D783" t="s">
        <v>1614</v>
      </c>
      <c r="E783">
        <v>548</v>
      </c>
      <c r="F783">
        <v>35761</v>
      </c>
      <c r="G783">
        <v>2224</v>
      </c>
    </row>
    <row r="784" spans="1:7" x14ac:dyDescent="0.25">
      <c r="A784" s="1">
        <f ca="1">IF((Table_Query_from_RDS24[[#This Row],[valueA]]=List!$B$3),INDIRECT("A"&amp;ROW(Table_Query_from_RDS24[[#This Row],[data_year]])-1)+1,0)</f>
        <v>0</v>
      </c>
      <c r="B784">
        <v>2013</v>
      </c>
      <c r="C784" t="s">
        <v>12</v>
      </c>
      <c r="D784" t="s">
        <v>1615</v>
      </c>
      <c r="E784">
        <v>530</v>
      </c>
      <c r="F784">
        <v>20851</v>
      </c>
      <c r="G784">
        <v>1821</v>
      </c>
    </row>
    <row r="785" spans="1:7" x14ac:dyDescent="0.25">
      <c r="A785" s="1">
        <f ca="1">IF((Table_Query_from_RDS24[[#This Row],[valueA]]=List!$B$3),INDIRECT("A"&amp;ROW(Table_Query_from_RDS24[[#This Row],[data_year]])-1)+1,0)</f>
        <v>0</v>
      </c>
      <c r="B785">
        <v>2013</v>
      </c>
      <c r="C785" t="s">
        <v>12</v>
      </c>
      <c r="D785" t="s">
        <v>1616</v>
      </c>
      <c r="E785">
        <v>509</v>
      </c>
      <c r="F785">
        <v>50954</v>
      </c>
      <c r="G785">
        <v>97</v>
      </c>
    </row>
    <row r="786" spans="1:7" x14ac:dyDescent="0.25">
      <c r="A786" s="1">
        <f ca="1">IF((Table_Query_from_RDS24[[#This Row],[valueA]]=List!$B$3),INDIRECT("A"&amp;ROW(Table_Query_from_RDS24[[#This Row],[data_year]])-1)+1,0)</f>
        <v>0</v>
      </c>
      <c r="B786">
        <v>2013</v>
      </c>
      <c r="C786" t="s">
        <v>12</v>
      </c>
      <c r="D786" t="s">
        <v>1617</v>
      </c>
      <c r="E786">
        <v>506</v>
      </c>
      <c r="F786">
        <v>52591</v>
      </c>
      <c r="G786">
        <v>43</v>
      </c>
    </row>
    <row r="787" spans="1:7" x14ac:dyDescent="0.25">
      <c r="A787" s="1">
        <f ca="1">IF((Table_Query_from_RDS24[[#This Row],[valueA]]=List!$B$3),INDIRECT("A"&amp;ROW(Table_Query_from_RDS24[[#This Row],[data_year]])-1)+1,0)</f>
        <v>0</v>
      </c>
      <c r="B787">
        <v>2013</v>
      </c>
      <c r="C787" t="s">
        <v>12</v>
      </c>
      <c r="D787" t="s">
        <v>1618</v>
      </c>
      <c r="E787">
        <v>497</v>
      </c>
      <c r="F787">
        <v>27096</v>
      </c>
      <c r="G787">
        <v>1477</v>
      </c>
    </row>
    <row r="788" spans="1:7" x14ac:dyDescent="0.25">
      <c r="A788" s="1">
        <f ca="1">IF((Table_Query_from_RDS24[[#This Row],[valueA]]=List!$B$3),INDIRECT("A"&amp;ROW(Table_Query_from_RDS24[[#This Row],[data_year]])-1)+1,0)</f>
        <v>0</v>
      </c>
      <c r="B788">
        <v>2013</v>
      </c>
      <c r="C788" t="s">
        <v>12</v>
      </c>
      <c r="D788" t="s">
        <v>1619</v>
      </c>
      <c r="E788">
        <v>496</v>
      </c>
      <c r="F788">
        <v>26300</v>
      </c>
      <c r="G788">
        <v>283</v>
      </c>
    </row>
    <row r="789" spans="1:7" x14ac:dyDescent="0.25">
      <c r="A789" s="1">
        <f ca="1">IF((Table_Query_from_RDS24[[#This Row],[valueA]]=List!$B$3),INDIRECT("A"&amp;ROW(Table_Query_from_RDS24[[#This Row],[data_year]])-1)+1,0)</f>
        <v>0</v>
      </c>
      <c r="B789">
        <v>2013</v>
      </c>
      <c r="C789" t="s">
        <v>12</v>
      </c>
      <c r="D789" t="s">
        <v>1620</v>
      </c>
      <c r="E789">
        <v>494</v>
      </c>
      <c r="F789">
        <v>24164</v>
      </c>
      <c r="G789">
        <v>1206</v>
      </c>
    </row>
    <row r="790" spans="1:7" x14ac:dyDescent="0.25">
      <c r="A790" s="1">
        <f ca="1">IF((Table_Query_from_RDS24[[#This Row],[valueA]]=List!$B$3),INDIRECT("A"&amp;ROW(Table_Query_from_RDS24[[#This Row],[data_year]])-1)+1,0)</f>
        <v>0</v>
      </c>
      <c r="B790">
        <v>2013</v>
      </c>
      <c r="C790" t="s">
        <v>12</v>
      </c>
      <c r="D790" t="s">
        <v>1621</v>
      </c>
      <c r="E790">
        <v>487</v>
      </c>
      <c r="F790">
        <v>31357</v>
      </c>
      <c r="G790">
        <v>2493</v>
      </c>
    </row>
    <row r="791" spans="1:7" x14ac:dyDescent="0.25">
      <c r="A791" s="1">
        <f ca="1">IF((Table_Query_from_RDS24[[#This Row],[valueA]]=List!$B$3),INDIRECT("A"&amp;ROW(Table_Query_from_RDS24[[#This Row],[data_year]])-1)+1,0)</f>
        <v>0</v>
      </c>
      <c r="B791">
        <v>2013</v>
      </c>
      <c r="C791" t="s">
        <v>12</v>
      </c>
      <c r="D791" t="s">
        <v>1622</v>
      </c>
      <c r="E791">
        <v>464</v>
      </c>
      <c r="F791">
        <v>35705</v>
      </c>
      <c r="G791">
        <v>566</v>
      </c>
    </row>
    <row r="792" spans="1:7" x14ac:dyDescent="0.25">
      <c r="A792" s="1">
        <f ca="1">IF((Table_Query_from_RDS24[[#This Row],[valueA]]=List!$B$3),INDIRECT("A"&amp;ROW(Table_Query_from_RDS24[[#This Row],[data_year]])-1)+1,0)</f>
        <v>0</v>
      </c>
      <c r="B792">
        <v>2013</v>
      </c>
      <c r="C792" t="s">
        <v>12</v>
      </c>
      <c r="D792" t="s">
        <v>1623</v>
      </c>
      <c r="E792">
        <v>463</v>
      </c>
      <c r="F792">
        <v>21437</v>
      </c>
      <c r="G792">
        <v>537</v>
      </c>
    </row>
    <row r="793" spans="1:7" x14ac:dyDescent="0.25">
      <c r="A793" s="1">
        <f ca="1">IF((Table_Query_from_RDS24[[#This Row],[valueA]]=List!$B$3),INDIRECT("A"&amp;ROW(Table_Query_from_RDS24[[#This Row],[data_year]])-1)+1,0)</f>
        <v>0</v>
      </c>
      <c r="B793">
        <v>2013</v>
      </c>
      <c r="C793" t="s">
        <v>12</v>
      </c>
      <c r="D793" t="s">
        <v>1624</v>
      </c>
      <c r="E793">
        <v>459</v>
      </c>
      <c r="F793">
        <v>26197</v>
      </c>
      <c r="G793">
        <v>850</v>
      </c>
    </row>
    <row r="794" spans="1:7" x14ac:dyDescent="0.25">
      <c r="A794" s="1">
        <f ca="1">IF((Table_Query_from_RDS24[[#This Row],[valueA]]=List!$B$3),INDIRECT("A"&amp;ROW(Table_Query_from_RDS24[[#This Row],[data_year]])-1)+1,0)</f>
        <v>0</v>
      </c>
      <c r="B794">
        <v>2013</v>
      </c>
      <c r="C794" t="s">
        <v>12</v>
      </c>
      <c r="D794" t="s">
        <v>1625</v>
      </c>
      <c r="E794">
        <v>433</v>
      </c>
      <c r="F794">
        <v>31884</v>
      </c>
      <c r="G794">
        <v>205</v>
      </c>
    </row>
    <row r="795" spans="1:7" x14ac:dyDescent="0.25">
      <c r="A795" s="1">
        <f ca="1">IF((Table_Query_from_RDS24[[#This Row],[valueA]]=List!$B$3),INDIRECT("A"&amp;ROW(Table_Query_from_RDS24[[#This Row],[data_year]])-1)+1,0)</f>
        <v>0</v>
      </c>
      <c r="B795">
        <v>2013</v>
      </c>
      <c r="C795" t="s">
        <v>12</v>
      </c>
      <c r="D795" t="s">
        <v>1626</v>
      </c>
      <c r="E795">
        <v>424</v>
      </c>
      <c r="F795">
        <v>21666</v>
      </c>
      <c r="G795">
        <v>1232</v>
      </c>
    </row>
    <row r="796" spans="1:7" x14ac:dyDescent="0.25">
      <c r="A796" s="1">
        <f ca="1">IF((Table_Query_from_RDS24[[#This Row],[valueA]]=List!$B$3),INDIRECT("A"&amp;ROW(Table_Query_from_RDS24[[#This Row],[data_year]])-1)+1,0)</f>
        <v>0</v>
      </c>
      <c r="B796">
        <v>2013</v>
      </c>
      <c r="C796" t="s">
        <v>12</v>
      </c>
      <c r="D796" t="s">
        <v>1627</v>
      </c>
      <c r="E796">
        <v>420</v>
      </c>
      <c r="F796">
        <v>42306</v>
      </c>
      <c r="G796">
        <v>112</v>
      </c>
    </row>
    <row r="797" spans="1:7" x14ac:dyDescent="0.25">
      <c r="A797" s="1">
        <f ca="1">IF((Table_Query_from_RDS24[[#This Row],[valueA]]=List!$B$3),INDIRECT("A"&amp;ROW(Table_Query_from_RDS24[[#This Row],[data_year]])-1)+1,0)</f>
        <v>0</v>
      </c>
      <c r="B797">
        <v>2013</v>
      </c>
      <c r="C797" t="s">
        <v>12</v>
      </c>
      <c r="D797" t="s">
        <v>1628</v>
      </c>
      <c r="E797">
        <v>414</v>
      </c>
      <c r="F797">
        <v>33664</v>
      </c>
      <c r="G797">
        <v>228</v>
      </c>
    </row>
    <row r="798" spans="1:7" x14ac:dyDescent="0.25">
      <c r="A798" s="1">
        <f ca="1">IF((Table_Query_from_RDS24[[#This Row],[valueA]]=List!$B$3),INDIRECT("A"&amp;ROW(Table_Query_from_RDS24[[#This Row],[data_year]])-1)+1,0)</f>
        <v>0</v>
      </c>
      <c r="B798">
        <v>2013</v>
      </c>
      <c r="C798" t="s">
        <v>12</v>
      </c>
      <c r="D798" t="s">
        <v>1629</v>
      </c>
      <c r="E798">
        <v>396</v>
      </c>
      <c r="F798">
        <v>34197</v>
      </c>
      <c r="G798">
        <v>180</v>
      </c>
    </row>
    <row r="799" spans="1:7" x14ac:dyDescent="0.25">
      <c r="A799" s="1">
        <f ca="1">IF((Table_Query_from_RDS24[[#This Row],[valueA]]=List!$B$3),INDIRECT("A"&amp;ROW(Table_Query_from_RDS24[[#This Row],[data_year]])-1)+1,0)</f>
        <v>0</v>
      </c>
      <c r="B799">
        <v>2013</v>
      </c>
      <c r="C799" t="s">
        <v>12</v>
      </c>
      <c r="D799" t="s">
        <v>1630</v>
      </c>
      <c r="E799">
        <v>389</v>
      </c>
      <c r="F799">
        <v>33397</v>
      </c>
      <c r="G799">
        <v>202</v>
      </c>
    </row>
    <row r="800" spans="1:7" x14ac:dyDescent="0.25">
      <c r="A800" s="1">
        <f ca="1">IF((Table_Query_from_RDS24[[#This Row],[valueA]]=List!$B$3),INDIRECT("A"&amp;ROW(Table_Query_from_RDS24[[#This Row],[data_year]])-1)+1,0)</f>
        <v>0</v>
      </c>
      <c r="B800">
        <v>2013</v>
      </c>
      <c r="C800" t="s">
        <v>12</v>
      </c>
      <c r="D800" t="s">
        <v>1631</v>
      </c>
      <c r="E800">
        <v>388</v>
      </c>
      <c r="F800">
        <v>25974</v>
      </c>
      <c r="G800">
        <v>237</v>
      </c>
    </row>
    <row r="801" spans="1:7" x14ac:dyDescent="0.25">
      <c r="A801" s="1">
        <f ca="1">IF((Table_Query_from_RDS24[[#This Row],[valueA]]=List!$B$3),INDIRECT("A"&amp;ROW(Table_Query_from_RDS24[[#This Row],[data_year]])-1)+1,0)</f>
        <v>0</v>
      </c>
      <c r="B801">
        <v>2013</v>
      </c>
      <c r="C801" t="s">
        <v>12</v>
      </c>
      <c r="D801" t="s">
        <v>1632</v>
      </c>
      <c r="E801">
        <v>369</v>
      </c>
      <c r="F801">
        <v>30148</v>
      </c>
      <c r="G801">
        <v>93</v>
      </c>
    </row>
    <row r="802" spans="1:7" x14ac:dyDescent="0.25">
      <c r="A802" s="1">
        <f ca="1">IF((Table_Query_from_RDS24[[#This Row],[valueA]]=List!$B$3),INDIRECT("A"&amp;ROW(Table_Query_from_RDS24[[#This Row],[data_year]])-1)+1,0)</f>
        <v>0</v>
      </c>
      <c r="B802">
        <v>2013</v>
      </c>
      <c r="C802" t="s">
        <v>12</v>
      </c>
      <c r="D802" t="s">
        <v>1633</v>
      </c>
      <c r="E802">
        <v>369</v>
      </c>
      <c r="F802">
        <v>39177</v>
      </c>
      <c r="G802">
        <v>74</v>
      </c>
    </row>
    <row r="803" spans="1:7" x14ac:dyDescent="0.25">
      <c r="A803" s="1">
        <f ca="1">IF((Table_Query_from_RDS24[[#This Row],[valueA]]=List!$B$3),INDIRECT("A"&amp;ROW(Table_Query_from_RDS24[[#This Row],[data_year]])-1)+1,0)</f>
        <v>0</v>
      </c>
      <c r="B803">
        <v>2013</v>
      </c>
      <c r="C803" t="s">
        <v>12</v>
      </c>
      <c r="D803" t="s">
        <v>1634</v>
      </c>
      <c r="E803">
        <v>366</v>
      </c>
      <c r="F803">
        <v>19101</v>
      </c>
      <c r="G803">
        <v>1739</v>
      </c>
    </row>
    <row r="804" spans="1:7" x14ac:dyDescent="0.25">
      <c r="A804" s="1">
        <f ca="1">IF((Table_Query_from_RDS24[[#This Row],[valueA]]=List!$B$3),INDIRECT("A"&amp;ROW(Table_Query_from_RDS24[[#This Row],[data_year]])-1)+1,0)</f>
        <v>0</v>
      </c>
      <c r="B804">
        <v>2013</v>
      </c>
      <c r="C804" t="s">
        <v>12</v>
      </c>
      <c r="D804" t="s">
        <v>1635</v>
      </c>
      <c r="E804">
        <v>361</v>
      </c>
      <c r="F804">
        <v>33695</v>
      </c>
      <c r="G804">
        <v>413</v>
      </c>
    </row>
    <row r="805" spans="1:7" x14ac:dyDescent="0.25">
      <c r="A805" s="1">
        <f ca="1">IF((Table_Query_from_RDS24[[#This Row],[valueA]]=List!$B$3),INDIRECT("A"&amp;ROW(Table_Query_from_RDS24[[#This Row],[data_year]])-1)+1,0)</f>
        <v>0</v>
      </c>
      <c r="B805">
        <v>2013</v>
      </c>
      <c r="C805" t="s">
        <v>12</v>
      </c>
      <c r="D805" t="s">
        <v>1636</v>
      </c>
      <c r="E805">
        <v>356</v>
      </c>
      <c r="F805">
        <v>32631</v>
      </c>
      <c r="G805">
        <v>1527</v>
      </c>
    </row>
    <row r="806" spans="1:7" x14ac:dyDescent="0.25">
      <c r="A806" s="1">
        <f ca="1">IF((Table_Query_from_RDS24[[#This Row],[valueA]]=List!$B$3),INDIRECT("A"&amp;ROW(Table_Query_from_RDS24[[#This Row],[data_year]])-1)+1,0)</f>
        <v>0</v>
      </c>
      <c r="B806">
        <v>2013</v>
      </c>
      <c r="C806" t="s">
        <v>12</v>
      </c>
      <c r="D806" t="s">
        <v>1637</v>
      </c>
      <c r="E806">
        <v>353</v>
      </c>
      <c r="F806">
        <v>41789</v>
      </c>
      <c r="G806">
        <v>186</v>
      </c>
    </row>
    <row r="807" spans="1:7" x14ac:dyDescent="0.25">
      <c r="A807" s="1">
        <f ca="1">IF((Table_Query_from_RDS24[[#This Row],[valueA]]=List!$B$3),INDIRECT("A"&amp;ROW(Table_Query_from_RDS24[[#This Row],[data_year]])-1)+1,0)</f>
        <v>0</v>
      </c>
      <c r="B807">
        <v>2013</v>
      </c>
      <c r="C807" t="s">
        <v>12</v>
      </c>
      <c r="D807" t="s">
        <v>1638</v>
      </c>
      <c r="E807">
        <v>352</v>
      </c>
      <c r="F807">
        <v>25486</v>
      </c>
      <c r="G807">
        <v>236</v>
      </c>
    </row>
    <row r="808" spans="1:7" x14ac:dyDescent="0.25">
      <c r="A808" s="1">
        <f ca="1">IF((Table_Query_from_RDS24[[#This Row],[valueA]]=List!$B$3),INDIRECT("A"&amp;ROW(Table_Query_from_RDS24[[#This Row],[data_year]])-1)+1,0)</f>
        <v>0</v>
      </c>
      <c r="B808">
        <v>2013</v>
      </c>
      <c r="C808" t="s">
        <v>12</v>
      </c>
      <c r="D808" t="s">
        <v>1639</v>
      </c>
      <c r="E808">
        <v>351</v>
      </c>
      <c r="F808">
        <v>28108</v>
      </c>
      <c r="G808">
        <v>2261</v>
      </c>
    </row>
    <row r="809" spans="1:7" x14ac:dyDescent="0.25">
      <c r="A809" s="1">
        <f ca="1">IF((Table_Query_from_RDS24[[#This Row],[valueA]]=List!$B$3),INDIRECT("A"&amp;ROW(Table_Query_from_RDS24[[#This Row],[data_year]])-1)+1,0)</f>
        <v>0</v>
      </c>
      <c r="B809">
        <v>2013</v>
      </c>
      <c r="C809" t="s">
        <v>12</v>
      </c>
      <c r="D809" t="s">
        <v>1640</v>
      </c>
      <c r="E809">
        <v>351</v>
      </c>
      <c r="F809">
        <v>41760</v>
      </c>
      <c r="G809">
        <v>203</v>
      </c>
    </row>
    <row r="810" spans="1:7" x14ac:dyDescent="0.25">
      <c r="A810" s="1">
        <f ca="1">IF((Table_Query_from_RDS24[[#This Row],[valueA]]=List!$B$3),INDIRECT("A"&amp;ROW(Table_Query_from_RDS24[[#This Row],[data_year]])-1)+1,0)</f>
        <v>0</v>
      </c>
      <c r="B810">
        <v>2013</v>
      </c>
      <c r="C810" t="s">
        <v>12</v>
      </c>
      <c r="D810" t="s">
        <v>1641</v>
      </c>
      <c r="E810">
        <v>346</v>
      </c>
      <c r="F810">
        <v>17863</v>
      </c>
      <c r="G810">
        <v>24</v>
      </c>
    </row>
    <row r="811" spans="1:7" x14ac:dyDescent="0.25">
      <c r="A811" s="1">
        <f ca="1">IF((Table_Query_from_RDS24[[#This Row],[valueA]]=List!$B$3),INDIRECT("A"&amp;ROW(Table_Query_from_RDS24[[#This Row],[data_year]])-1)+1,0)</f>
        <v>0</v>
      </c>
      <c r="B811">
        <v>2013</v>
      </c>
      <c r="C811" t="s">
        <v>12</v>
      </c>
      <c r="D811" t="s">
        <v>1642</v>
      </c>
      <c r="E811">
        <v>335</v>
      </c>
      <c r="F811">
        <v>29582</v>
      </c>
      <c r="G811">
        <v>32</v>
      </c>
    </row>
    <row r="812" spans="1:7" x14ac:dyDescent="0.25">
      <c r="A812" s="1">
        <f ca="1">IF((Table_Query_from_RDS24[[#This Row],[valueA]]=List!$B$3),INDIRECT("A"&amp;ROW(Table_Query_from_RDS24[[#This Row],[data_year]])-1)+1,0)</f>
        <v>0</v>
      </c>
      <c r="B812">
        <v>2013</v>
      </c>
      <c r="C812" t="s">
        <v>12</v>
      </c>
      <c r="D812" t="s">
        <v>1643</v>
      </c>
      <c r="E812">
        <v>327</v>
      </c>
      <c r="F812">
        <v>26419</v>
      </c>
      <c r="G812">
        <v>99</v>
      </c>
    </row>
    <row r="813" spans="1:7" x14ac:dyDescent="0.25">
      <c r="A813" s="1">
        <f ca="1">IF((Table_Query_from_RDS24[[#This Row],[valueA]]=List!$B$3),INDIRECT("A"&amp;ROW(Table_Query_from_RDS24[[#This Row],[data_year]])-1)+1,0)</f>
        <v>0</v>
      </c>
      <c r="B813">
        <v>2013</v>
      </c>
      <c r="C813" t="s">
        <v>12</v>
      </c>
      <c r="D813" t="s">
        <v>1644</v>
      </c>
      <c r="E813">
        <v>321</v>
      </c>
      <c r="F813">
        <v>28139</v>
      </c>
      <c r="G813">
        <v>109</v>
      </c>
    </row>
    <row r="814" spans="1:7" x14ac:dyDescent="0.25">
      <c r="A814" s="1">
        <f ca="1">IF((Table_Query_from_RDS24[[#This Row],[valueA]]=List!$B$3),INDIRECT("A"&amp;ROW(Table_Query_from_RDS24[[#This Row],[data_year]])-1)+1,0)</f>
        <v>0</v>
      </c>
      <c r="B814">
        <v>2013</v>
      </c>
      <c r="C814" t="s">
        <v>12</v>
      </c>
      <c r="D814" t="s">
        <v>1645</v>
      </c>
      <c r="E814">
        <v>315</v>
      </c>
      <c r="F814">
        <v>17829</v>
      </c>
      <c r="G814">
        <v>2557</v>
      </c>
    </row>
    <row r="815" spans="1:7" x14ac:dyDescent="0.25">
      <c r="A815" s="1">
        <f ca="1">IF((Table_Query_from_RDS24[[#This Row],[valueA]]=List!$B$3),INDIRECT("A"&amp;ROW(Table_Query_from_RDS24[[#This Row],[data_year]])-1)+1,0)</f>
        <v>0</v>
      </c>
      <c r="B815">
        <v>2013</v>
      </c>
      <c r="C815" t="s">
        <v>12</v>
      </c>
      <c r="D815" t="s">
        <v>1646</v>
      </c>
      <c r="E815">
        <v>306</v>
      </c>
      <c r="F815">
        <v>36571</v>
      </c>
      <c r="G815">
        <v>5</v>
      </c>
    </row>
    <row r="816" spans="1:7" x14ac:dyDescent="0.25">
      <c r="A816" s="1">
        <f ca="1">IF((Table_Query_from_RDS24[[#This Row],[valueA]]=List!$B$3),INDIRECT("A"&amp;ROW(Table_Query_from_RDS24[[#This Row],[data_year]])-1)+1,0)</f>
        <v>0</v>
      </c>
      <c r="B816">
        <v>2013</v>
      </c>
      <c r="C816" t="s">
        <v>12</v>
      </c>
      <c r="D816" t="s">
        <v>1647</v>
      </c>
      <c r="E816">
        <v>304</v>
      </c>
      <c r="F816">
        <v>27452</v>
      </c>
      <c r="G816">
        <v>6</v>
      </c>
    </row>
    <row r="817" spans="1:7" x14ac:dyDescent="0.25">
      <c r="A817" s="1">
        <f ca="1">IF((Table_Query_from_RDS24[[#This Row],[valueA]]=List!$B$3),INDIRECT("A"&amp;ROW(Table_Query_from_RDS24[[#This Row],[data_year]])-1)+1,0)</f>
        <v>0</v>
      </c>
      <c r="B817">
        <v>2013</v>
      </c>
      <c r="C817" t="s">
        <v>12</v>
      </c>
      <c r="D817" t="s">
        <v>1648</v>
      </c>
      <c r="E817">
        <v>300</v>
      </c>
      <c r="F817">
        <v>17703</v>
      </c>
      <c r="G817">
        <v>4524</v>
      </c>
    </row>
    <row r="818" spans="1:7" x14ac:dyDescent="0.25">
      <c r="A818" s="1">
        <f ca="1">IF((Table_Query_from_RDS24[[#This Row],[valueA]]=List!$B$3),INDIRECT("A"&amp;ROW(Table_Query_from_RDS24[[#This Row],[data_year]])-1)+1,0)</f>
        <v>0</v>
      </c>
      <c r="B818">
        <v>2013</v>
      </c>
      <c r="C818" t="s">
        <v>12</v>
      </c>
      <c r="D818" t="s">
        <v>1649</v>
      </c>
      <c r="E818">
        <v>297</v>
      </c>
      <c r="F818">
        <v>22491</v>
      </c>
      <c r="G818">
        <v>185</v>
      </c>
    </row>
    <row r="819" spans="1:7" x14ac:dyDescent="0.25">
      <c r="A819" s="1">
        <f ca="1">IF((Table_Query_from_RDS24[[#This Row],[valueA]]=List!$B$3),INDIRECT("A"&amp;ROW(Table_Query_from_RDS24[[#This Row],[data_year]])-1)+1,0)</f>
        <v>0</v>
      </c>
      <c r="B819">
        <v>2013</v>
      </c>
      <c r="C819" t="s">
        <v>12</v>
      </c>
      <c r="D819" t="s">
        <v>1650</v>
      </c>
      <c r="E819">
        <v>294</v>
      </c>
      <c r="F819">
        <v>14159</v>
      </c>
      <c r="G819">
        <v>692</v>
      </c>
    </row>
    <row r="820" spans="1:7" x14ac:dyDescent="0.25">
      <c r="A820" s="1">
        <f ca="1">IF((Table_Query_from_RDS24[[#This Row],[valueA]]=List!$B$3),INDIRECT("A"&amp;ROW(Table_Query_from_RDS24[[#This Row],[data_year]])-1)+1,0)</f>
        <v>0</v>
      </c>
      <c r="B820">
        <v>2013</v>
      </c>
      <c r="C820" t="s">
        <v>12</v>
      </c>
      <c r="D820" t="s">
        <v>1651</v>
      </c>
      <c r="E820">
        <v>294</v>
      </c>
      <c r="F820">
        <v>27107</v>
      </c>
      <c r="G820">
        <v>231</v>
      </c>
    </row>
    <row r="821" spans="1:7" x14ac:dyDescent="0.25">
      <c r="A821" s="1">
        <f ca="1">IF((Table_Query_from_RDS24[[#This Row],[valueA]]=List!$B$3),INDIRECT("A"&amp;ROW(Table_Query_from_RDS24[[#This Row],[data_year]])-1)+1,0)</f>
        <v>0</v>
      </c>
      <c r="B821">
        <v>2013</v>
      </c>
      <c r="C821" t="s">
        <v>12</v>
      </c>
      <c r="D821" t="s">
        <v>1652</v>
      </c>
      <c r="E821">
        <v>293</v>
      </c>
      <c r="F821">
        <v>12611</v>
      </c>
      <c r="G821">
        <v>731</v>
      </c>
    </row>
    <row r="822" spans="1:7" x14ac:dyDescent="0.25">
      <c r="A822" s="1">
        <f ca="1">IF((Table_Query_from_RDS24[[#This Row],[valueA]]=List!$B$3),INDIRECT("A"&amp;ROW(Table_Query_from_RDS24[[#This Row],[data_year]])-1)+1,0)</f>
        <v>0</v>
      </c>
      <c r="B822">
        <v>2013</v>
      </c>
      <c r="C822" t="s">
        <v>12</v>
      </c>
      <c r="D822" t="s">
        <v>1653</v>
      </c>
      <c r="E822">
        <v>292</v>
      </c>
      <c r="F822">
        <v>26443</v>
      </c>
      <c r="G822">
        <v>78</v>
      </c>
    </row>
    <row r="823" spans="1:7" x14ac:dyDescent="0.25">
      <c r="A823" s="1">
        <f ca="1">IF((Table_Query_from_RDS24[[#This Row],[valueA]]=List!$B$3),INDIRECT("A"&amp;ROW(Table_Query_from_RDS24[[#This Row],[data_year]])-1)+1,0)</f>
        <v>0</v>
      </c>
      <c r="B823">
        <v>2013</v>
      </c>
      <c r="C823" t="s">
        <v>12</v>
      </c>
      <c r="D823" t="s">
        <v>1654</v>
      </c>
      <c r="E823">
        <v>289</v>
      </c>
      <c r="F823">
        <v>7638</v>
      </c>
      <c r="G823">
        <v>463</v>
      </c>
    </row>
    <row r="824" spans="1:7" x14ac:dyDescent="0.25">
      <c r="A824" s="1">
        <f ca="1">IF((Table_Query_from_RDS24[[#This Row],[valueA]]=List!$B$3),INDIRECT("A"&amp;ROW(Table_Query_from_RDS24[[#This Row],[data_year]])-1)+1,0)</f>
        <v>0</v>
      </c>
      <c r="B824">
        <v>2013</v>
      </c>
      <c r="C824" t="s">
        <v>12</v>
      </c>
      <c r="D824" t="s">
        <v>1655</v>
      </c>
      <c r="E824">
        <v>289</v>
      </c>
      <c r="F824">
        <v>34480</v>
      </c>
      <c r="G824">
        <v>0</v>
      </c>
    </row>
    <row r="825" spans="1:7" x14ac:dyDescent="0.25">
      <c r="A825" s="1">
        <f ca="1">IF((Table_Query_from_RDS24[[#This Row],[valueA]]=List!$B$3),INDIRECT("A"&amp;ROW(Table_Query_from_RDS24[[#This Row],[data_year]])-1)+1,0)</f>
        <v>0</v>
      </c>
      <c r="B825">
        <v>2013</v>
      </c>
      <c r="C825" t="s">
        <v>12</v>
      </c>
      <c r="D825" t="s">
        <v>1656</v>
      </c>
      <c r="E825">
        <v>288</v>
      </c>
      <c r="F825">
        <v>39307</v>
      </c>
      <c r="G825">
        <v>31</v>
      </c>
    </row>
    <row r="826" spans="1:7" x14ac:dyDescent="0.25">
      <c r="A826" s="1">
        <f ca="1">IF((Table_Query_from_RDS24[[#This Row],[valueA]]=List!$B$3),INDIRECT("A"&amp;ROW(Table_Query_from_RDS24[[#This Row],[data_year]])-1)+1,0)</f>
        <v>0</v>
      </c>
      <c r="B826">
        <v>2013</v>
      </c>
      <c r="C826" t="s">
        <v>12</v>
      </c>
      <c r="D826" t="s">
        <v>1657</v>
      </c>
      <c r="E826">
        <v>287</v>
      </c>
      <c r="F826">
        <v>17754</v>
      </c>
      <c r="G826">
        <v>380</v>
      </c>
    </row>
    <row r="827" spans="1:7" x14ac:dyDescent="0.25">
      <c r="A827" s="1">
        <f ca="1">IF((Table_Query_from_RDS24[[#This Row],[valueA]]=List!$B$3),INDIRECT("A"&amp;ROW(Table_Query_from_RDS24[[#This Row],[data_year]])-1)+1,0)</f>
        <v>0</v>
      </c>
      <c r="B827">
        <v>2013</v>
      </c>
      <c r="C827" t="s">
        <v>12</v>
      </c>
      <c r="D827" t="s">
        <v>1658</v>
      </c>
      <c r="E827">
        <v>286</v>
      </c>
      <c r="F827">
        <v>21528</v>
      </c>
      <c r="G827">
        <v>944</v>
      </c>
    </row>
    <row r="828" spans="1:7" x14ac:dyDescent="0.25">
      <c r="A828" s="1">
        <f ca="1">IF((Table_Query_from_RDS24[[#This Row],[valueA]]=List!$B$3),INDIRECT("A"&amp;ROW(Table_Query_from_RDS24[[#This Row],[data_year]])-1)+1,0)</f>
        <v>0</v>
      </c>
      <c r="B828">
        <v>2013</v>
      </c>
      <c r="C828" t="s">
        <v>12</v>
      </c>
      <c r="D828" t="s">
        <v>1659</v>
      </c>
      <c r="E828">
        <v>271</v>
      </c>
      <c r="F828">
        <v>27197</v>
      </c>
      <c r="G828">
        <v>94</v>
      </c>
    </row>
    <row r="829" spans="1:7" x14ac:dyDescent="0.25">
      <c r="A829" s="1">
        <f ca="1">IF((Table_Query_from_RDS24[[#This Row],[valueA]]=List!$B$3),INDIRECT("A"&amp;ROW(Table_Query_from_RDS24[[#This Row],[data_year]])-1)+1,0)</f>
        <v>0</v>
      </c>
      <c r="B829">
        <v>2013</v>
      </c>
      <c r="C829" t="s">
        <v>12</v>
      </c>
      <c r="D829" t="s">
        <v>1660</v>
      </c>
      <c r="E829">
        <v>265</v>
      </c>
      <c r="F829">
        <v>25843</v>
      </c>
      <c r="G829">
        <v>207</v>
      </c>
    </row>
    <row r="830" spans="1:7" x14ac:dyDescent="0.25">
      <c r="A830" s="1">
        <f ca="1">IF((Table_Query_from_RDS24[[#This Row],[valueA]]=List!$B$3),INDIRECT("A"&amp;ROW(Table_Query_from_RDS24[[#This Row],[data_year]])-1)+1,0)</f>
        <v>0</v>
      </c>
      <c r="B830">
        <v>2013</v>
      </c>
      <c r="C830" t="s">
        <v>12</v>
      </c>
      <c r="D830" t="s">
        <v>1661</v>
      </c>
      <c r="E830">
        <v>261</v>
      </c>
      <c r="F830">
        <v>22600</v>
      </c>
      <c r="G830">
        <v>102</v>
      </c>
    </row>
    <row r="831" spans="1:7" x14ac:dyDescent="0.25">
      <c r="A831" s="1">
        <f ca="1">IF((Table_Query_from_RDS24[[#This Row],[valueA]]=List!$B$3),INDIRECT("A"&amp;ROW(Table_Query_from_RDS24[[#This Row],[data_year]])-1)+1,0)</f>
        <v>0</v>
      </c>
      <c r="B831">
        <v>2013</v>
      </c>
      <c r="C831" t="s">
        <v>12</v>
      </c>
      <c r="D831" t="s">
        <v>1662</v>
      </c>
      <c r="E831">
        <v>255</v>
      </c>
      <c r="F831">
        <v>7253</v>
      </c>
      <c r="G831">
        <v>971</v>
      </c>
    </row>
    <row r="832" spans="1:7" x14ac:dyDescent="0.25">
      <c r="A832" s="1">
        <f ca="1">IF((Table_Query_from_RDS24[[#This Row],[valueA]]=List!$B$3),INDIRECT("A"&amp;ROW(Table_Query_from_RDS24[[#This Row],[data_year]])-1)+1,0)</f>
        <v>0</v>
      </c>
      <c r="B832">
        <v>2013</v>
      </c>
      <c r="C832" t="s">
        <v>12</v>
      </c>
      <c r="D832" t="s">
        <v>1663</v>
      </c>
      <c r="E832">
        <v>253</v>
      </c>
      <c r="F832">
        <v>24671</v>
      </c>
      <c r="G832">
        <v>20</v>
      </c>
    </row>
    <row r="833" spans="1:7" x14ac:dyDescent="0.25">
      <c r="A833" s="1">
        <f ca="1">IF((Table_Query_from_RDS24[[#This Row],[valueA]]=List!$B$3),INDIRECT("A"&amp;ROW(Table_Query_from_RDS24[[#This Row],[data_year]])-1)+1,0)</f>
        <v>0</v>
      </c>
      <c r="B833">
        <v>2013</v>
      </c>
      <c r="C833" t="s">
        <v>12</v>
      </c>
      <c r="D833" t="s">
        <v>1664</v>
      </c>
      <c r="E833">
        <v>246</v>
      </c>
      <c r="F833">
        <v>14141</v>
      </c>
      <c r="G833">
        <v>164</v>
      </c>
    </row>
    <row r="834" spans="1:7" x14ac:dyDescent="0.25">
      <c r="A834" s="1">
        <f ca="1">IF((Table_Query_from_RDS24[[#This Row],[valueA]]=List!$B$3),INDIRECT("A"&amp;ROW(Table_Query_from_RDS24[[#This Row],[data_year]])-1)+1,0)</f>
        <v>0</v>
      </c>
      <c r="B834">
        <v>2013</v>
      </c>
      <c r="C834" t="s">
        <v>12</v>
      </c>
      <c r="D834" t="s">
        <v>1665</v>
      </c>
      <c r="E834">
        <v>243</v>
      </c>
      <c r="F834">
        <v>20498</v>
      </c>
      <c r="G834">
        <v>44</v>
      </c>
    </row>
    <row r="835" spans="1:7" x14ac:dyDescent="0.25">
      <c r="A835" s="1">
        <f ca="1">IF((Table_Query_from_RDS24[[#This Row],[valueA]]=List!$B$3),INDIRECT("A"&amp;ROW(Table_Query_from_RDS24[[#This Row],[data_year]])-1)+1,0)</f>
        <v>0</v>
      </c>
      <c r="B835">
        <v>2013</v>
      </c>
      <c r="C835" t="s">
        <v>12</v>
      </c>
      <c r="D835" t="s">
        <v>1666</v>
      </c>
      <c r="E835">
        <v>243</v>
      </c>
      <c r="F835">
        <v>16168</v>
      </c>
      <c r="G835">
        <v>149</v>
      </c>
    </row>
    <row r="836" spans="1:7" x14ac:dyDescent="0.25">
      <c r="A836" s="1">
        <f ca="1">IF((Table_Query_from_RDS24[[#This Row],[valueA]]=List!$B$3),INDIRECT("A"&amp;ROW(Table_Query_from_RDS24[[#This Row],[data_year]])-1)+1,0)</f>
        <v>0</v>
      </c>
      <c r="B836">
        <v>2013</v>
      </c>
      <c r="C836" t="s">
        <v>12</v>
      </c>
      <c r="D836" t="s">
        <v>1667</v>
      </c>
      <c r="E836">
        <v>227</v>
      </c>
      <c r="F836">
        <v>22412</v>
      </c>
      <c r="G836">
        <v>42</v>
      </c>
    </row>
    <row r="837" spans="1:7" x14ac:dyDescent="0.25">
      <c r="A837" s="1">
        <f ca="1">IF((Table_Query_from_RDS24[[#This Row],[valueA]]=List!$B$3),INDIRECT("A"&amp;ROW(Table_Query_from_RDS24[[#This Row],[data_year]])-1)+1,0)</f>
        <v>0</v>
      </c>
      <c r="B837">
        <v>2013</v>
      </c>
      <c r="C837" t="s">
        <v>12</v>
      </c>
      <c r="D837" t="s">
        <v>1668</v>
      </c>
      <c r="E837">
        <v>222</v>
      </c>
      <c r="F837">
        <v>18830</v>
      </c>
      <c r="G837">
        <v>3</v>
      </c>
    </row>
    <row r="838" spans="1:7" x14ac:dyDescent="0.25">
      <c r="A838" s="1">
        <f ca="1">IF((Table_Query_from_RDS24[[#This Row],[valueA]]=List!$B$3),INDIRECT("A"&amp;ROW(Table_Query_from_RDS24[[#This Row],[data_year]])-1)+1,0)</f>
        <v>0</v>
      </c>
      <c r="B838">
        <v>2013</v>
      </c>
      <c r="C838" t="s">
        <v>12</v>
      </c>
      <c r="D838" t="s">
        <v>1669</v>
      </c>
      <c r="E838">
        <v>216</v>
      </c>
      <c r="F838">
        <v>19846</v>
      </c>
      <c r="G838">
        <v>176</v>
      </c>
    </row>
    <row r="839" spans="1:7" x14ac:dyDescent="0.25">
      <c r="A839" s="1">
        <f ca="1">IF((Table_Query_from_RDS24[[#This Row],[valueA]]=List!$B$3),INDIRECT("A"&amp;ROW(Table_Query_from_RDS24[[#This Row],[data_year]])-1)+1,0)</f>
        <v>0</v>
      </c>
      <c r="B839">
        <v>2013</v>
      </c>
      <c r="C839" t="s">
        <v>12</v>
      </c>
      <c r="D839" t="s">
        <v>1670</v>
      </c>
      <c r="E839">
        <v>216</v>
      </c>
      <c r="F839">
        <v>19645</v>
      </c>
      <c r="G839">
        <v>48</v>
      </c>
    </row>
    <row r="840" spans="1:7" x14ac:dyDescent="0.25">
      <c r="A840" s="1">
        <f ca="1">IF((Table_Query_from_RDS24[[#This Row],[valueA]]=List!$B$3),INDIRECT("A"&amp;ROW(Table_Query_from_RDS24[[#This Row],[data_year]])-1)+1,0)</f>
        <v>0</v>
      </c>
      <c r="B840">
        <v>2013</v>
      </c>
      <c r="C840" t="s">
        <v>12</v>
      </c>
      <c r="D840" t="s">
        <v>1671</v>
      </c>
      <c r="E840">
        <v>216</v>
      </c>
      <c r="F840">
        <v>18410</v>
      </c>
      <c r="G840">
        <v>0</v>
      </c>
    </row>
    <row r="841" spans="1:7" x14ac:dyDescent="0.25">
      <c r="A841" s="1">
        <f ca="1">IF((Table_Query_from_RDS24[[#This Row],[valueA]]=List!$B$3),INDIRECT("A"&amp;ROW(Table_Query_from_RDS24[[#This Row],[data_year]])-1)+1,0)</f>
        <v>0</v>
      </c>
      <c r="B841">
        <v>2013</v>
      </c>
      <c r="C841" t="s">
        <v>12</v>
      </c>
      <c r="D841" t="s">
        <v>1672</v>
      </c>
      <c r="E841">
        <v>216</v>
      </c>
      <c r="F841">
        <v>20853</v>
      </c>
      <c r="G841">
        <v>18</v>
      </c>
    </row>
    <row r="842" spans="1:7" x14ac:dyDescent="0.25">
      <c r="A842" s="1">
        <f ca="1">IF((Table_Query_from_RDS24[[#This Row],[valueA]]=List!$B$3),INDIRECT("A"&amp;ROW(Table_Query_from_RDS24[[#This Row],[data_year]])-1)+1,0)</f>
        <v>0</v>
      </c>
      <c r="B842">
        <v>2013</v>
      </c>
      <c r="C842" t="s">
        <v>12</v>
      </c>
      <c r="D842" t="s">
        <v>1673</v>
      </c>
      <c r="E842">
        <v>212</v>
      </c>
      <c r="F842">
        <v>22531</v>
      </c>
      <c r="G842">
        <v>38</v>
      </c>
    </row>
    <row r="843" spans="1:7" x14ac:dyDescent="0.25">
      <c r="A843" s="1">
        <f ca="1">IF((Table_Query_from_RDS24[[#This Row],[valueA]]=List!$B$3),INDIRECT("A"&amp;ROW(Table_Query_from_RDS24[[#This Row],[data_year]])-1)+1,0)</f>
        <v>0</v>
      </c>
      <c r="B843">
        <v>2013</v>
      </c>
      <c r="C843" t="s">
        <v>12</v>
      </c>
      <c r="D843" t="s">
        <v>1674</v>
      </c>
      <c r="E843">
        <v>211</v>
      </c>
      <c r="F843">
        <v>17956</v>
      </c>
      <c r="G843">
        <v>81</v>
      </c>
    </row>
    <row r="844" spans="1:7" x14ac:dyDescent="0.25">
      <c r="A844" s="1">
        <f ca="1">IF((Table_Query_from_RDS24[[#This Row],[valueA]]=List!$B$3),INDIRECT("A"&amp;ROW(Table_Query_from_RDS24[[#This Row],[data_year]])-1)+1,0)</f>
        <v>0</v>
      </c>
      <c r="B844">
        <v>2013</v>
      </c>
      <c r="C844" t="s">
        <v>12</v>
      </c>
      <c r="D844" t="s">
        <v>1675</v>
      </c>
      <c r="E844">
        <v>210</v>
      </c>
      <c r="F844">
        <v>15848</v>
      </c>
      <c r="G844">
        <v>13</v>
      </c>
    </row>
    <row r="845" spans="1:7" x14ac:dyDescent="0.25">
      <c r="A845" s="1">
        <f ca="1">IF((Table_Query_from_RDS24[[#This Row],[valueA]]=List!$B$3),INDIRECT("A"&amp;ROW(Table_Query_from_RDS24[[#This Row],[data_year]])-1)+1,0)</f>
        <v>0</v>
      </c>
      <c r="B845">
        <v>2013</v>
      </c>
      <c r="C845" t="s">
        <v>12</v>
      </c>
      <c r="D845" t="s">
        <v>1676</v>
      </c>
      <c r="E845">
        <v>208</v>
      </c>
      <c r="F845">
        <v>15837</v>
      </c>
      <c r="G845">
        <v>334</v>
      </c>
    </row>
    <row r="846" spans="1:7" x14ac:dyDescent="0.25">
      <c r="A846" s="1">
        <f ca="1">IF((Table_Query_from_RDS24[[#This Row],[valueA]]=List!$B$3),INDIRECT("A"&amp;ROW(Table_Query_from_RDS24[[#This Row],[data_year]])-1)+1,0)</f>
        <v>0</v>
      </c>
      <c r="B846">
        <v>2013</v>
      </c>
      <c r="C846" t="s">
        <v>12</v>
      </c>
      <c r="D846" t="s">
        <v>1677</v>
      </c>
      <c r="E846">
        <v>208</v>
      </c>
      <c r="F846">
        <v>18364</v>
      </c>
      <c r="G846">
        <v>66</v>
      </c>
    </row>
    <row r="847" spans="1:7" x14ac:dyDescent="0.25">
      <c r="A847" s="1">
        <f ca="1">IF((Table_Query_from_RDS24[[#This Row],[valueA]]=List!$B$3),INDIRECT("A"&amp;ROW(Table_Query_from_RDS24[[#This Row],[data_year]])-1)+1,0)</f>
        <v>0</v>
      </c>
      <c r="B847">
        <v>2013</v>
      </c>
      <c r="C847" t="s">
        <v>12</v>
      </c>
      <c r="D847" t="s">
        <v>1678</v>
      </c>
      <c r="E847">
        <v>205</v>
      </c>
      <c r="F847">
        <v>15904</v>
      </c>
      <c r="G847">
        <v>17</v>
      </c>
    </row>
    <row r="848" spans="1:7" x14ac:dyDescent="0.25">
      <c r="A848" s="1">
        <f ca="1">IF((Table_Query_from_RDS24[[#This Row],[valueA]]=List!$B$3),INDIRECT("A"&amp;ROW(Table_Query_from_RDS24[[#This Row],[data_year]])-1)+1,0)</f>
        <v>0</v>
      </c>
      <c r="B848">
        <v>2013</v>
      </c>
      <c r="C848" t="s">
        <v>12</v>
      </c>
      <c r="D848" t="s">
        <v>1679</v>
      </c>
      <c r="E848">
        <v>203</v>
      </c>
      <c r="F848">
        <v>13306</v>
      </c>
      <c r="G848">
        <v>402</v>
      </c>
    </row>
    <row r="849" spans="1:7" x14ac:dyDescent="0.25">
      <c r="A849" s="1">
        <f ca="1">IF((Table_Query_from_RDS24[[#This Row],[valueA]]=List!$B$3),INDIRECT("A"&amp;ROW(Table_Query_from_RDS24[[#This Row],[data_year]])-1)+1,0)</f>
        <v>0</v>
      </c>
      <c r="B849">
        <v>2013</v>
      </c>
      <c r="C849" t="s">
        <v>12</v>
      </c>
      <c r="D849" t="s">
        <v>1680</v>
      </c>
      <c r="E849">
        <v>199</v>
      </c>
      <c r="F849">
        <v>16165</v>
      </c>
      <c r="G849">
        <v>44</v>
      </c>
    </row>
    <row r="850" spans="1:7" x14ac:dyDescent="0.25">
      <c r="A850" s="1">
        <f ca="1">IF((Table_Query_from_RDS24[[#This Row],[valueA]]=List!$B$3),INDIRECT("A"&amp;ROW(Table_Query_from_RDS24[[#This Row],[data_year]])-1)+1,0)</f>
        <v>0</v>
      </c>
      <c r="B850">
        <v>2013</v>
      </c>
      <c r="C850" t="s">
        <v>12</v>
      </c>
      <c r="D850" t="s">
        <v>1681</v>
      </c>
      <c r="E850">
        <v>199</v>
      </c>
      <c r="F850">
        <v>16035</v>
      </c>
      <c r="G850">
        <v>45</v>
      </c>
    </row>
    <row r="851" spans="1:7" x14ac:dyDescent="0.25">
      <c r="A851" s="1">
        <f ca="1">IF((Table_Query_from_RDS24[[#This Row],[valueA]]=List!$B$3),INDIRECT("A"&amp;ROW(Table_Query_from_RDS24[[#This Row],[data_year]])-1)+1,0)</f>
        <v>0</v>
      </c>
      <c r="B851">
        <v>2013</v>
      </c>
      <c r="C851" t="s">
        <v>12</v>
      </c>
      <c r="D851" t="s">
        <v>1682</v>
      </c>
      <c r="E851">
        <v>196</v>
      </c>
      <c r="F851">
        <v>15397</v>
      </c>
      <c r="G851">
        <v>59</v>
      </c>
    </row>
    <row r="852" spans="1:7" x14ac:dyDescent="0.25">
      <c r="A852" s="1">
        <f ca="1">IF((Table_Query_from_RDS24[[#This Row],[valueA]]=List!$B$3),INDIRECT("A"&amp;ROW(Table_Query_from_RDS24[[#This Row],[data_year]])-1)+1,0)</f>
        <v>0</v>
      </c>
      <c r="B852">
        <v>2013</v>
      </c>
      <c r="C852" t="s">
        <v>12</v>
      </c>
      <c r="D852" t="s">
        <v>1683</v>
      </c>
      <c r="E852">
        <v>194</v>
      </c>
      <c r="F852">
        <v>16288</v>
      </c>
      <c r="G852">
        <v>49</v>
      </c>
    </row>
    <row r="853" spans="1:7" x14ac:dyDescent="0.25">
      <c r="A853" s="1">
        <f ca="1">IF((Table_Query_from_RDS24[[#This Row],[valueA]]=List!$B$3),INDIRECT("A"&amp;ROW(Table_Query_from_RDS24[[#This Row],[data_year]])-1)+1,0)</f>
        <v>0</v>
      </c>
      <c r="B853">
        <v>2013</v>
      </c>
      <c r="C853" t="s">
        <v>12</v>
      </c>
      <c r="D853" t="s">
        <v>1684</v>
      </c>
      <c r="E853">
        <v>192</v>
      </c>
      <c r="F853">
        <v>23247</v>
      </c>
      <c r="G853">
        <v>4</v>
      </c>
    </row>
    <row r="854" spans="1:7" x14ac:dyDescent="0.25">
      <c r="A854" s="1">
        <f ca="1">IF((Table_Query_from_RDS24[[#This Row],[valueA]]=List!$B$3),INDIRECT("A"&amp;ROW(Table_Query_from_RDS24[[#This Row],[data_year]])-1)+1,0)</f>
        <v>0</v>
      </c>
      <c r="B854">
        <v>2013</v>
      </c>
      <c r="C854" t="s">
        <v>12</v>
      </c>
      <c r="D854" t="s">
        <v>1685</v>
      </c>
      <c r="E854">
        <v>191</v>
      </c>
      <c r="F854">
        <v>15181</v>
      </c>
      <c r="G854">
        <v>79</v>
      </c>
    </row>
    <row r="855" spans="1:7" x14ac:dyDescent="0.25">
      <c r="A855" s="1">
        <f ca="1">IF((Table_Query_from_RDS24[[#This Row],[valueA]]=List!$B$3),INDIRECT("A"&amp;ROW(Table_Query_from_RDS24[[#This Row],[data_year]])-1)+1,0)</f>
        <v>0</v>
      </c>
      <c r="B855">
        <v>2013</v>
      </c>
      <c r="C855" t="s">
        <v>12</v>
      </c>
      <c r="D855" t="s">
        <v>1686</v>
      </c>
      <c r="E855">
        <v>189</v>
      </c>
      <c r="F855">
        <v>17186</v>
      </c>
      <c r="G855">
        <v>217</v>
      </c>
    </row>
    <row r="856" spans="1:7" x14ac:dyDescent="0.25">
      <c r="A856" s="1">
        <f ca="1">IF((Table_Query_from_RDS24[[#This Row],[valueA]]=List!$B$3),INDIRECT("A"&amp;ROW(Table_Query_from_RDS24[[#This Row],[data_year]])-1)+1,0)</f>
        <v>0</v>
      </c>
      <c r="B856">
        <v>2013</v>
      </c>
      <c r="C856" t="s">
        <v>12</v>
      </c>
      <c r="D856" t="s">
        <v>1687</v>
      </c>
      <c r="E856">
        <v>186</v>
      </c>
      <c r="F856">
        <v>24209</v>
      </c>
      <c r="G856">
        <v>0</v>
      </c>
    </row>
    <row r="857" spans="1:7" x14ac:dyDescent="0.25">
      <c r="A857" s="1">
        <f ca="1">IF((Table_Query_from_RDS24[[#This Row],[valueA]]=List!$B$3),INDIRECT("A"&amp;ROW(Table_Query_from_RDS24[[#This Row],[data_year]])-1)+1,0)</f>
        <v>0</v>
      </c>
      <c r="B857">
        <v>2013</v>
      </c>
      <c r="C857" t="s">
        <v>12</v>
      </c>
      <c r="D857" t="s">
        <v>1688</v>
      </c>
      <c r="E857">
        <v>177</v>
      </c>
      <c r="F857">
        <v>14138</v>
      </c>
      <c r="G857">
        <v>34</v>
      </c>
    </row>
    <row r="858" spans="1:7" x14ac:dyDescent="0.25">
      <c r="A858" s="1">
        <f ca="1">IF((Table_Query_from_RDS24[[#This Row],[valueA]]=List!$B$3),INDIRECT("A"&amp;ROW(Table_Query_from_RDS24[[#This Row],[data_year]])-1)+1,0)</f>
        <v>0</v>
      </c>
      <c r="B858">
        <v>2013</v>
      </c>
      <c r="C858" t="s">
        <v>12</v>
      </c>
      <c r="D858" t="s">
        <v>1689</v>
      </c>
      <c r="E858">
        <v>175</v>
      </c>
      <c r="F858">
        <v>13835</v>
      </c>
      <c r="G858">
        <v>0</v>
      </c>
    </row>
    <row r="859" spans="1:7" x14ac:dyDescent="0.25">
      <c r="A859" s="1">
        <f ca="1">IF((Table_Query_from_RDS24[[#This Row],[valueA]]=List!$B$3),INDIRECT("A"&amp;ROW(Table_Query_from_RDS24[[#This Row],[data_year]])-1)+1,0)</f>
        <v>0</v>
      </c>
      <c r="B859">
        <v>2013</v>
      </c>
      <c r="C859" t="s">
        <v>12</v>
      </c>
      <c r="D859" t="s">
        <v>1690</v>
      </c>
      <c r="E859">
        <v>173</v>
      </c>
      <c r="F859">
        <v>15182</v>
      </c>
      <c r="G859">
        <v>381</v>
      </c>
    </row>
    <row r="860" spans="1:7" x14ac:dyDescent="0.25">
      <c r="A860" s="1">
        <f ca="1">IF((Table_Query_from_RDS24[[#This Row],[valueA]]=List!$B$3),INDIRECT("A"&amp;ROW(Table_Query_from_RDS24[[#This Row],[data_year]])-1)+1,0)</f>
        <v>0</v>
      </c>
      <c r="B860">
        <v>2013</v>
      </c>
      <c r="C860" t="s">
        <v>12</v>
      </c>
      <c r="D860" t="s">
        <v>1691</v>
      </c>
      <c r="E860">
        <v>168</v>
      </c>
      <c r="F860">
        <v>16215</v>
      </c>
      <c r="G860">
        <v>89</v>
      </c>
    </row>
    <row r="861" spans="1:7" x14ac:dyDescent="0.25">
      <c r="A861" s="1">
        <f ca="1">IF((Table_Query_from_RDS24[[#This Row],[valueA]]=List!$B$3),INDIRECT("A"&amp;ROW(Table_Query_from_RDS24[[#This Row],[data_year]])-1)+1,0)</f>
        <v>0</v>
      </c>
      <c r="B861">
        <v>2013</v>
      </c>
      <c r="C861" t="s">
        <v>12</v>
      </c>
      <c r="D861" t="s">
        <v>1692</v>
      </c>
      <c r="E861">
        <v>167</v>
      </c>
      <c r="F861">
        <v>17171</v>
      </c>
      <c r="G861">
        <v>76</v>
      </c>
    </row>
    <row r="862" spans="1:7" x14ac:dyDescent="0.25">
      <c r="A862" s="1">
        <f ca="1">IF((Table_Query_from_RDS24[[#This Row],[valueA]]=List!$B$3),INDIRECT("A"&amp;ROW(Table_Query_from_RDS24[[#This Row],[data_year]])-1)+1,0)</f>
        <v>0</v>
      </c>
      <c r="B862">
        <v>2013</v>
      </c>
      <c r="C862" t="s">
        <v>12</v>
      </c>
      <c r="D862" t="s">
        <v>1693</v>
      </c>
      <c r="E862">
        <v>167</v>
      </c>
      <c r="F862">
        <v>18331</v>
      </c>
      <c r="G862">
        <v>42</v>
      </c>
    </row>
    <row r="863" spans="1:7" x14ac:dyDescent="0.25">
      <c r="A863" s="1">
        <f ca="1">IF((Table_Query_from_RDS24[[#This Row],[valueA]]=List!$B$3),INDIRECT("A"&amp;ROW(Table_Query_from_RDS24[[#This Row],[data_year]])-1)+1,0)</f>
        <v>0</v>
      </c>
      <c r="B863">
        <v>2013</v>
      </c>
      <c r="C863" t="s">
        <v>12</v>
      </c>
      <c r="D863" t="s">
        <v>1694</v>
      </c>
      <c r="E863">
        <v>166</v>
      </c>
      <c r="F863">
        <v>13349</v>
      </c>
      <c r="G863">
        <v>43</v>
      </c>
    </row>
    <row r="864" spans="1:7" x14ac:dyDescent="0.25">
      <c r="A864" s="1">
        <f ca="1">IF((Table_Query_from_RDS24[[#This Row],[valueA]]=List!$B$3),INDIRECT("A"&amp;ROW(Table_Query_from_RDS24[[#This Row],[data_year]])-1)+1,0)</f>
        <v>0</v>
      </c>
      <c r="B864">
        <v>2013</v>
      </c>
      <c r="C864" t="s">
        <v>12</v>
      </c>
      <c r="D864" t="s">
        <v>1695</v>
      </c>
      <c r="E864">
        <v>164</v>
      </c>
      <c r="F864">
        <v>14115</v>
      </c>
      <c r="G864">
        <v>16</v>
      </c>
    </row>
    <row r="865" spans="1:7" x14ac:dyDescent="0.25">
      <c r="A865" s="1">
        <f ca="1">IF((Table_Query_from_RDS24[[#This Row],[valueA]]=List!$B$3),INDIRECT("A"&amp;ROW(Table_Query_from_RDS24[[#This Row],[data_year]])-1)+1,0)</f>
        <v>0</v>
      </c>
      <c r="B865">
        <v>2013</v>
      </c>
      <c r="C865" t="s">
        <v>12</v>
      </c>
      <c r="D865" t="s">
        <v>1696</v>
      </c>
      <c r="E865">
        <v>158</v>
      </c>
      <c r="F865">
        <v>20609</v>
      </c>
      <c r="G865">
        <v>5</v>
      </c>
    </row>
    <row r="866" spans="1:7" x14ac:dyDescent="0.25">
      <c r="A866" s="1">
        <f ca="1">IF((Table_Query_from_RDS24[[#This Row],[valueA]]=List!$B$3),INDIRECT("A"&amp;ROW(Table_Query_from_RDS24[[#This Row],[data_year]])-1)+1,0)</f>
        <v>0</v>
      </c>
      <c r="B866">
        <v>2013</v>
      </c>
      <c r="C866" t="s">
        <v>12</v>
      </c>
      <c r="D866" t="s">
        <v>1697</v>
      </c>
      <c r="E866">
        <v>158</v>
      </c>
      <c r="F866">
        <v>9006</v>
      </c>
      <c r="G866">
        <v>75</v>
      </c>
    </row>
    <row r="867" spans="1:7" x14ac:dyDescent="0.25">
      <c r="A867" s="1">
        <f ca="1">IF((Table_Query_from_RDS24[[#This Row],[valueA]]=List!$B$3),INDIRECT("A"&amp;ROW(Table_Query_from_RDS24[[#This Row],[data_year]])-1)+1,0)</f>
        <v>0</v>
      </c>
      <c r="B867">
        <v>2013</v>
      </c>
      <c r="C867" t="s">
        <v>12</v>
      </c>
      <c r="D867" t="s">
        <v>1698</v>
      </c>
      <c r="E867">
        <v>157</v>
      </c>
      <c r="F867">
        <v>10531</v>
      </c>
      <c r="G867">
        <v>1956</v>
      </c>
    </row>
    <row r="868" spans="1:7" x14ac:dyDescent="0.25">
      <c r="A868" s="1">
        <f ca="1">IF((Table_Query_from_RDS24[[#This Row],[valueA]]=List!$B$3),INDIRECT("A"&amp;ROW(Table_Query_from_RDS24[[#This Row],[data_year]])-1)+1,0)</f>
        <v>0</v>
      </c>
      <c r="B868">
        <v>2013</v>
      </c>
      <c r="C868" t="s">
        <v>12</v>
      </c>
      <c r="D868" t="s">
        <v>1699</v>
      </c>
      <c r="E868">
        <v>157</v>
      </c>
      <c r="F868">
        <v>21282</v>
      </c>
      <c r="G868">
        <v>81</v>
      </c>
    </row>
    <row r="869" spans="1:7" x14ac:dyDescent="0.25">
      <c r="A869" s="1">
        <f ca="1">IF((Table_Query_from_RDS24[[#This Row],[valueA]]=List!$B$3),INDIRECT("A"&amp;ROW(Table_Query_from_RDS24[[#This Row],[data_year]])-1)+1,0)</f>
        <v>0</v>
      </c>
      <c r="B869">
        <v>2013</v>
      </c>
      <c r="C869" t="s">
        <v>12</v>
      </c>
      <c r="D869" t="s">
        <v>1700</v>
      </c>
      <c r="E869">
        <v>154</v>
      </c>
      <c r="F869">
        <v>13857</v>
      </c>
      <c r="G869">
        <v>7</v>
      </c>
    </row>
    <row r="870" spans="1:7" x14ac:dyDescent="0.25">
      <c r="A870" s="1">
        <f ca="1">IF((Table_Query_from_RDS24[[#This Row],[valueA]]=List!$B$3),INDIRECT("A"&amp;ROW(Table_Query_from_RDS24[[#This Row],[data_year]])-1)+1,0)</f>
        <v>0</v>
      </c>
      <c r="B870">
        <v>2013</v>
      </c>
      <c r="C870" t="s">
        <v>12</v>
      </c>
      <c r="D870" t="s">
        <v>1701</v>
      </c>
      <c r="E870">
        <v>154</v>
      </c>
      <c r="F870">
        <v>8606</v>
      </c>
      <c r="G870">
        <v>9</v>
      </c>
    </row>
    <row r="871" spans="1:7" x14ac:dyDescent="0.25">
      <c r="A871" s="1">
        <f ca="1">IF((Table_Query_from_RDS24[[#This Row],[valueA]]=List!$B$3),INDIRECT("A"&amp;ROW(Table_Query_from_RDS24[[#This Row],[data_year]])-1)+1,0)</f>
        <v>0</v>
      </c>
      <c r="B871">
        <v>2013</v>
      </c>
      <c r="C871" t="s">
        <v>12</v>
      </c>
      <c r="D871" t="s">
        <v>1702</v>
      </c>
      <c r="E871">
        <v>152</v>
      </c>
      <c r="F871">
        <v>12871</v>
      </c>
      <c r="G871">
        <v>54</v>
      </c>
    </row>
    <row r="872" spans="1:7" x14ac:dyDescent="0.25">
      <c r="A872" s="1">
        <f ca="1">IF((Table_Query_from_RDS24[[#This Row],[valueA]]=List!$B$3),INDIRECT("A"&amp;ROW(Table_Query_from_RDS24[[#This Row],[data_year]])-1)+1,0)</f>
        <v>0</v>
      </c>
      <c r="B872">
        <v>2013</v>
      </c>
      <c r="C872" t="s">
        <v>12</v>
      </c>
      <c r="D872" t="s">
        <v>1703</v>
      </c>
      <c r="E872">
        <v>150</v>
      </c>
      <c r="F872">
        <v>20090</v>
      </c>
      <c r="G872">
        <v>11</v>
      </c>
    </row>
    <row r="873" spans="1:7" x14ac:dyDescent="0.25">
      <c r="A873" s="1">
        <f ca="1">IF((Table_Query_from_RDS24[[#This Row],[valueA]]=List!$B$3),INDIRECT("A"&amp;ROW(Table_Query_from_RDS24[[#This Row],[data_year]])-1)+1,0)</f>
        <v>0</v>
      </c>
      <c r="B873">
        <v>2013</v>
      </c>
      <c r="C873" t="s">
        <v>12</v>
      </c>
      <c r="D873" t="s">
        <v>1704</v>
      </c>
      <c r="E873">
        <v>149</v>
      </c>
      <c r="F873">
        <v>13214</v>
      </c>
      <c r="G873">
        <v>13</v>
      </c>
    </row>
    <row r="874" spans="1:7" x14ac:dyDescent="0.25">
      <c r="A874" s="1">
        <f ca="1">IF((Table_Query_from_RDS24[[#This Row],[valueA]]=List!$B$3),INDIRECT("A"&amp;ROW(Table_Query_from_RDS24[[#This Row],[data_year]])-1)+1,0)</f>
        <v>0</v>
      </c>
      <c r="B874">
        <v>2013</v>
      </c>
      <c r="C874" t="s">
        <v>12</v>
      </c>
      <c r="D874" t="s">
        <v>1705</v>
      </c>
      <c r="E874">
        <v>145</v>
      </c>
      <c r="F874">
        <v>10088</v>
      </c>
      <c r="G874">
        <v>12</v>
      </c>
    </row>
    <row r="875" spans="1:7" x14ac:dyDescent="0.25">
      <c r="A875" s="1">
        <f ca="1">IF((Table_Query_from_RDS24[[#This Row],[valueA]]=List!$B$3),INDIRECT("A"&amp;ROW(Table_Query_from_RDS24[[#This Row],[data_year]])-1)+1,0)</f>
        <v>0</v>
      </c>
      <c r="B875">
        <v>2013</v>
      </c>
      <c r="C875" t="s">
        <v>12</v>
      </c>
      <c r="D875" t="s">
        <v>1706</v>
      </c>
      <c r="E875">
        <v>144</v>
      </c>
      <c r="F875">
        <v>15314</v>
      </c>
      <c r="G875">
        <v>92</v>
      </c>
    </row>
    <row r="876" spans="1:7" x14ac:dyDescent="0.25">
      <c r="A876" s="1">
        <f ca="1">IF((Table_Query_from_RDS24[[#This Row],[valueA]]=List!$B$3),INDIRECT("A"&amp;ROW(Table_Query_from_RDS24[[#This Row],[data_year]])-1)+1,0)</f>
        <v>0</v>
      </c>
      <c r="B876">
        <v>2013</v>
      </c>
      <c r="C876" t="s">
        <v>12</v>
      </c>
      <c r="D876" t="s">
        <v>1707</v>
      </c>
      <c r="E876">
        <v>142</v>
      </c>
      <c r="F876">
        <v>15541</v>
      </c>
      <c r="G876">
        <v>93</v>
      </c>
    </row>
    <row r="877" spans="1:7" x14ac:dyDescent="0.25">
      <c r="A877" s="1">
        <f ca="1">IF((Table_Query_from_RDS24[[#This Row],[valueA]]=List!$B$3),INDIRECT("A"&amp;ROW(Table_Query_from_RDS24[[#This Row],[data_year]])-1)+1,0)</f>
        <v>0</v>
      </c>
      <c r="B877">
        <v>2013</v>
      </c>
      <c r="C877" t="s">
        <v>12</v>
      </c>
      <c r="D877" t="s">
        <v>1708</v>
      </c>
      <c r="E877">
        <v>142</v>
      </c>
      <c r="F877">
        <v>4143</v>
      </c>
      <c r="G877">
        <v>104</v>
      </c>
    </row>
    <row r="878" spans="1:7" x14ac:dyDescent="0.25">
      <c r="A878" s="1">
        <f ca="1">IF((Table_Query_from_RDS24[[#This Row],[valueA]]=List!$B$3),INDIRECT("A"&amp;ROW(Table_Query_from_RDS24[[#This Row],[data_year]])-1)+1,0)</f>
        <v>0</v>
      </c>
      <c r="B878">
        <v>2013</v>
      </c>
      <c r="C878" t="s">
        <v>12</v>
      </c>
      <c r="D878" t="s">
        <v>1709</v>
      </c>
      <c r="E878">
        <v>141</v>
      </c>
      <c r="F878">
        <v>12179</v>
      </c>
      <c r="G878">
        <v>49</v>
      </c>
    </row>
    <row r="879" spans="1:7" x14ac:dyDescent="0.25">
      <c r="A879" s="1">
        <f ca="1">IF((Table_Query_from_RDS24[[#This Row],[valueA]]=List!$B$3),INDIRECT("A"&amp;ROW(Table_Query_from_RDS24[[#This Row],[data_year]])-1)+1,0)</f>
        <v>0</v>
      </c>
      <c r="B879">
        <v>2013</v>
      </c>
      <c r="C879" t="s">
        <v>12</v>
      </c>
      <c r="D879" t="s">
        <v>1710</v>
      </c>
      <c r="E879">
        <v>141</v>
      </c>
      <c r="F879">
        <v>7559</v>
      </c>
      <c r="G879">
        <v>179</v>
      </c>
    </row>
    <row r="880" spans="1:7" x14ac:dyDescent="0.25">
      <c r="A880" s="1">
        <f ca="1">IF((Table_Query_from_RDS24[[#This Row],[valueA]]=List!$B$3),INDIRECT("A"&amp;ROW(Table_Query_from_RDS24[[#This Row],[data_year]])-1)+1,0)</f>
        <v>0</v>
      </c>
      <c r="B880">
        <v>2013</v>
      </c>
      <c r="C880" t="s">
        <v>12</v>
      </c>
      <c r="D880" t="s">
        <v>1711</v>
      </c>
      <c r="E880">
        <v>140</v>
      </c>
      <c r="F880">
        <v>18708</v>
      </c>
      <c r="G880">
        <v>19</v>
      </c>
    </row>
    <row r="881" spans="1:7" x14ac:dyDescent="0.25">
      <c r="A881" s="1">
        <f ca="1">IF((Table_Query_from_RDS24[[#This Row],[valueA]]=List!$B$3),INDIRECT("A"&amp;ROW(Table_Query_from_RDS24[[#This Row],[data_year]])-1)+1,0)</f>
        <v>0</v>
      </c>
      <c r="B881">
        <v>2013</v>
      </c>
      <c r="C881" t="s">
        <v>12</v>
      </c>
      <c r="D881" t="s">
        <v>1712</v>
      </c>
      <c r="E881">
        <v>140</v>
      </c>
      <c r="F881">
        <v>6621</v>
      </c>
      <c r="G881">
        <v>61</v>
      </c>
    </row>
    <row r="882" spans="1:7" x14ac:dyDescent="0.25">
      <c r="A882" s="1">
        <f ca="1">IF((Table_Query_from_RDS24[[#This Row],[valueA]]=List!$B$3),INDIRECT("A"&amp;ROW(Table_Query_from_RDS24[[#This Row],[data_year]])-1)+1,0)</f>
        <v>0</v>
      </c>
      <c r="B882">
        <v>2013</v>
      </c>
      <c r="C882" t="s">
        <v>12</v>
      </c>
      <c r="D882" t="s">
        <v>1713</v>
      </c>
      <c r="E882">
        <v>134</v>
      </c>
      <c r="F882">
        <v>10393</v>
      </c>
      <c r="G882">
        <v>11</v>
      </c>
    </row>
    <row r="883" spans="1:7" x14ac:dyDescent="0.25">
      <c r="A883" s="1">
        <f ca="1">IF((Table_Query_from_RDS24[[#This Row],[valueA]]=List!$B$3),INDIRECT("A"&amp;ROW(Table_Query_from_RDS24[[#This Row],[data_year]])-1)+1,0)</f>
        <v>0</v>
      </c>
      <c r="B883">
        <v>2013</v>
      </c>
      <c r="C883" t="s">
        <v>12</v>
      </c>
      <c r="D883" t="s">
        <v>1714</v>
      </c>
      <c r="E883">
        <v>134</v>
      </c>
      <c r="F883">
        <v>7284</v>
      </c>
      <c r="G883">
        <v>205</v>
      </c>
    </row>
    <row r="884" spans="1:7" x14ac:dyDescent="0.25">
      <c r="A884" s="1">
        <f ca="1">IF((Table_Query_from_RDS24[[#This Row],[valueA]]=List!$B$3),INDIRECT("A"&amp;ROW(Table_Query_from_RDS24[[#This Row],[data_year]])-1)+1,0)</f>
        <v>0</v>
      </c>
      <c r="B884">
        <v>2013</v>
      </c>
      <c r="C884" t="s">
        <v>12</v>
      </c>
      <c r="D884" t="s">
        <v>1715</v>
      </c>
      <c r="E884">
        <v>131</v>
      </c>
      <c r="F884">
        <v>8242</v>
      </c>
      <c r="G884">
        <v>243</v>
      </c>
    </row>
    <row r="885" spans="1:7" x14ac:dyDescent="0.25">
      <c r="A885" s="1">
        <f ca="1">IF((Table_Query_from_RDS24[[#This Row],[valueA]]=List!$B$3),INDIRECT("A"&amp;ROW(Table_Query_from_RDS24[[#This Row],[data_year]])-1)+1,0)</f>
        <v>0</v>
      </c>
      <c r="B885">
        <v>2013</v>
      </c>
      <c r="C885" t="s">
        <v>12</v>
      </c>
      <c r="D885" t="s">
        <v>1716</v>
      </c>
      <c r="E885">
        <v>130</v>
      </c>
      <c r="F885">
        <v>13071</v>
      </c>
      <c r="G885">
        <v>100</v>
      </c>
    </row>
    <row r="886" spans="1:7" x14ac:dyDescent="0.25">
      <c r="A886" s="1">
        <f ca="1">IF((Table_Query_from_RDS24[[#This Row],[valueA]]=List!$B$3),INDIRECT("A"&amp;ROW(Table_Query_from_RDS24[[#This Row],[data_year]])-1)+1,0)</f>
        <v>0</v>
      </c>
      <c r="B886">
        <v>2013</v>
      </c>
      <c r="C886" t="s">
        <v>12</v>
      </c>
      <c r="D886" t="s">
        <v>1717</v>
      </c>
      <c r="E886">
        <v>130</v>
      </c>
      <c r="F886">
        <v>11719</v>
      </c>
      <c r="G886">
        <v>26</v>
      </c>
    </row>
    <row r="887" spans="1:7" x14ac:dyDescent="0.25">
      <c r="A887" s="1">
        <f ca="1">IF((Table_Query_from_RDS24[[#This Row],[valueA]]=List!$B$3),INDIRECT("A"&amp;ROW(Table_Query_from_RDS24[[#This Row],[data_year]])-1)+1,0)</f>
        <v>0</v>
      </c>
      <c r="B887">
        <v>2013</v>
      </c>
      <c r="C887" t="s">
        <v>12</v>
      </c>
      <c r="D887" t="s">
        <v>1718</v>
      </c>
      <c r="E887">
        <v>113</v>
      </c>
      <c r="F887">
        <v>7325</v>
      </c>
      <c r="G887">
        <v>3</v>
      </c>
    </row>
    <row r="888" spans="1:7" x14ac:dyDescent="0.25">
      <c r="A888" s="1">
        <f ca="1">IF((Table_Query_from_RDS24[[#This Row],[valueA]]=List!$B$3),INDIRECT("A"&amp;ROW(Table_Query_from_RDS24[[#This Row],[data_year]])-1)+1,0)</f>
        <v>0</v>
      </c>
      <c r="B888">
        <v>2013</v>
      </c>
      <c r="C888" t="s">
        <v>12</v>
      </c>
      <c r="D888" t="s">
        <v>1719</v>
      </c>
      <c r="E888">
        <v>112</v>
      </c>
      <c r="F888">
        <v>13029</v>
      </c>
      <c r="G888">
        <v>11</v>
      </c>
    </row>
    <row r="889" spans="1:7" x14ac:dyDescent="0.25">
      <c r="A889" s="1">
        <f ca="1">IF((Table_Query_from_RDS24[[#This Row],[valueA]]=List!$B$3),INDIRECT("A"&amp;ROW(Table_Query_from_RDS24[[#This Row],[data_year]])-1)+1,0)</f>
        <v>0</v>
      </c>
      <c r="B889">
        <v>2013</v>
      </c>
      <c r="C889" t="s">
        <v>12</v>
      </c>
      <c r="D889" t="s">
        <v>1720</v>
      </c>
      <c r="E889">
        <v>107</v>
      </c>
      <c r="F889">
        <v>10586</v>
      </c>
      <c r="G889">
        <v>0</v>
      </c>
    </row>
    <row r="890" spans="1:7" x14ac:dyDescent="0.25">
      <c r="A890" s="1">
        <f ca="1">IF((Table_Query_from_RDS24[[#This Row],[valueA]]=List!$B$3),INDIRECT("A"&amp;ROW(Table_Query_from_RDS24[[#This Row],[data_year]])-1)+1,0)</f>
        <v>0</v>
      </c>
      <c r="B890">
        <v>2013</v>
      </c>
      <c r="C890" t="s">
        <v>12</v>
      </c>
      <c r="D890" t="s">
        <v>1721</v>
      </c>
      <c r="E890">
        <v>106</v>
      </c>
      <c r="F890">
        <v>8013</v>
      </c>
      <c r="G890">
        <v>85</v>
      </c>
    </row>
    <row r="891" spans="1:7" x14ac:dyDescent="0.25">
      <c r="A891" s="1">
        <f ca="1">IF((Table_Query_from_RDS24[[#This Row],[valueA]]=List!$B$3),INDIRECT("A"&amp;ROW(Table_Query_from_RDS24[[#This Row],[data_year]])-1)+1,0)</f>
        <v>0</v>
      </c>
      <c r="B891">
        <v>2013</v>
      </c>
      <c r="C891" t="s">
        <v>12</v>
      </c>
      <c r="D891" t="s">
        <v>1722</v>
      </c>
      <c r="E891">
        <v>104</v>
      </c>
      <c r="F891">
        <v>14456</v>
      </c>
      <c r="G891">
        <v>43</v>
      </c>
    </row>
    <row r="892" spans="1:7" x14ac:dyDescent="0.25">
      <c r="A892" s="1">
        <f ca="1">IF((Table_Query_from_RDS24[[#This Row],[valueA]]=List!$B$3),INDIRECT("A"&amp;ROW(Table_Query_from_RDS24[[#This Row],[data_year]])-1)+1,0)</f>
        <v>0</v>
      </c>
      <c r="B892">
        <v>2013</v>
      </c>
      <c r="C892" t="s">
        <v>12</v>
      </c>
      <c r="D892" t="s">
        <v>1723</v>
      </c>
      <c r="E892">
        <v>104</v>
      </c>
      <c r="F892">
        <v>10667</v>
      </c>
      <c r="G892">
        <v>85</v>
      </c>
    </row>
    <row r="893" spans="1:7" x14ac:dyDescent="0.25">
      <c r="A893" s="1">
        <f ca="1">IF((Table_Query_from_RDS24[[#This Row],[valueA]]=List!$B$3),INDIRECT("A"&amp;ROW(Table_Query_from_RDS24[[#This Row],[data_year]])-1)+1,0)</f>
        <v>0</v>
      </c>
      <c r="B893">
        <v>2013</v>
      </c>
      <c r="C893" t="s">
        <v>12</v>
      </c>
      <c r="D893" t="s">
        <v>1724</v>
      </c>
      <c r="E893">
        <v>103</v>
      </c>
      <c r="F893">
        <v>12533</v>
      </c>
      <c r="G893">
        <v>0</v>
      </c>
    </row>
    <row r="894" spans="1:7" x14ac:dyDescent="0.25">
      <c r="A894" s="1">
        <f ca="1">IF((Table_Query_from_RDS24[[#This Row],[valueA]]=List!$B$3),INDIRECT("A"&amp;ROW(Table_Query_from_RDS24[[#This Row],[data_year]])-1)+1,0)</f>
        <v>0</v>
      </c>
      <c r="B894">
        <v>2013</v>
      </c>
      <c r="C894" t="s">
        <v>12</v>
      </c>
      <c r="D894" t="s">
        <v>1725</v>
      </c>
      <c r="E894">
        <v>100</v>
      </c>
      <c r="F894">
        <v>10661</v>
      </c>
      <c r="G894">
        <v>19</v>
      </c>
    </row>
    <row r="895" spans="1:7" x14ac:dyDescent="0.25">
      <c r="A895" s="1">
        <f ca="1">IF((Table_Query_from_RDS24[[#This Row],[valueA]]=List!$B$3),INDIRECT("A"&amp;ROW(Table_Query_from_RDS24[[#This Row],[data_year]])-1)+1,0)</f>
        <v>0</v>
      </c>
      <c r="B895">
        <v>2013</v>
      </c>
      <c r="C895" t="s">
        <v>12</v>
      </c>
      <c r="D895" t="s">
        <v>1726</v>
      </c>
      <c r="E895">
        <v>98</v>
      </c>
      <c r="F895">
        <v>9585</v>
      </c>
      <c r="G895">
        <v>3</v>
      </c>
    </row>
    <row r="896" spans="1:7" x14ac:dyDescent="0.25">
      <c r="A896" s="1">
        <f ca="1">IF((Table_Query_from_RDS24[[#This Row],[valueA]]=List!$B$3),INDIRECT("A"&amp;ROW(Table_Query_from_RDS24[[#This Row],[data_year]])-1)+1,0)</f>
        <v>0</v>
      </c>
      <c r="B896">
        <v>2013</v>
      </c>
      <c r="C896" t="s">
        <v>12</v>
      </c>
      <c r="D896" t="s">
        <v>1727</v>
      </c>
      <c r="E896">
        <v>96</v>
      </c>
      <c r="F896">
        <v>7734</v>
      </c>
      <c r="G896">
        <v>0</v>
      </c>
    </row>
    <row r="897" spans="1:7" x14ac:dyDescent="0.25">
      <c r="A897" s="1">
        <f ca="1">IF((Table_Query_from_RDS24[[#This Row],[valueA]]=List!$B$3),INDIRECT("A"&amp;ROW(Table_Query_from_RDS24[[#This Row],[data_year]])-1)+1,0)</f>
        <v>0</v>
      </c>
      <c r="B897">
        <v>2013</v>
      </c>
      <c r="C897" t="s">
        <v>12</v>
      </c>
      <c r="D897" t="s">
        <v>1728</v>
      </c>
      <c r="E897">
        <v>96</v>
      </c>
      <c r="F897">
        <v>11371</v>
      </c>
      <c r="G897">
        <v>5</v>
      </c>
    </row>
    <row r="898" spans="1:7" x14ac:dyDescent="0.25">
      <c r="A898" s="1">
        <f ca="1">IF((Table_Query_from_RDS24[[#This Row],[valueA]]=List!$B$3),INDIRECT("A"&amp;ROW(Table_Query_from_RDS24[[#This Row],[data_year]])-1)+1,0)</f>
        <v>0</v>
      </c>
      <c r="B898">
        <v>2013</v>
      </c>
      <c r="C898" t="s">
        <v>12</v>
      </c>
      <c r="D898" t="s">
        <v>1729</v>
      </c>
      <c r="E898">
        <v>94</v>
      </c>
      <c r="F898">
        <v>8731</v>
      </c>
      <c r="G898">
        <v>0</v>
      </c>
    </row>
    <row r="899" spans="1:7" x14ac:dyDescent="0.25">
      <c r="A899" s="1">
        <f ca="1">IF((Table_Query_from_RDS24[[#This Row],[valueA]]=List!$B$3),INDIRECT("A"&amp;ROW(Table_Query_from_RDS24[[#This Row],[data_year]])-1)+1,0)</f>
        <v>0</v>
      </c>
      <c r="B899">
        <v>2013</v>
      </c>
      <c r="C899" t="s">
        <v>12</v>
      </c>
      <c r="D899" t="s">
        <v>1730</v>
      </c>
      <c r="E899">
        <v>92</v>
      </c>
      <c r="F899">
        <v>8404</v>
      </c>
      <c r="G899">
        <v>7</v>
      </c>
    </row>
    <row r="900" spans="1:7" x14ac:dyDescent="0.25">
      <c r="A900" s="1">
        <f ca="1">IF((Table_Query_from_RDS24[[#This Row],[valueA]]=List!$B$3),INDIRECT("A"&amp;ROW(Table_Query_from_RDS24[[#This Row],[data_year]])-1)+1,0)</f>
        <v>0</v>
      </c>
      <c r="B900">
        <v>2013</v>
      </c>
      <c r="C900" t="s">
        <v>12</v>
      </c>
      <c r="D900" t="s">
        <v>1731</v>
      </c>
      <c r="E900">
        <v>90</v>
      </c>
      <c r="F900">
        <v>7482</v>
      </c>
      <c r="G900">
        <v>5</v>
      </c>
    </row>
    <row r="901" spans="1:7" x14ac:dyDescent="0.25">
      <c r="A901" s="1">
        <f ca="1">IF((Table_Query_from_RDS24[[#This Row],[valueA]]=List!$B$3),INDIRECT("A"&amp;ROW(Table_Query_from_RDS24[[#This Row],[data_year]])-1)+1,0)</f>
        <v>0</v>
      </c>
      <c r="B901">
        <v>2013</v>
      </c>
      <c r="C901" t="s">
        <v>12</v>
      </c>
      <c r="D901" t="s">
        <v>1732</v>
      </c>
      <c r="E901">
        <v>86</v>
      </c>
      <c r="F901">
        <v>10712</v>
      </c>
      <c r="G901">
        <v>33</v>
      </c>
    </row>
    <row r="902" spans="1:7" x14ac:dyDescent="0.25">
      <c r="A902" s="1">
        <f ca="1">IF((Table_Query_from_RDS24[[#This Row],[valueA]]=List!$B$3),INDIRECT("A"&amp;ROW(Table_Query_from_RDS24[[#This Row],[data_year]])-1)+1,0)</f>
        <v>0</v>
      </c>
      <c r="B902">
        <v>2013</v>
      </c>
      <c r="C902" t="s">
        <v>12</v>
      </c>
      <c r="D902" t="s">
        <v>1733</v>
      </c>
      <c r="E902">
        <v>86</v>
      </c>
      <c r="F902">
        <v>7380</v>
      </c>
      <c r="G902">
        <v>36</v>
      </c>
    </row>
    <row r="903" spans="1:7" x14ac:dyDescent="0.25">
      <c r="A903" s="1">
        <f ca="1">IF((Table_Query_from_RDS24[[#This Row],[valueA]]=List!$B$3),INDIRECT("A"&amp;ROW(Table_Query_from_RDS24[[#This Row],[data_year]])-1)+1,0)</f>
        <v>0</v>
      </c>
      <c r="B903">
        <v>2013</v>
      </c>
      <c r="C903" t="s">
        <v>12</v>
      </c>
      <c r="D903" t="s">
        <v>1734</v>
      </c>
      <c r="E903">
        <v>85</v>
      </c>
      <c r="F903">
        <v>5945</v>
      </c>
      <c r="G903">
        <v>291</v>
      </c>
    </row>
    <row r="904" spans="1:7" x14ac:dyDescent="0.25">
      <c r="A904" s="1">
        <f ca="1">IF((Table_Query_from_RDS24[[#This Row],[valueA]]=List!$B$3),INDIRECT("A"&amp;ROW(Table_Query_from_RDS24[[#This Row],[data_year]])-1)+1,0)</f>
        <v>0</v>
      </c>
      <c r="B904">
        <v>2013</v>
      </c>
      <c r="C904" t="s">
        <v>12</v>
      </c>
      <c r="D904" t="s">
        <v>1735</v>
      </c>
      <c r="E904">
        <v>83</v>
      </c>
      <c r="F904">
        <v>6583</v>
      </c>
      <c r="G904">
        <v>42</v>
      </c>
    </row>
    <row r="905" spans="1:7" x14ac:dyDescent="0.25">
      <c r="A905" s="1">
        <f ca="1">IF((Table_Query_from_RDS24[[#This Row],[valueA]]=List!$B$3),INDIRECT("A"&amp;ROW(Table_Query_from_RDS24[[#This Row],[data_year]])-1)+1,0)</f>
        <v>0</v>
      </c>
      <c r="B905">
        <v>2013</v>
      </c>
      <c r="C905" t="s">
        <v>12</v>
      </c>
      <c r="D905" t="s">
        <v>1736</v>
      </c>
      <c r="E905">
        <v>82</v>
      </c>
      <c r="F905">
        <v>9844</v>
      </c>
      <c r="G905">
        <v>0</v>
      </c>
    </row>
    <row r="906" spans="1:7" x14ac:dyDescent="0.25">
      <c r="A906" s="1">
        <f ca="1">IF((Table_Query_from_RDS24[[#This Row],[valueA]]=List!$B$3),INDIRECT("A"&amp;ROW(Table_Query_from_RDS24[[#This Row],[data_year]])-1)+1,0)</f>
        <v>0</v>
      </c>
      <c r="B906">
        <v>2013</v>
      </c>
      <c r="C906" t="s">
        <v>12</v>
      </c>
      <c r="D906" t="s">
        <v>1737</v>
      </c>
      <c r="E906">
        <v>82</v>
      </c>
      <c r="F906">
        <v>7140</v>
      </c>
      <c r="G906">
        <v>17</v>
      </c>
    </row>
    <row r="907" spans="1:7" x14ac:dyDescent="0.25">
      <c r="A907" s="1">
        <f ca="1">IF((Table_Query_from_RDS24[[#This Row],[valueA]]=List!$B$3),INDIRECT("A"&amp;ROW(Table_Query_from_RDS24[[#This Row],[data_year]])-1)+1,0)</f>
        <v>0</v>
      </c>
      <c r="B907">
        <v>2013</v>
      </c>
      <c r="C907" t="s">
        <v>12</v>
      </c>
      <c r="D907" t="s">
        <v>1738</v>
      </c>
      <c r="E907">
        <v>80</v>
      </c>
      <c r="F907">
        <v>5389</v>
      </c>
      <c r="G907">
        <v>3</v>
      </c>
    </row>
    <row r="908" spans="1:7" x14ac:dyDescent="0.25">
      <c r="A908" s="1">
        <f ca="1">IF((Table_Query_from_RDS24[[#This Row],[valueA]]=List!$B$3),INDIRECT("A"&amp;ROW(Table_Query_from_RDS24[[#This Row],[data_year]])-1)+1,0)</f>
        <v>0</v>
      </c>
      <c r="B908">
        <v>2013</v>
      </c>
      <c r="C908" t="s">
        <v>12</v>
      </c>
      <c r="D908" t="s">
        <v>1739</v>
      </c>
      <c r="E908">
        <v>79</v>
      </c>
      <c r="F908">
        <v>3758</v>
      </c>
      <c r="G908">
        <v>25</v>
      </c>
    </row>
    <row r="909" spans="1:7" x14ac:dyDescent="0.25">
      <c r="A909" s="1">
        <f ca="1">IF((Table_Query_from_RDS24[[#This Row],[valueA]]=List!$B$3),INDIRECT("A"&amp;ROW(Table_Query_from_RDS24[[#This Row],[data_year]])-1)+1,0)</f>
        <v>0</v>
      </c>
      <c r="B909">
        <v>2013</v>
      </c>
      <c r="C909" t="s">
        <v>12</v>
      </c>
      <c r="D909" t="s">
        <v>1740</v>
      </c>
      <c r="E909">
        <v>78</v>
      </c>
      <c r="F909">
        <v>3298</v>
      </c>
      <c r="G909">
        <v>15</v>
      </c>
    </row>
    <row r="910" spans="1:7" x14ac:dyDescent="0.25">
      <c r="A910" s="1">
        <f ca="1">IF((Table_Query_from_RDS24[[#This Row],[valueA]]=List!$B$3),INDIRECT("A"&amp;ROW(Table_Query_from_RDS24[[#This Row],[data_year]])-1)+1,0)</f>
        <v>0</v>
      </c>
      <c r="B910">
        <v>2013</v>
      </c>
      <c r="C910" t="s">
        <v>12</v>
      </c>
      <c r="D910" t="s">
        <v>1741</v>
      </c>
      <c r="E910">
        <v>78</v>
      </c>
      <c r="F910">
        <v>7289</v>
      </c>
      <c r="G910">
        <v>4</v>
      </c>
    </row>
    <row r="911" spans="1:7" x14ac:dyDescent="0.25">
      <c r="A911" s="1">
        <f ca="1">IF((Table_Query_from_RDS24[[#This Row],[valueA]]=List!$B$3),INDIRECT("A"&amp;ROW(Table_Query_from_RDS24[[#This Row],[data_year]])-1)+1,0)</f>
        <v>0</v>
      </c>
      <c r="B911">
        <v>2013</v>
      </c>
      <c r="C911" t="s">
        <v>12</v>
      </c>
      <c r="D911" t="s">
        <v>1742</v>
      </c>
      <c r="E911">
        <v>76</v>
      </c>
      <c r="F911">
        <v>6545</v>
      </c>
      <c r="G911">
        <v>14</v>
      </c>
    </row>
    <row r="912" spans="1:7" x14ac:dyDescent="0.25">
      <c r="A912" s="1">
        <f ca="1">IF((Table_Query_from_RDS24[[#This Row],[valueA]]=List!$B$3),INDIRECT("A"&amp;ROW(Table_Query_from_RDS24[[#This Row],[data_year]])-1)+1,0)</f>
        <v>0</v>
      </c>
      <c r="B912">
        <v>2013</v>
      </c>
      <c r="C912" t="s">
        <v>12</v>
      </c>
      <c r="D912" t="s">
        <v>1743</v>
      </c>
      <c r="E912">
        <v>74</v>
      </c>
      <c r="F912">
        <v>9563</v>
      </c>
      <c r="G912">
        <v>36</v>
      </c>
    </row>
    <row r="913" spans="1:7" x14ac:dyDescent="0.25">
      <c r="A913" s="1">
        <f ca="1">IF((Table_Query_from_RDS24[[#This Row],[valueA]]=List!$B$3),INDIRECT("A"&amp;ROW(Table_Query_from_RDS24[[#This Row],[data_year]])-1)+1,0)</f>
        <v>0</v>
      </c>
      <c r="B913">
        <v>2013</v>
      </c>
      <c r="C913" t="s">
        <v>12</v>
      </c>
      <c r="D913" t="s">
        <v>1744</v>
      </c>
      <c r="E913">
        <v>71</v>
      </c>
      <c r="F913">
        <v>6061</v>
      </c>
      <c r="G913">
        <v>0</v>
      </c>
    </row>
    <row r="914" spans="1:7" x14ac:dyDescent="0.25">
      <c r="A914" s="1">
        <f ca="1">IF((Table_Query_from_RDS24[[#This Row],[valueA]]=List!$B$3),INDIRECT("A"&amp;ROW(Table_Query_from_RDS24[[#This Row],[data_year]])-1)+1,0)</f>
        <v>0</v>
      </c>
      <c r="B914">
        <v>2013</v>
      </c>
      <c r="C914" t="s">
        <v>12</v>
      </c>
      <c r="D914" t="s">
        <v>1745</v>
      </c>
      <c r="E914">
        <v>65</v>
      </c>
      <c r="F914">
        <v>2211</v>
      </c>
      <c r="G914">
        <v>1006</v>
      </c>
    </row>
    <row r="915" spans="1:7" x14ac:dyDescent="0.25">
      <c r="A915" s="1">
        <f ca="1">IF((Table_Query_from_RDS24[[#This Row],[valueA]]=List!$B$3),INDIRECT("A"&amp;ROW(Table_Query_from_RDS24[[#This Row],[data_year]])-1)+1,0)</f>
        <v>0</v>
      </c>
      <c r="B915">
        <v>2013</v>
      </c>
      <c r="C915" t="s">
        <v>12</v>
      </c>
      <c r="D915" t="s">
        <v>1746</v>
      </c>
      <c r="E915">
        <v>65</v>
      </c>
      <c r="F915">
        <v>5397</v>
      </c>
      <c r="G915">
        <v>1</v>
      </c>
    </row>
    <row r="916" spans="1:7" x14ac:dyDescent="0.25">
      <c r="A916" s="1">
        <f ca="1">IF((Table_Query_from_RDS24[[#This Row],[valueA]]=List!$B$3),INDIRECT("A"&amp;ROW(Table_Query_from_RDS24[[#This Row],[data_year]])-1)+1,0)</f>
        <v>0</v>
      </c>
      <c r="B916">
        <v>2013</v>
      </c>
      <c r="C916" t="s">
        <v>12</v>
      </c>
      <c r="D916" t="s">
        <v>1747</v>
      </c>
      <c r="E916">
        <v>61</v>
      </c>
      <c r="F916">
        <v>4754</v>
      </c>
      <c r="G916">
        <v>11</v>
      </c>
    </row>
    <row r="917" spans="1:7" x14ac:dyDescent="0.25">
      <c r="A917" s="1">
        <f ca="1">IF((Table_Query_from_RDS24[[#This Row],[valueA]]=List!$B$3),INDIRECT("A"&amp;ROW(Table_Query_from_RDS24[[#This Row],[data_year]])-1)+1,0)</f>
        <v>0</v>
      </c>
      <c r="B917">
        <v>2013</v>
      </c>
      <c r="C917" t="s">
        <v>12</v>
      </c>
      <c r="D917" t="s">
        <v>1748</v>
      </c>
      <c r="E917">
        <v>60</v>
      </c>
      <c r="F917">
        <v>5840</v>
      </c>
      <c r="G917">
        <v>0</v>
      </c>
    </row>
    <row r="918" spans="1:7" x14ac:dyDescent="0.25">
      <c r="A918" s="1">
        <f ca="1">IF((Table_Query_from_RDS24[[#This Row],[valueA]]=List!$B$3),INDIRECT("A"&amp;ROW(Table_Query_from_RDS24[[#This Row],[data_year]])-1)+1,0)</f>
        <v>0</v>
      </c>
      <c r="B918">
        <v>2013</v>
      </c>
      <c r="C918" t="s">
        <v>12</v>
      </c>
      <c r="D918" t="s">
        <v>1749</v>
      </c>
      <c r="E918">
        <v>58</v>
      </c>
      <c r="F918">
        <v>7378</v>
      </c>
      <c r="G918">
        <v>15</v>
      </c>
    </row>
    <row r="919" spans="1:7" x14ac:dyDescent="0.25">
      <c r="A919" s="1">
        <f ca="1">IF((Table_Query_from_RDS24[[#This Row],[valueA]]=List!$B$3),INDIRECT("A"&amp;ROW(Table_Query_from_RDS24[[#This Row],[data_year]])-1)+1,0)</f>
        <v>0</v>
      </c>
      <c r="B919">
        <v>2013</v>
      </c>
      <c r="C919" t="s">
        <v>12</v>
      </c>
      <c r="D919" t="s">
        <v>1750</v>
      </c>
      <c r="E919">
        <v>56</v>
      </c>
      <c r="F919">
        <v>7229</v>
      </c>
      <c r="G919">
        <v>14</v>
      </c>
    </row>
    <row r="920" spans="1:7" x14ac:dyDescent="0.25">
      <c r="A920" s="1">
        <f ca="1">IF((Table_Query_from_RDS24[[#This Row],[valueA]]=List!$B$3),INDIRECT("A"&amp;ROW(Table_Query_from_RDS24[[#This Row],[data_year]])-1)+1,0)</f>
        <v>0</v>
      </c>
      <c r="B920">
        <v>2013</v>
      </c>
      <c r="C920" t="s">
        <v>12</v>
      </c>
      <c r="D920" t="s">
        <v>1751</v>
      </c>
      <c r="E920">
        <v>56</v>
      </c>
      <c r="F920">
        <v>5947</v>
      </c>
      <c r="G920">
        <v>5</v>
      </c>
    </row>
    <row r="921" spans="1:7" x14ac:dyDescent="0.25">
      <c r="A921" s="1">
        <f ca="1">IF((Table_Query_from_RDS24[[#This Row],[valueA]]=List!$B$3),INDIRECT("A"&amp;ROW(Table_Query_from_RDS24[[#This Row],[data_year]])-1)+1,0)</f>
        <v>0</v>
      </c>
      <c r="B921">
        <v>2013</v>
      </c>
      <c r="C921" t="s">
        <v>12</v>
      </c>
      <c r="D921" t="s">
        <v>1752</v>
      </c>
      <c r="E921">
        <v>55</v>
      </c>
      <c r="F921">
        <v>6867</v>
      </c>
      <c r="G921">
        <v>0</v>
      </c>
    </row>
    <row r="922" spans="1:7" x14ac:dyDescent="0.25">
      <c r="A922" s="1">
        <f ca="1">IF((Table_Query_from_RDS24[[#This Row],[valueA]]=List!$B$3),INDIRECT("A"&amp;ROW(Table_Query_from_RDS24[[#This Row],[data_year]])-1)+1,0)</f>
        <v>0</v>
      </c>
      <c r="B922">
        <v>2013</v>
      </c>
      <c r="C922" t="s">
        <v>12</v>
      </c>
      <c r="D922" t="s">
        <v>1753</v>
      </c>
      <c r="E922">
        <v>54</v>
      </c>
      <c r="F922">
        <v>6123</v>
      </c>
      <c r="G922">
        <v>0</v>
      </c>
    </row>
    <row r="923" spans="1:7" x14ac:dyDescent="0.25">
      <c r="A923" s="1">
        <f ca="1">IF((Table_Query_from_RDS24[[#This Row],[valueA]]=List!$B$3),INDIRECT("A"&amp;ROW(Table_Query_from_RDS24[[#This Row],[data_year]])-1)+1,0)</f>
        <v>0</v>
      </c>
      <c r="B923">
        <v>2013</v>
      </c>
      <c r="C923" t="s">
        <v>12</v>
      </c>
      <c r="D923" t="s">
        <v>1754</v>
      </c>
      <c r="E923">
        <v>54</v>
      </c>
      <c r="F923">
        <v>6508</v>
      </c>
      <c r="G923">
        <v>6</v>
      </c>
    </row>
    <row r="924" spans="1:7" x14ac:dyDescent="0.25">
      <c r="A924" s="1">
        <f ca="1">IF((Table_Query_from_RDS24[[#This Row],[valueA]]=List!$B$3),INDIRECT("A"&amp;ROW(Table_Query_from_RDS24[[#This Row],[data_year]])-1)+1,0)</f>
        <v>0</v>
      </c>
      <c r="B924">
        <v>2013</v>
      </c>
      <c r="C924" t="s">
        <v>12</v>
      </c>
      <c r="D924" t="s">
        <v>1755</v>
      </c>
      <c r="E924">
        <v>52</v>
      </c>
      <c r="F924">
        <v>6350</v>
      </c>
      <c r="G924">
        <v>9</v>
      </c>
    </row>
    <row r="925" spans="1:7" x14ac:dyDescent="0.25">
      <c r="A925" s="1">
        <f ca="1">IF((Table_Query_from_RDS24[[#This Row],[valueA]]=List!$B$3),INDIRECT("A"&amp;ROW(Table_Query_from_RDS24[[#This Row],[data_year]])-1)+1,0)</f>
        <v>0</v>
      </c>
      <c r="B925">
        <v>2013</v>
      </c>
      <c r="C925" t="s">
        <v>12</v>
      </c>
      <c r="D925" t="s">
        <v>1756</v>
      </c>
      <c r="E925">
        <v>51</v>
      </c>
      <c r="F925">
        <v>4369</v>
      </c>
      <c r="G925">
        <v>0</v>
      </c>
    </row>
    <row r="926" spans="1:7" x14ac:dyDescent="0.25">
      <c r="A926" s="1">
        <f ca="1">IF((Table_Query_from_RDS24[[#This Row],[valueA]]=List!$B$3),INDIRECT("A"&amp;ROW(Table_Query_from_RDS24[[#This Row],[data_year]])-1)+1,0)</f>
        <v>0</v>
      </c>
      <c r="B926">
        <v>2013</v>
      </c>
      <c r="C926" t="s">
        <v>12</v>
      </c>
      <c r="D926" t="s">
        <v>1757</v>
      </c>
      <c r="E926">
        <v>48</v>
      </c>
      <c r="F926">
        <v>4665</v>
      </c>
      <c r="G926">
        <v>0</v>
      </c>
    </row>
    <row r="927" spans="1:7" x14ac:dyDescent="0.25">
      <c r="A927" s="1">
        <f ca="1">IF((Table_Query_from_RDS24[[#This Row],[valueA]]=List!$B$3),INDIRECT("A"&amp;ROW(Table_Query_from_RDS24[[#This Row],[data_year]])-1)+1,0)</f>
        <v>0</v>
      </c>
      <c r="B927">
        <v>2013</v>
      </c>
      <c r="C927" t="s">
        <v>12</v>
      </c>
      <c r="D927" t="s">
        <v>1758</v>
      </c>
      <c r="E927">
        <v>48</v>
      </c>
      <c r="F927">
        <v>3536</v>
      </c>
      <c r="G927">
        <v>18</v>
      </c>
    </row>
    <row r="928" spans="1:7" x14ac:dyDescent="0.25">
      <c r="A928" s="1">
        <f ca="1">IF((Table_Query_from_RDS24[[#This Row],[valueA]]=List!$B$3),INDIRECT("A"&amp;ROW(Table_Query_from_RDS24[[#This Row],[data_year]])-1)+1,0)</f>
        <v>0</v>
      </c>
      <c r="B928">
        <v>2013</v>
      </c>
      <c r="C928" t="s">
        <v>12</v>
      </c>
      <c r="D928" t="s">
        <v>1759</v>
      </c>
      <c r="E928">
        <v>47</v>
      </c>
      <c r="F928">
        <v>2783</v>
      </c>
      <c r="G928">
        <v>0</v>
      </c>
    </row>
    <row r="929" spans="1:7" x14ac:dyDescent="0.25">
      <c r="A929" s="1">
        <f ca="1">IF((Table_Query_from_RDS24[[#This Row],[valueA]]=List!$B$3),INDIRECT("A"&amp;ROW(Table_Query_from_RDS24[[#This Row],[data_year]])-1)+1,0)</f>
        <v>0</v>
      </c>
      <c r="B929">
        <v>2013</v>
      </c>
      <c r="C929" t="s">
        <v>12</v>
      </c>
      <c r="D929" t="s">
        <v>1760</v>
      </c>
      <c r="E929">
        <v>44</v>
      </c>
      <c r="F929">
        <v>5414</v>
      </c>
      <c r="G929">
        <v>0</v>
      </c>
    </row>
    <row r="930" spans="1:7" x14ac:dyDescent="0.25">
      <c r="A930" s="1">
        <f ca="1">IF((Table_Query_from_RDS24[[#This Row],[valueA]]=List!$B$3),INDIRECT("A"&amp;ROW(Table_Query_from_RDS24[[#This Row],[data_year]])-1)+1,0)</f>
        <v>0</v>
      </c>
      <c r="B930">
        <v>2013</v>
      </c>
      <c r="C930" t="s">
        <v>12</v>
      </c>
      <c r="D930" t="s">
        <v>1761</v>
      </c>
      <c r="E930">
        <v>41</v>
      </c>
      <c r="F930">
        <v>3902</v>
      </c>
      <c r="G930">
        <v>38</v>
      </c>
    </row>
    <row r="931" spans="1:7" x14ac:dyDescent="0.25">
      <c r="A931" s="1">
        <f ca="1">IF((Table_Query_from_RDS24[[#This Row],[valueA]]=List!$B$3),INDIRECT("A"&amp;ROW(Table_Query_from_RDS24[[#This Row],[data_year]])-1)+1,0)</f>
        <v>0</v>
      </c>
      <c r="B931">
        <v>2013</v>
      </c>
      <c r="C931" t="s">
        <v>12</v>
      </c>
      <c r="D931" t="s">
        <v>1762</v>
      </c>
      <c r="E931">
        <v>41</v>
      </c>
      <c r="F931">
        <v>2099</v>
      </c>
      <c r="G931">
        <v>5</v>
      </c>
    </row>
    <row r="932" spans="1:7" x14ac:dyDescent="0.25">
      <c r="A932" s="1">
        <f ca="1">IF((Table_Query_from_RDS24[[#This Row],[valueA]]=List!$B$3),INDIRECT("A"&amp;ROW(Table_Query_from_RDS24[[#This Row],[data_year]])-1)+1,0)</f>
        <v>0</v>
      </c>
      <c r="B932">
        <v>2013</v>
      </c>
      <c r="C932" t="s">
        <v>12</v>
      </c>
      <c r="D932" t="s">
        <v>1763</v>
      </c>
      <c r="E932">
        <v>38</v>
      </c>
      <c r="F932">
        <v>4700</v>
      </c>
      <c r="G932">
        <v>12</v>
      </c>
    </row>
    <row r="933" spans="1:7" x14ac:dyDescent="0.25">
      <c r="A933" s="1">
        <f ca="1">IF((Table_Query_from_RDS24[[#This Row],[valueA]]=List!$B$3),INDIRECT("A"&amp;ROW(Table_Query_from_RDS24[[#This Row],[data_year]])-1)+1,0)</f>
        <v>0</v>
      </c>
      <c r="B933">
        <v>2013</v>
      </c>
      <c r="C933" t="s">
        <v>12</v>
      </c>
      <c r="D933" t="s">
        <v>1764</v>
      </c>
      <c r="E933">
        <v>38</v>
      </c>
      <c r="F933">
        <v>4271</v>
      </c>
      <c r="G933">
        <v>32</v>
      </c>
    </row>
    <row r="934" spans="1:7" x14ac:dyDescent="0.25">
      <c r="A934" s="1">
        <f ca="1">IF((Table_Query_from_RDS24[[#This Row],[valueA]]=List!$B$3),INDIRECT("A"&amp;ROW(Table_Query_from_RDS24[[#This Row],[data_year]])-1)+1,0)</f>
        <v>0</v>
      </c>
      <c r="B934">
        <v>2013</v>
      </c>
      <c r="C934" t="s">
        <v>12</v>
      </c>
      <c r="D934" t="s">
        <v>1765</v>
      </c>
      <c r="E934">
        <v>37</v>
      </c>
      <c r="F934">
        <v>3017</v>
      </c>
      <c r="G934">
        <v>0</v>
      </c>
    </row>
    <row r="935" spans="1:7" x14ac:dyDescent="0.25">
      <c r="A935" s="1">
        <f ca="1">IF((Table_Query_from_RDS24[[#This Row],[valueA]]=List!$B$3),INDIRECT("A"&amp;ROW(Table_Query_from_RDS24[[#This Row],[data_year]])-1)+1,0)</f>
        <v>0</v>
      </c>
      <c r="B935">
        <v>2013</v>
      </c>
      <c r="C935" t="s">
        <v>12</v>
      </c>
      <c r="D935" t="s">
        <v>1766</v>
      </c>
      <c r="E935">
        <v>37</v>
      </c>
      <c r="F935">
        <v>5617</v>
      </c>
      <c r="G935">
        <v>0</v>
      </c>
    </row>
    <row r="936" spans="1:7" x14ac:dyDescent="0.25">
      <c r="A936" s="1">
        <f ca="1">IF((Table_Query_from_RDS24[[#This Row],[valueA]]=List!$B$3),INDIRECT("A"&amp;ROW(Table_Query_from_RDS24[[#This Row],[data_year]])-1)+1,0)</f>
        <v>0</v>
      </c>
      <c r="B936">
        <v>2013</v>
      </c>
      <c r="C936" t="s">
        <v>12</v>
      </c>
      <c r="D936" t="s">
        <v>1767</v>
      </c>
      <c r="E936">
        <v>31</v>
      </c>
      <c r="F936">
        <v>5057</v>
      </c>
      <c r="G936">
        <v>0</v>
      </c>
    </row>
    <row r="937" spans="1:7" x14ac:dyDescent="0.25">
      <c r="A937" s="1">
        <f ca="1">IF((Table_Query_from_RDS24[[#This Row],[valueA]]=List!$B$3),INDIRECT("A"&amp;ROW(Table_Query_from_RDS24[[#This Row],[data_year]])-1)+1,0)</f>
        <v>0</v>
      </c>
      <c r="B937">
        <v>2013</v>
      </c>
      <c r="C937" t="s">
        <v>12</v>
      </c>
      <c r="D937" t="s">
        <v>1768</v>
      </c>
      <c r="E937">
        <v>29</v>
      </c>
      <c r="F937">
        <v>3878</v>
      </c>
      <c r="G937">
        <v>0</v>
      </c>
    </row>
    <row r="938" spans="1:7" x14ac:dyDescent="0.25">
      <c r="A938" s="1">
        <f ca="1">IF((Table_Query_from_RDS24[[#This Row],[valueA]]=List!$B$3),INDIRECT("A"&amp;ROW(Table_Query_from_RDS24[[#This Row],[data_year]])-1)+1,0)</f>
        <v>0</v>
      </c>
      <c r="B938">
        <v>2013</v>
      </c>
      <c r="C938" t="s">
        <v>12</v>
      </c>
      <c r="D938" t="s">
        <v>1769</v>
      </c>
      <c r="E938">
        <v>29</v>
      </c>
      <c r="F938">
        <v>3656</v>
      </c>
      <c r="G938">
        <v>0</v>
      </c>
    </row>
    <row r="939" spans="1:7" x14ac:dyDescent="0.25">
      <c r="A939" s="1">
        <f ca="1">IF((Table_Query_from_RDS24[[#This Row],[valueA]]=List!$B$3),INDIRECT("A"&amp;ROW(Table_Query_from_RDS24[[#This Row],[data_year]])-1)+1,0)</f>
        <v>0</v>
      </c>
      <c r="B939">
        <v>2013</v>
      </c>
      <c r="C939" t="s">
        <v>12</v>
      </c>
      <c r="D939" t="s">
        <v>1770</v>
      </c>
      <c r="E939">
        <v>28</v>
      </c>
      <c r="F939">
        <v>471</v>
      </c>
      <c r="G939">
        <v>127</v>
      </c>
    </row>
    <row r="940" spans="1:7" x14ac:dyDescent="0.25">
      <c r="A940" s="1">
        <f ca="1">IF((Table_Query_from_RDS24[[#This Row],[valueA]]=List!$B$3),INDIRECT("A"&amp;ROW(Table_Query_from_RDS24[[#This Row],[data_year]])-1)+1,0)</f>
        <v>0</v>
      </c>
      <c r="B940">
        <v>2013</v>
      </c>
      <c r="C940" t="s">
        <v>12</v>
      </c>
      <c r="D940" t="s">
        <v>1771</v>
      </c>
      <c r="E940">
        <v>24</v>
      </c>
      <c r="F940">
        <v>2340</v>
      </c>
      <c r="G940">
        <v>0</v>
      </c>
    </row>
    <row r="941" spans="1:7" x14ac:dyDescent="0.25">
      <c r="A941" s="1">
        <f ca="1">IF((Table_Query_from_RDS24[[#This Row],[valueA]]=List!$B$3),INDIRECT("A"&amp;ROW(Table_Query_from_RDS24[[#This Row],[data_year]])-1)+1,0)</f>
        <v>0</v>
      </c>
      <c r="B941">
        <v>2013</v>
      </c>
      <c r="C941" t="s">
        <v>12</v>
      </c>
      <c r="D941" t="s">
        <v>1772</v>
      </c>
      <c r="E941">
        <v>23</v>
      </c>
      <c r="F941">
        <v>1423</v>
      </c>
      <c r="G941">
        <v>0</v>
      </c>
    </row>
    <row r="942" spans="1:7" x14ac:dyDescent="0.25">
      <c r="A942" s="1">
        <f ca="1">IF((Table_Query_from_RDS24[[#This Row],[valueA]]=List!$B$3),INDIRECT("A"&amp;ROW(Table_Query_from_RDS24[[#This Row],[data_year]])-1)+1,0)</f>
        <v>0</v>
      </c>
      <c r="B942">
        <v>2013</v>
      </c>
      <c r="C942" t="s">
        <v>12</v>
      </c>
      <c r="D942" t="s">
        <v>1773</v>
      </c>
      <c r="E942">
        <v>21</v>
      </c>
      <c r="F942">
        <v>1313</v>
      </c>
      <c r="G942">
        <v>0</v>
      </c>
    </row>
    <row r="943" spans="1:7" x14ac:dyDescent="0.25">
      <c r="A943" s="1">
        <f ca="1">IF((Table_Query_from_RDS24[[#This Row],[valueA]]=List!$B$3),INDIRECT("A"&amp;ROW(Table_Query_from_RDS24[[#This Row],[data_year]])-1)+1,0)</f>
        <v>0</v>
      </c>
      <c r="B943">
        <v>2013</v>
      </c>
      <c r="C943" t="s">
        <v>12</v>
      </c>
      <c r="D943" t="s">
        <v>1774</v>
      </c>
      <c r="E943">
        <v>16</v>
      </c>
      <c r="F943">
        <v>2686</v>
      </c>
      <c r="G943">
        <v>17</v>
      </c>
    </row>
    <row r="944" spans="1:7" x14ac:dyDescent="0.25">
      <c r="A944" s="1">
        <f ca="1">IF((Table_Query_from_RDS24[[#This Row],[valueA]]=List!$B$3),INDIRECT("A"&amp;ROW(Table_Query_from_RDS24[[#This Row],[data_year]])-1)+1,0)</f>
        <v>0</v>
      </c>
      <c r="B944">
        <v>2013</v>
      </c>
      <c r="C944" t="s">
        <v>12</v>
      </c>
      <c r="D944" t="s">
        <v>1775</v>
      </c>
      <c r="E944">
        <v>15</v>
      </c>
      <c r="F944">
        <v>993</v>
      </c>
      <c r="G944">
        <v>16</v>
      </c>
    </row>
    <row r="945" spans="1:7" x14ac:dyDescent="0.25">
      <c r="A945" s="1">
        <f ca="1">IF((Table_Query_from_RDS24[[#This Row],[valueA]]=List!$B$3),INDIRECT("A"&amp;ROW(Table_Query_from_RDS24[[#This Row],[data_year]])-1)+1,0)</f>
        <v>0</v>
      </c>
      <c r="B945">
        <v>2013</v>
      </c>
      <c r="C945" t="s">
        <v>12</v>
      </c>
      <c r="D945" t="s">
        <v>1776</v>
      </c>
      <c r="E945">
        <v>14</v>
      </c>
      <c r="F945">
        <v>2044</v>
      </c>
      <c r="G945">
        <v>2</v>
      </c>
    </row>
    <row r="946" spans="1:7" x14ac:dyDescent="0.25">
      <c r="A946" s="1">
        <f ca="1">IF((Table_Query_from_RDS24[[#This Row],[valueA]]=List!$B$3),INDIRECT("A"&amp;ROW(Table_Query_from_RDS24[[#This Row],[data_year]])-1)+1,0)</f>
        <v>0</v>
      </c>
      <c r="B946">
        <v>2013</v>
      </c>
      <c r="C946" t="s">
        <v>60</v>
      </c>
      <c r="D946" t="s">
        <v>1777</v>
      </c>
      <c r="E946">
        <v>46</v>
      </c>
      <c r="F946">
        <v>2061</v>
      </c>
      <c r="G946">
        <v>0</v>
      </c>
    </row>
    <row r="947" spans="1:7" x14ac:dyDescent="0.25">
      <c r="A947" s="1">
        <f ca="1">IF((Table_Query_from_RDS24[[#This Row],[valueA]]=List!$B$3),INDIRECT("A"&amp;ROW(Table_Query_from_RDS24[[#This Row],[data_year]])-1)+1,0)</f>
        <v>0</v>
      </c>
      <c r="B947">
        <v>2013</v>
      </c>
      <c r="C947" t="s">
        <v>60</v>
      </c>
      <c r="D947" t="s">
        <v>1778</v>
      </c>
      <c r="E947">
        <v>23</v>
      </c>
      <c r="F947">
        <v>2032</v>
      </c>
      <c r="G947">
        <v>0</v>
      </c>
    </row>
    <row r="948" spans="1:7" x14ac:dyDescent="0.25">
      <c r="A948" s="1">
        <f ca="1">IF((Table_Query_from_RDS24[[#This Row],[valueA]]=List!$B$3),INDIRECT("A"&amp;ROW(Table_Query_from_RDS24[[#This Row],[data_year]])-1)+1,0)</f>
        <v>0</v>
      </c>
      <c r="B948">
        <v>2013</v>
      </c>
      <c r="C948" t="s">
        <v>13</v>
      </c>
      <c r="D948" t="s">
        <v>1779</v>
      </c>
      <c r="E948">
        <v>1331</v>
      </c>
      <c r="F948">
        <v>67523</v>
      </c>
      <c r="G948">
        <v>893</v>
      </c>
    </row>
    <row r="949" spans="1:7" x14ac:dyDescent="0.25">
      <c r="A949" s="1">
        <f ca="1">IF((Table_Query_from_RDS24[[#This Row],[valueA]]=List!$B$3),INDIRECT("A"&amp;ROW(Table_Query_from_RDS24[[#This Row],[data_year]])-1)+1,0)</f>
        <v>0</v>
      </c>
      <c r="B949">
        <v>2013</v>
      </c>
      <c r="C949" t="s">
        <v>13</v>
      </c>
      <c r="D949" t="s">
        <v>1780</v>
      </c>
      <c r="E949">
        <v>1205</v>
      </c>
      <c r="F949">
        <v>79182</v>
      </c>
      <c r="G949">
        <v>16</v>
      </c>
    </row>
    <row r="950" spans="1:7" x14ac:dyDescent="0.25">
      <c r="A950" s="1">
        <f ca="1">IF((Table_Query_from_RDS24[[#This Row],[valueA]]=List!$B$3),INDIRECT("A"&amp;ROW(Table_Query_from_RDS24[[#This Row],[data_year]])-1)+1,0)</f>
        <v>0</v>
      </c>
      <c r="B950">
        <v>2013</v>
      </c>
      <c r="C950" t="s">
        <v>13</v>
      </c>
      <c r="D950" t="s">
        <v>1781</v>
      </c>
      <c r="E950">
        <v>599</v>
      </c>
      <c r="F950">
        <v>39759</v>
      </c>
      <c r="G950">
        <v>0</v>
      </c>
    </row>
    <row r="951" spans="1:7" x14ac:dyDescent="0.25">
      <c r="A951" s="1">
        <f ca="1">IF((Table_Query_from_RDS24[[#This Row],[valueA]]=List!$B$3),INDIRECT("A"&amp;ROW(Table_Query_from_RDS24[[#This Row],[data_year]])-1)+1,0)</f>
        <v>0</v>
      </c>
      <c r="B951">
        <v>2013</v>
      </c>
      <c r="C951" t="s">
        <v>13</v>
      </c>
      <c r="D951" t="s">
        <v>1782</v>
      </c>
      <c r="E951">
        <v>570</v>
      </c>
      <c r="F951">
        <v>50405</v>
      </c>
      <c r="G951">
        <v>76</v>
      </c>
    </row>
    <row r="952" spans="1:7" x14ac:dyDescent="0.25">
      <c r="A952" s="1">
        <f ca="1">IF((Table_Query_from_RDS24[[#This Row],[valueA]]=List!$B$3),INDIRECT("A"&amp;ROW(Table_Query_from_RDS24[[#This Row],[data_year]])-1)+1,0)</f>
        <v>0</v>
      </c>
      <c r="B952">
        <v>2013</v>
      </c>
      <c r="C952" t="s">
        <v>13</v>
      </c>
      <c r="D952" t="s">
        <v>1783</v>
      </c>
      <c r="E952">
        <v>352</v>
      </c>
      <c r="F952">
        <v>21095</v>
      </c>
      <c r="G952">
        <v>12</v>
      </c>
    </row>
    <row r="953" spans="1:7" x14ac:dyDescent="0.25">
      <c r="A953" s="1">
        <f ca="1">IF((Table_Query_from_RDS24[[#This Row],[valueA]]=List!$B$3),INDIRECT("A"&amp;ROW(Table_Query_from_RDS24[[#This Row],[data_year]])-1)+1,0)</f>
        <v>0</v>
      </c>
      <c r="B953">
        <v>2013</v>
      </c>
      <c r="C953" t="s">
        <v>13</v>
      </c>
      <c r="D953" t="s">
        <v>1784</v>
      </c>
      <c r="E953">
        <v>321</v>
      </c>
      <c r="F953">
        <v>14865</v>
      </c>
      <c r="G953">
        <v>0</v>
      </c>
    </row>
    <row r="954" spans="1:7" x14ac:dyDescent="0.25">
      <c r="A954" s="1">
        <f ca="1">IF((Table_Query_from_RDS24[[#This Row],[valueA]]=List!$B$3),INDIRECT("A"&amp;ROW(Table_Query_from_RDS24[[#This Row],[data_year]])-1)+1,0)</f>
        <v>0</v>
      </c>
      <c r="B954">
        <v>2013</v>
      </c>
      <c r="C954" t="s">
        <v>13</v>
      </c>
      <c r="D954" t="s">
        <v>1785</v>
      </c>
      <c r="E954">
        <v>183</v>
      </c>
      <c r="F954">
        <v>9554</v>
      </c>
      <c r="G954">
        <v>0</v>
      </c>
    </row>
    <row r="955" spans="1:7" x14ac:dyDescent="0.25">
      <c r="A955" s="1">
        <f ca="1">IF((Table_Query_from_RDS24[[#This Row],[valueA]]=List!$B$3),INDIRECT("A"&amp;ROW(Table_Query_from_RDS24[[#This Row],[data_year]])-1)+1,0)</f>
        <v>0</v>
      </c>
      <c r="B955">
        <v>2013</v>
      </c>
      <c r="C955" t="s">
        <v>13</v>
      </c>
      <c r="D955" t="s">
        <v>1786</v>
      </c>
      <c r="E955">
        <v>173</v>
      </c>
      <c r="F955">
        <v>19392</v>
      </c>
      <c r="G955">
        <v>28</v>
      </c>
    </row>
    <row r="956" spans="1:7" x14ac:dyDescent="0.25">
      <c r="A956" s="1">
        <f ca="1">IF((Table_Query_from_RDS24[[#This Row],[valueA]]=List!$B$3),INDIRECT("A"&amp;ROW(Table_Query_from_RDS24[[#This Row],[data_year]])-1)+1,0)</f>
        <v>0</v>
      </c>
      <c r="B956">
        <v>2013</v>
      </c>
      <c r="C956" t="s">
        <v>13</v>
      </c>
      <c r="D956" t="s">
        <v>1787</v>
      </c>
      <c r="E956">
        <v>96</v>
      </c>
      <c r="F956">
        <v>5517</v>
      </c>
      <c r="G956">
        <v>0</v>
      </c>
    </row>
    <row r="957" spans="1:7" x14ac:dyDescent="0.25">
      <c r="A957" s="1">
        <f ca="1">IF((Table_Query_from_RDS24[[#This Row],[valueA]]=List!$B$3),INDIRECT("A"&amp;ROW(Table_Query_from_RDS24[[#This Row],[data_year]])-1)+1,0)</f>
        <v>0</v>
      </c>
      <c r="B957">
        <v>2013</v>
      </c>
      <c r="C957" t="s">
        <v>14</v>
      </c>
      <c r="D957" t="s">
        <v>1788</v>
      </c>
      <c r="E957">
        <v>898</v>
      </c>
      <c r="F957">
        <v>90418</v>
      </c>
      <c r="G957">
        <v>61</v>
      </c>
    </row>
    <row r="958" spans="1:7" x14ac:dyDescent="0.25">
      <c r="A958" s="1">
        <f ca="1">IF((Table_Query_from_RDS24[[#This Row],[valueA]]=List!$B$3),INDIRECT("A"&amp;ROW(Table_Query_from_RDS24[[#This Row],[data_year]])-1)+1,0)</f>
        <v>0</v>
      </c>
      <c r="B958">
        <v>2013</v>
      </c>
      <c r="C958" t="s">
        <v>14</v>
      </c>
      <c r="D958" t="s">
        <v>1789</v>
      </c>
      <c r="E958">
        <v>752</v>
      </c>
      <c r="F958">
        <v>38851</v>
      </c>
      <c r="G958">
        <v>1772</v>
      </c>
    </row>
    <row r="959" spans="1:7" x14ac:dyDescent="0.25">
      <c r="A959" s="1">
        <f ca="1">IF((Table_Query_from_RDS24[[#This Row],[valueA]]=List!$B$3),INDIRECT("A"&amp;ROW(Table_Query_from_RDS24[[#This Row],[data_year]])-1)+1,0)</f>
        <v>0</v>
      </c>
      <c r="B959">
        <v>2013</v>
      </c>
      <c r="C959" t="s">
        <v>14</v>
      </c>
      <c r="D959" t="s">
        <v>1790</v>
      </c>
      <c r="E959">
        <v>541</v>
      </c>
      <c r="F959">
        <v>34793</v>
      </c>
      <c r="G959">
        <v>24</v>
      </c>
    </row>
    <row r="960" spans="1:7" x14ac:dyDescent="0.25">
      <c r="A960" s="1">
        <f ca="1">IF((Table_Query_from_RDS24[[#This Row],[valueA]]=List!$B$3),INDIRECT("A"&amp;ROW(Table_Query_from_RDS24[[#This Row],[data_year]])-1)+1,0)</f>
        <v>0</v>
      </c>
      <c r="B960">
        <v>2013</v>
      </c>
      <c r="C960" t="s">
        <v>14</v>
      </c>
      <c r="D960" t="s">
        <v>1791</v>
      </c>
      <c r="E960">
        <v>453</v>
      </c>
      <c r="F960">
        <v>40702</v>
      </c>
      <c r="G960">
        <v>14</v>
      </c>
    </row>
    <row r="961" spans="1:7" x14ac:dyDescent="0.25">
      <c r="A961" s="1">
        <f ca="1">IF((Table_Query_from_RDS24[[#This Row],[valueA]]=List!$B$3),INDIRECT("A"&amp;ROW(Table_Query_from_RDS24[[#This Row],[data_year]])-1)+1,0)</f>
        <v>0</v>
      </c>
      <c r="B961">
        <v>2013</v>
      </c>
      <c r="C961" t="s">
        <v>14</v>
      </c>
      <c r="D961" t="s">
        <v>1792</v>
      </c>
      <c r="E961">
        <v>366</v>
      </c>
      <c r="F961">
        <v>33062</v>
      </c>
      <c r="G961">
        <v>28</v>
      </c>
    </row>
    <row r="962" spans="1:7" x14ac:dyDescent="0.25">
      <c r="A962" s="1">
        <f ca="1">IF((Table_Query_from_RDS24[[#This Row],[valueA]]=List!$B$3),INDIRECT("A"&amp;ROW(Table_Query_from_RDS24[[#This Row],[data_year]])-1)+1,0)</f>
        <v>0</v>
      </c>
      <c r="B962">
        <v>2013</v>
      </c>
      <c r="C962" t="s">
        <v>14</v>
      </c>
      <c r="D962" t="s">
        <v>1793</v>
      </c>
      <c r="E962">
        <v>279</v>
      </c>
      <c r="F962">
        <v>21788</v>
      </c>
      <c r="G962">
        <v>10</v>
      </c>
    </row>
    <row r="963" spans="1:7" x14ac:dyDescent="0.25">
      <c r="A963" s="1">
        <f ca="1">IF((Table_Query_from_RDS24[[#This Row],[valueA]]=List!$B$3),INDIRECT("A"&amp;ROW(Table_Query_from_RDS24[[#This Row],[data_year]])-1)+1,0)</f>
        <v>0</v>
      </c>
      <c r="B963">
        <v>2013</v>
      </c>
      <c r="C963" t="s">
        <v>14</v>
      </c>
      <c r="D963" t="s">
        <v>1794</v>
      </c>
      <c r="E963">
        <v>272</v>
      </c>
      <c r="F963">
        <v>16164</v>
      </c>
      <c r="G963">
        <v>8</v>
      </c>
    </row>
    <row r="964" spans="1:7" x14ac:dyDescent="0.25">
      <c r="A964" s="1">
        <f ca="1">IF((Table_Query_from_RDS24[[#This Row],[valueA]]=List!$B$3),INDIRECT("A"&amp;ROW(Table_Query_from_RDS24[[#This Row],[data_year]])-1)+1,0)</f>
        <v>0</v>
      </c>
      <c r="B964">
        <v>2013</v>
      </c>
      <c r="C964" t="s">
        <v>14</v>
      </c>
      <c r="D964" t="s">
        <v>1795</v>
      </c>
      <c r="E964">
        <v>264</v>
      </c>
      <c r="F964">
        <v>23062</v>
      </c>
      <c r="G964">
        <v>0</v>
      </c>
    </row>
    <row r="965" spans="1:7" x14ac:dyDescent="0.25">
      <c r="A965" s="1">
        <f ca="1">IF((Table_Query_from_RDS24[[#This Row],[valueA]]=List!$B$3),INDIRECT("A"&amp;ROW(Table_Query_from_RDS24[[#This Row],[data_year]])-1)+1,0)</f>
        <v>0</v>
      </c>
      <c r="B965">
        <v>2013</v>
      </c>
      <c r="C965" t="s">
        <v>14</v>
      </c>
      <c r="D965" t="s">
        <v>1796</v>
      </c>
      <c r="E965">
        <v>262</v>
      </c>
      <c r="F965">
        <v>25107</v>
      </c>
      <c r="G965">
        <v>0</v>
      </c>
    </row>
    <row r="966" spans="1:7" x14ac:dyDescent="0.25">
      <c r="A966" s="1">
        <f ca="1">IF((Table_Query_from_RDS24[[#This Row],[valueA]]=List!$B$3),INDIRECT("A"&amp;ROW(Table_Query_from_RDS24[[#This Row],[data_year]])-1)+1,0)</f>
        <v>0</v>
      </c>
      <c r="B966">
        <v>2013</v>
      </c>
      <c r="C966" t="s">
        <v>14</v>
      </c>
      <c r="D966" t="s">
        <v>1797</v>
      </c>
      <c r="E966">
        <v>257</v>
      </c>
      <c r="F966">
        <v>25888</v>
      </c>
      <c r="G966">
        <v>0</v>
      </c>
    </row>
    <row r="967" spans="1:7" x14ac:dyDescent="0.25">
      <c r="A967" s="1">
        <f ca="1">IF((Table_Query_from_RDS24[[#This Row],[valueA]]=List!$B$3),INDIRECT("A"&amp;ROW(Table_Query_from_RDS24[[#This Row],[data_year]])-1)+1,0)</f>
        <v>0</v>
      </c>
      <c r="B967">
        <v>2013</v>
      </c>
      <c r="C967" t="s">
        <v>14</v>
      </c>
      <c r="D967" t="s">
        <v>1798</v>
      </c>
      <c r="E967">
        <v>244</v>
      </c>
      <c r="F967">
        <v>24049</v>
      </c>
      <c r="G967">
        <v>0</v>
      </c>
    </row>
    <row r="968" spans="1:7" x14ac:dyDescent="0.25">
      <c r="A968" s="1">
        <f ca="1">IF((Table_Query_from_RDS24[[#This Row],[valueA]]=List!$B$3),INDIRECT("A"&amp;ROW(Table_Query_from_RDS24[[#This Row],[data_year]])-1)+1,0)</f>
        <v>0</v>
      </c>
      <c r="B968">
        <v>2013</v>
      </c>
      <c r="C968" t="s">
        <v>14</v>
      </c>
      <c r="D968" t="s">
        <v>1799</v>
      </c>
      <c r="E968">
        <v>228</v>
      </c>
      <c r="F968">
        <v>21517</v>
      </c>
      <c r="G968">
        <v>0</v>
      </c>
    </row>
    <row r="969" spans="1:7" x14ac:dyDescent="0.25">
      <c r="A969" s="1">
        <f ca="1">IF((Table_Query_from_RDS24[[#This Row],[valueA]]=List!$B$3),INDIRECT("A"&amp;ROW(Table_Query_from_RDS24[[#This Row],[data_year]])-1)+1,0)</f>
        <v>0</v>
      </c>
      <c r="B969">
        <v>2013</v>
      </c>
      <c r="C969" t="s">
        <v>14</v>
      </c>
      <c r="D969" t="s">
        <v>1800</v>
      </c>
      <c r="E969">
        <v>228</v>
      </c>
      <c r="F969">
        <v>24893</v>
      </c>
      <c r="G969">
        <v>4</v>
      </c>
    </row>
    <row r="970" spans="1:7" x14ac:dyDescent="0.25">
      <c r="A970" s="1">
        <f ca="1">IF((Table_Query_from_RDS24[[#This Row],[valueA]]=List!$B$3),INDIRECT("A"&amp;ROW(Table_Query_from_RDS24[[#This Row],[data_year]])-1)+1,0)</f>
        <v>0</v>
      </c>
      <c r="B970">
        <v>2013</v>
      </c>
      <c r="C970" t="s">
        <v>14</v>
      </c>
      <c r="D970" t="s">
        <v>1801</v>
      </c>
      <c r="E970">
        <v>226</v>
      </c>
      <c r="F970">
        <v>16351</v>
      </c>
      <c r="G970">
        <v>58</v>
      </c>
    </row>
    <row r="971" spans="1:7" x14ac:dyDescent="0.25">
      <c r="A971" s="1">
        <f ca="1">IF((Table_Query_from_RDS24[[#This Row],[valueA]]=List!$B$3),INDIRECT("A"&amp;ROW(Table_Query_from_RDS24[[#This Row],[data_year]])-1)+1,0)</f>
        <v>0</v>
      </c>
      <c r="B971">
        <v>2013</v>
      </c>
      <c r="C971" t="s">
        <v>14</v>
      </c>
      <c r="D971" t="s">
        <v>1802</v>
      </c>
      <c r="E971">
        <v>217</v>
      </c>
      <c r="F971">
        <v>24423</v>
      </c>
      <c r="G971">
        <v>6</v>
      </c>
    </row>
    <row r="972" spans="1:7" x14ac:dyDescent="0.25">
      <c r="A972" s="1">
        <f ca="1">IF((Table_Query_from_RDS24[[#This Row],[valueA]]=List!$B$3),INDIRECT("A"&amp;ROW(Table_Query_from_RDS24[[#This Row],[data_year]])-1)+1,0)</f>
        <v>0</v>
      </c>
      <c r="B972">
        <v>2013</v>
      </c>
      <c r="C972" t="s">
        <v>14</v>
      </c>
      <c r="D972" t="s">
        <v>1803</v>
      </c>
      <c r="E972">
        <v>211</v>
      </c>
      <c r="F972">
        <v>16319</v>
      </c>
      <c r="G972">
        <v>18</v>
      </c>
    </row>
    <row r="973" spans="1:7" x14ac:dyDescent="0.25">
      <c r="A973" s="1">
        <f ca="1">IF((Table_Query_from_RDS24[[#This Row],[valueA]]=List!$B$3),INDIRECT("A"&amp;ROW(Table_Query_from_RDS24[[#This Row],[data_year]])-1)+1,0)</f>
        <v>0</v>
      </c>
      <c r="B973">
        <v>2013</v>
      </c>
      <c r="C973" t="s">
        <v>14</v>
      </c>
      <c r="D973" t="s">
        <v>1804</v>
      </c>
      <c r="E973">
        <v>187</v>
      </c>
      <c r="F973">
        <v>20821</v>
      </c>
      <c r="G973">
        <v>4</v>
      </c>
    </row>
    <row r="974" spans="1:7" x14ac:dyDescent="0.25">
      <c r="A974" s="1">
        <f ca="1">IF((Table_Query_from_RDS24[[#This Row],[valueA]]=List!$B$3),INDIRECT("A"&amp;ROW(Table_Query_from_RDS24[[#This Row],[data_year]])-1)+1,0)</f>
        <v>0</v>
      </c>
      <c r="B974">
        <v>2013</v>
      </c>
      <c r="C974" t="s">
        <v>14</v>
      </c>
      <c r="D974" t="s">
        <v>1805</v>
      </c>
      <c r="E974">
        <v>178</v>
      </c>
      <c r="F974">
        <v>15099</v>
      </c>
      <c r="G974">
        <v>0</v>
      </c>
    </row>
    <row r="975" spans="1:7" x14ac:dyDescent="0.25">
      <c r="A975" s="1">
        <f ca="1">IF((Table_Query_from_RDS24[[#This Row],[valueA]]=List!$B$3),INDIRECT("A"&amp;ROW(Table_Query_from_RDS24[[#This Row],[data_year]])-1)+1,0)</f>
        <v>0</v>
      </c>
      <c r="B975">
        <v>2013</v>
      </c>
      <c r="C975" t="s">
        <v>14</v>
      </c>
      <c r="D975" t="s">
        <v>1806</v>
      </c>
      <c r="E975">
        <v>173</v>
      </c>
      <c r="F975">
        <v>13455</v>
      </c>
      <c r="G975">
        <v>0</v>
      </c>
    </row>
    <row r="976" spans="1:7" x14ac:dyDescent="0.25">
      <c r="A976" s="1">
        <f ca="1">IF((Table_Query_from_RDS24[[#This Row],[valueA]]=List!$B$3),INDIRECT("A"&amp;ROW(Table_Query_from_RDS24[[#This Row],[data_year]])-1)+1,0)</f>
        <v>0</v>
      </c>
      <c r="B976">
        <v>2013</v>
      </c>
      <c r="C976" t="s">
        <v>14</v>
      </c>
      <c r="D976" t="s">
        <v>1807</v>
      </c>
      <c r="E976">
        <v>173</v>
      </c>
      <c r="F976">
        <v>12678</v>
      </c>
      <c r="G976">
        <v>22</v>
      </c>
    </row>
    <row r="977" spans="1:7" x14ac:dyDescent="0.25">
      <c r="A977" s="1">
        <f ca="1">IF((Table_Query_from_RDS24[[#This Row],[valueA]]=List!$B$3),INDIRECT("A"&amp;ROW(Table_Query_from_RDS24[[#This Row],[data_year]])-1)+1,0)</f>
        <v>0</v>
      </c>
      <c r="B977">
        <v>2013</v>
      </c>
      <c r="C977" t="s">
        <v>14</v>
      </c>
      <c r="D977" t="s">
        <v>1808</v>
      </c>
      <c r="E977">
        <v>158</v>
      </c>
      <c r="F977">
        <v>19258</v>
      </c>
      <c r="G977">
        <v>0</v>
      </c>
    </row>
    <row r="978" spans="1:7" x14ac:dyDescent="0.25">
      <c r="A978" s="1">
        <f ca="1">IF((Table_Query_from_RDS24[[#This Row],[valueA]]=List!$B$3),INDIRECT("A"&amp;ROW(Table_Query_from_RDS24[[#This Row],[data_year]])-1)+1,0)</f>
        <v>0</v>
      </c>
      <c r="B978">
        <v>2013</v>
      </c>
      <c r="C978" t="s">
        <v>14</v>
      </c>
      <c r="D978" t="s">
        <v>1809</v>
      </c>
      <c r="E978">
        <v>140</v>
      </c>
      <c r="F978">
        <v>14353</v>
      </c>
      <c r="G978">
        <v>0</v>
      </c>
    </row>
    <row r="979" spans="1:7" x14ac:dyDescent="0.25">
      <c r="A979" s="1">
        <f ca="1">IF((Table_Query_from_RDS24[[#This Row],[valueA]]=List!$B$3),INDIRECT("A"&amp;ROW(Table_Query_from_RDS24[[#This Row],[data_year]])-1)+1,0)</f>
        <v>0</v>
      </c>
      <c r="B979">
        <v>2013</v>
      </c>
      <c r="C979" t="s">
        <v>14</v>
      </c>
      <c r="D979" t="s">
        <v>1810</v>
      </c>
      <c r="E979">
        <v>125</v>
      </c>
      <c r="F979">
        <v>10314</v>
      </c>
      <c r="G979">
        <v>9</v>
      </c>
    </row>
    <row r="980" spans="1:7" x14ac:dyDescent="0.25">
      <c r="A980" s="1">
        <f ca="1">IF((Table_Query_from_RDS24[[#This Row],[valueA]]=List!$B$3),INDIRECT("A"&amp;ROW(Table_Query_from_RDS24[[#This Row],[data_year]])-1)+1,0)</f>
        <v>0</v>
      </c>
      <c r="B980">
        <v>2013</v>
      </c>
      <c r="C980" t="s">
        <v>14</v>
      </c>
      <c r="D980" t="s">
        <v>1811</v>
      </c>
      <c r="E980">
        <v>123</v>
      </c>
      <c r="F980">
        <v>12196</v>
      </c>
      <c r="G980">
        <v>27</v>
      </c>
    </row>
    <row r="981" spans="1:7" x14ac:dyDescent="0.25">
      <c r="A981" s="1">
        <f ca="1">IF((Table_Query_from_RDS24[[#This Row],[valueA]]=List!$B$3),INDIRECT("A"&amp;ROW(Table_Query_from_RDS24[[#This Row],[data_year]])-1)+1,0)</f>
        <v>0</v>
      </c>
      <c r="B981">
        <v>2013</v>
      </c>
      <c r="C981" t="s">
        <v>14</v>
      </c>
      <c r="D981" t="s">
        <v>1812</v>
      </c>
      <c r="E981">
        <v>121</v>
      </c>
      <c r="F981">
        <v>8003</v>
      </c>
      <c r="G981">
        <v>0</v>
      </c>
    </row>
    <row r="982" spans="1:7" x14ac:dyDescent="0.25">
      <c r="A982" s="1">
        <f ca="1">IF((Table_Query_from_RDS24[[#This Row],[valueA]]=List!$B$3),INDIRECT("A"&amp;ROW(Table_Query_from_RDS24[[#This Row],[data_year]])-1)+1,0)</f>
        <v>0</v>
      </c>
      <c r="B982">
        <v>2013</v>
      </c>
      <c r="C982" t="s">
        <v>14</v>
      </c>
      <c r="D982" t="s">
        <v>1813</v>
      </c>
      <c r="E982">
        <v>113</v>
      </c>
      <c r="F982">
        <v>6850</v>
      </c>
      <c r="G982">
        <v>18</v>
      </c>
    </row>
    <row r="983" spans="1:7" x14ac:dyDescent="0.25">
      <c r="A983" s="1">
        <f ca="1">IF((Table_Query_from_RDS24[[#This Row],[valueA]]=List!$B$3),INDIRECT("A"&amp;ROW(Table_Query_from_RDS24[[#This Row],[data_year]])-1)+1,0)</f>
        <v>0</v>
      </c>
      <c r="B983">
        <v>2013</v>
      </c>
      <c r="C983" t="s">
        <v>14</v>
      </c>
      <c r="D983" t="s">
        <v>1814</v>
      </c>
      <c r="E983">
        <v>112</v>
      </c>
      <c r="F983">
        <v>4759</v>
      </c>
      <c r="G983">
        <v>13</v>
      </c>
    </row>
    <row r="984" spans="1:7" x14ac:dyDescent="0.25">
      <c r="A984" s="1">
        <f ca="1">IF((Table_Query_from_RDS24[[#This Row],[valueA]]=List!$B$3),INDIRECT("A"&amp;ROW(Table_Query_from_RDS24[[#This Row],[data_year]])-1)+1,0)</f>
        <v>0</v>
      </c>
      <c r="B984">
        <v>2013</v>
      </c>
      <c r="C984" t="s">
        <v>14</v>
      </c>
      <c r="D984" t="s">
        <v>1815</v>
      </c>
      <c r="E984">
        <v>104</v>
      </c>
      <c r="F984">
        <v>5517</v>
      </c>
      <c r="G984">
        <v>52</v>
      </c>
    </row>
    <row r="985" spans="1:7" x14ac:dyDescent="0.25">
      <c r="A985" s="1">
        <f ca="1">IF((Table_Query_from_RDS24[[#This Row],[valueA]]=List!$B$3),INDIRECT("A"&amp;ROW(Table_Query_from_RDS24[[#This Row],[data_year]])-1)+1,0)</f>
        <v>0</v>
      </c>
      <c r="B985">
        <v>2013</v>
      </c>
      <c r="C985" t="s">
        <v>14</v>
      </c>
      <c r="D985" t="s">
        <v>1816</v>
      </c>
      <c r="E985">
        <v>99</v>
      </c>
      <c r="F985">
        <v>6846</v>
      </c>
      <c r="G985">
        <v>7</v>
      </c>
    </row>
    <row r="986" spans="1:7" x14ac:dyDescent="0.25">
      <c r="A986" s="1">
        <f ca="1">IF((Table_Query_from_RDS24[[#This Row],[valueA]]=List!$B$3),INDIRECT("A"&amp;ROW(Table_Query_from_RDS24[[#This Row],[data_year]])-1)+1,0)</f>
        <v>0</v>
      </c>
      <c r="B986">
        <v>2013</v>
      </c>
      <c r="C986" t="s">
        <v>14</v>
      </c>
      <c r="D986" t="s">
        <v>1817</v>
      </c>
      <c r="E986">
        <v>97</v>
      </c>
      <c r="F986">
        <v>7489</v>
      </c>
      <c r="G986">
        <v>0</v>
      </c>
    </row>
    <row r="987" spans="1:7" x14ac:dyDescent="0.25">
      <c r="A987" s="1">
        <f ca="1">IF((Table_Query_from_RDS24[[#This Row],[valueA]]=List!$B$3),INDIRECT("A"&amp;ROW(Table_Query_from_RDS24[[#This Row],[data_year]])-1)+1,0)</f>
        <v>0</v>
      </c>
      <c r="B987">
        <v>2013</v>
      </c>
      <c r="C987" t="s">
        <v>14</v>
      </c>
      <c r="D987" t="s">
        <v>1818</v>
      </c>
      <c r="E987">
        <v>80</v>
      </c>
      <c r="F987">
        <v>10146</v>
      </c>
      <c r="G987">
        <v>0</v>
      </c>
    </row>
    <row r="988" spans="1:7" x14ac:dyDescent="0.25">
      <c r="A988" s="1">
        <f ca="1">IF((Table_Query_from_RDS24[[#This Row],[valueA]]=List!$B$3),INDIRECT("A"&amp;ROW(Table_Query_from_RDS24[[#This Row],[data_year]])-1)+1,0)</f>
        <v>0</v>
      </c>
      <c r="B988">
        <v>2013</v>
      </c>
      <c r="C988" t="s">
        <v>14</v>
      </c>
      <c r="D988" t="s">
        <v>1819</v>
      </c>
      <c r="E988">
        <v>72</v>
      </c>
      <c r="F988">
        <v>9113</v>
      </c>
      <c r="G988">
        <v>0</v>
      </c>
    </row>
    <row r="989" spans="1:7" x14ac:dyDescent="0.25">
      <c r="A989" s="1">
        <f ca="1">IF((Table_Query_from_RDS24[[#This Row],[valueA]]=List!$B$3),INDIRECT("A"&amp;ROW(Table_Query_from_RDS24[[#This Row],[data_year]])-1)+1,0)</f>
        <v>0</v>
      </c>
      <c r="B989">
        <v>2013</v>
      </c>
      <c r="C989" t="s">
        <v>14</v>
      </c>
      <c r="D989" t="s">
        <v>1820</v>
      </c>
      <c r="E989">
        <v>58</v>
      </c>
      <c r="F989">
        <v>5845</v>
      </c>
      <c r="G989">
        <v>0</v>
      </c>
    </row>
    <row r="990" spans="1:7" x14ac:dyDescent="0.25">
      <c r="A990" s="1">
        <f ca="1">IF((Table_Query_from_RDS24[[#This Row],[valueA]]=List!$B$3),INDIRECT("A"&amp;ROW(Table_Query_from_RDS24[[#This Row],[data_year]])-1)+1,0)</f>
        <v>0</v>
      </c>
      <c r="B990">
        <v>2013</v>
      </c>
      <c r="C990" t="s">
        <v>14</v>
      </c>
      <c r="D990" t="s">
        <v>1821</v>
      </c>
      <c r="E990">
        <v>55</v>
      </c>
      <c r="F990">
        <v>2771</v>
      </c>
      <c r="G990">
        <v>8</v>
      </c>
    </row>
    <row r="991" spans="1:7" x14ac:dyDescent="0.25">
      <c r="A991" s="1">
        <f ca="1">IF((Table_Query_from_RDS24[[#This Row],[valueA]]=List!$B$3),INDIRECT("A"&amp;ROW(Table_Query_from_RDS24[[#This Row],[data_year]])-1)+1,0)</f>
        <v>0</v>
      </c>
      <c r="B991">
        <v>2013</v>
      </c>
      <c r="C991" t="s">
        <v>14</v>
      </c>
      <c r="D991" t="s">
        <v>1822</v>
      </c>
      <c r="E991">
        <v>50</v>
      </c>
      <c r="F991">
        <v>6833</v>
      </c>
      <c r="G991">
        <v>4</v>
      </c>
    </row>
    <row r="992" spans="1:7" x14ac:dyDescent="0.25">
      <c r="A992" s="1">
        <f ca="1">IF((Table_Query_from_RDS24[[#This Row],[valueA]]=List!$B$3),INDIRECT("A"&amp;ROW(Table_Query_from_RDS24[[#This Row],[data_year]])-1)+1,0)</f>
        <v>0</v>
      </c>
      <c r="B992">
        <v>2013</v>
      </c>
      <c r="C992" t="s">
        <v>14</v>
      </c>
      <c r="D992" t="s">
        <v>1823</v>
      </c>
      <c r="E992">
        <v>39</v>
      </c>
      <c r="F992">
        <v>4350</v>
      </c>
      <c r="G992">
        <v>0</v>
      </c>
    </row>
    <row r="993" spans="1:7" x14ac:dyDescent="0.25">
      <c r="A993" s="1">
        <f ca="1">IF((Table_Query_from_RDS24[[#This Row],[valueA]]=List!$B$3),INDIRECT("A"&amp;ROW(Table_Query_from_RDS24[[#This Row],[data_year]])-1)+1,0)</f>
        <v>0</v>
      </c>
      <c r="B993">
        <v>2013</v>
      </c>
      <c r="C993" t="s">
        <v>14</v>
      </c>
      <c r="D993" t="s">
        <v>1824</v>
      </c>
      <c r="E993">
        <v>36</v>
      </c>
      <c r="F993">
        <v>2942</v>
      </c>
      <c r="G993">
        <v>0</v>
      </c>
    </row>
    <row r="994" spans="1:7" x14ac:dyDescent="0.25">
      <c r="A994" s="1">
        <f ca="1">IF((Table_Query_from_RDS24[[#This Row],[valueA]]=List!$B$3),INDIRECT("A"&amp;ROW(Table_Query_from_RDS24[[#This Row],[data_year]])-1)+1,0)</f>
        <v>0</v>
      </c>
      <c r="B994">
        <v>2013</v>
      </c>
      <c r="C994" t="s">
        <v>14</v>
      </c>
      <c r="D994" t="s">
        <v>1825</v>
      </c>
      <c r="E994">
        <v>36</v>
      </c>
      <c r="F994">
        <v>2885</v>
      </c>
      <c r="G994">
        <v>0</v>
      </c>
    </row>
    <row r="995" spans="1:7" x14ac:dyDescent="0.25">
      <c r="A995" s="1">
        <f ca="1">IF((Table_Query_from_RDS24[[#This Row],[valueA]]=List!$B$3),INDIRECT("A"&amp;ROW(Table_Query_from_RDS24[[#This Row],[data_year]])-1)+1,0)</f>
        <v>0</v>
      </c>
      <c r="B995">
        <v>2013</v>
      </c>
      <c r="C995" t="s">
        <v>14</v>
      </c>
      <c r="D995" t="s">
        <v>1826</v>
      </c>
      <c r="E995">
        <v>31</v>
      </c>
      <c r="F995">
        <v>1625</v>
      </c>
      <c r="G995">
        <v>0</v>
      </c>
    </row>
    <row r="996" spans="1:7" x14ac:dyDescent="0.25">
      <c r="A996" s="1">
        <f ca="1">IF((Table_Query_from_RDS24[[#This Row],[valueA]]=List!$B$3),INDIRECT("A"&amp;ROW(Table_Query_from_RDS24[[#This Row],[data_year]])-1)+1,0)</f>
        <v>0</v>
      </c>
      <c r="B996">
        <v>2013</v>
      </c>
      <c r="C996" t="s">
        <v>14</v>
      </c>
      <c r="D996" t="s">
        <v>1827</v>
      </c>
      <c r="E996">
        <v>31</v>
      </c>
      <c r="F996">
        <v>1340</v>
      </c>
      <c r="G996">
        <v>0</v>
      </c>
    </row>
    <row r="997" spans="1:7" x14ac:dyDescent="0.25">
      <c r="A997" s="1">
        <f ca="1">IF((Table_Query_from_RDS24[[#This Row],[valueA]]=List!$B$3),INDIRECT("A"&amp;ROW(Table_Query_from_RDS24[[#This Row],[data_year]])-1)+1,0)</f>
        <v>0</v>
      </c>
      <c r="B997">
        <v>2013</v>
      </c>
      <c r="C997" t="s">
        <v>14</v>
      </c>
      <c r="D997" t="s">
        <v>1828</v>
      </c>
      <c r="E997">
        <v>24</v>
      </c>
      <c r="F997">
        <v>3894</v>
      </c>
      <c r="G997">
        <v>0</v>
      </c>
    </row>
    <row r="998" spans="1:7" x14ac:dyDescent="0.25">
      <c r="A998" s="1">
        <f ca="1">IF((Table_Query_from_RDS24[[#This Row],[valueA]]=List!$B$3),INDIRECT("A"&amp;ROW(Table_Query_from_RDS24[[#This Row],[data_year]])-1)+1,0)</f>
        <v>0</v>
      </c>
      <c r="B998">
        <v>2013</v>
      </c>
      <c r="C998" t="s">
        <v>14</v>
      </c>
      <c r="D998" t="s">
        <v>1829</v>
      </c>
      <c r="E998">
        <v>18</v>
      </c>
      <c r="F998">
        <v>1418</v>
      </c>
      <c r="G998">
        <v>0</v>
      </c>
    </row>
    <row r="999" spans="1:7" x14ac:dyDescent="0.25">
      <c r="A999" s="1">
        <f ca="1">IF((Table_Query_from_RDS24[[#This Row],[valueA]]=List!$B$3),INDIRECT("A"&amp;ROW(Table_Query_from_RDS24[[#This Row],[data_year]])-1)+1,0)</f>
        <v>0</v>
      </c>
      <c r="B999">
        <v>2013</v>
      </c>
      <c r="C999" t="s">
        <v>15</v>
      </c>
      <c r="D999" t="s">
        <v>1830</v>
      </c>
      <c r="E999">
        <v>3039</v>
      </c>
      <c r="F999">
        <v>146119</v>
      </c>
      <c r="G999">
        <v>8189</v>
      </c>
    </row>
    <row r="1000" spans="1:7" x14ac:dyDescent="0.25">
      <c r="A1000" s="1">
        <f ca="1">IF((Table_Query_from_RDS24[[#This Row],[valueA]]=List!$B$3),INDIRECT("A"&amp;ROW(Table_Query_from_RDS24[[#This Row],[data_year]])-1)+1,0)</f>
        <v>0</v>
      </c>
      <c r="B1000">
        <v>2013</v>
      </c>
      <c r="C1000" t="s">
        <v>15</v>
      </c>
      <c r="D1000" t="s">
        <v>1831</v>
      </c>
      <c r="E1000">
        <v>2278</v>
      </c>
      <c r="F1000">
        <v>144326</v>
      </c>
      <c r="G1000">
        <v>4775</v>
      </c>
    </row>
    <row r="1001" spans="1:7" x14ac:dyDescent="0.25">
      <c r="A1001" s="1">
        <f ca="1">IF((Table_Query_from_RDS24[[#This Row],[valueA]]=List!$B$3),INDIRECT("A"&amp;ROW(Table_Query_from_RDS24[[#This Row],[data_year]])-1)+1,0)</f>
        <v>0</v>
      </c>
      <c r="B1001">
        <v>2013</v>
      </c>
      <c r="C1001" t="s">
        <v>15</v>
      </c>
      <c r="D1001" t="s">
        <v>1832</v>
      </c>
      <c r="E1001">
        <v>2205</v>
      </c>
      <c r="F1001">
        <v>144277</v>
      </c>
      <c r="G1001">
        <v>4416</v>
      </c>
    </row>
    <row r="1002" spans="1:7" x14ac:dyDescent="0.25">
      <c r="A1002" s="1">
        <f ca="1">IF((Table_Query_from_RDS24[[#This Row],[valueA]]=List!$B$3),INDIRECT("A"&amp;ROW(Table_Query_from_RDS24[[#This Row],[data_year]])-1)+1,0)</f>
        <v>0</v>
      </c>
      <c r="B1002">
        <v>2013</v>
      </c>
      <c r="C1002" t="s">
        <v>15</v>
      </c>
      <c r="D1002" t="s">
        <v>1833</v>
      </c>
      <c r="E1002">
        <v>2060</v>
      </c>
      <c r="F1002">
        <v>105532</v>
      </c>
      <c r="G1002">
        <v>3633</v>
      </c>
    </row>
    <row r="1003" spans="1:7" x14ac:dyDescent="0.25">
      <c r="A1003" s="1">
        <f ca="1">IF((Table_Query_from_RDS24[[#This Row],[valueA]]=List!$B$3),INDIRECT("A"&amp;ROW(Table_Query_from_RDS24[[#This Row],[data_year]])-1)+1,0)</f>
        <v>0</v>
      </c>
      <c r="B1003">
        <v>2013</v>
      </c>
      <c r="C1003" t="s">
        <v>15</v>
      </c>
      <c r="D1003" t="s">
        <v>1834</v>
      </c>
      <c r="E1003">
        <v>1872</v>
      </c>
      <c r="F1003">
        <v>80623</v>
      </c>
      <c r="G1003">
        <v>3600</v>
      </c>
    </row>
    <row r="1004" spans="1:7" x14ac:dyDescent="0.25">
      <c r="A1004" s="1">
        <f ca="1">IF((Table_Query_from_RDS24[[#This Row],[valueA]]=List!$B$3),INDIRECT("A"&amp;ROW(Table_Query_from_RDS24[[#This Row],[data_year]])-1)+1,0)</f>
        <v>0</v>
      </c>
      <c r="B1004">
        <v>2013</v>
      </c>
      <c r="C1004" t="s">
        <v>15</v>
      </c>
      <c r="D1004" t="s">
        <v>1835</v>
      </c>
      <c r="E1004">
        <v>1856</v>
      </c>
      <c r="F1004">
        <v>73338</v>
      </c>
      <c r="G1004">
        <v>1672</v>
      </c>
    </row>
    <row r="1005" spans="1:7" x14ac:dyDescent="0.25">
      <c r="A1005" s="1">
        <f ca="1">IF((Table_Query_from_RDS24[[#This Row],[valueA]]=List!$B$3),INDIRECT("A"&amp;ROW(Table_Query_from_RDS24[[#This Row],[data_year]])-1)+1,0)</f>
        <v>0</v>
      </c>
      <c r="B1005">
        <v>2013</v>
      </c>
      <c r="C1005" t="s">
        <v>15</v>
      </c>
      <c r="D1005" t="s">
        <v>1836</v>
      </c>
      <c r="E1005">
        <v>1836</v>
      </c>
      <c r="F1005">
        <v>175246</v>
      </c>
      <c r="G1005">
        <v>531</v>
      </c>
    </row>
    <row r="1006" spans="1:7" x14ac:dyDescent="0.25">
      <c r="A1006" s="1">
        <f ca="1">IF((Table_Query_from_RDS24[[#This Row],[valueA]]=List!$B$3),INDIRECT("A"&amp;ROW(Table_Query_from_RDS24[[#This Row],[data_year]])-1)+1,0)</f>
        <v>0</v>
      </c>
      <c r="B1006">
        <v>2013</v>
      </c>
      <c r="C1006" t="s">
        <v>15</v>
      </c>
      <c r="D1006" t="s">
        <v>1837</v>
      </c>
      <c r="E1006">
        <v>1836</v>
      </c>
      <c r="F1006">
        <v>117632</v>
      </c>
      <c r="G1006">
        <v>3675</v>
      </c>
    </row>
    <row r="1007" spans="1:7" x14ac:dyDescent="0.25">
      <c r="A1007" s="1">
        <f ca="1">IF((Table_Query_from_RDS24[[#This Row],[valueA]]=List!$B$3),INDIRECT("A"&amp;ROW(Table_Query_from_RDS24[[#This Row],[data_year]])-1)+1,0)</f>
        <v>0</v>
      </c>
      <c r="B1007">
        <v>2013</v>
      </c>
      <c r="C1007" t="s">
        <v>15</v>
      </c>
      <c r="D1007" t="s">
        <v>1838</v>
      </c>
      <c r="E1007">
        <v>1393</v>
      </c>
      <c r="F1007">
        <v>136974</v>
      </c>
      <c r="G1007">
        <v>17</v>
      </c>
    </row>
    <row r="1008" spans="1:7" x14ac:dyDescent="0.25">
      <c r="A1008" s="1">
        <f ca="1">IF((Table_Query_from_RDS24[[#This Row],[valueA]]=List!$B$3),INDIRECT("A"&amp;ROW(Table_Query_from_RDS24[[#This Row],[data_year]])-1)+1,0)</f>
        <v>0</v>
      </c>
      <c r="B1008">
        <v>2013</v>
      </c>
      <c r="C1008" t="s">
        <v>15</v>
      </c>
      <c r="D1008" t="s">
        <v>1839</v>
      </c>
      <c r="E1008">
        <v>1070</v>
      </c>
      <c r="F1008">
        <v>50120</v>
      </c>
      <c r="G1008">
        <v>3029</v>
      </c>
    </row>
    <row r="1009" spans="1:7" x14ac:dyDescent="0.25">
      <c r="A1009" s="1">
        <f ca="1">IF((Table_Query_from_RDS24[[#This Row],[valueA]]=List!$B$3),INDIRECT("A"&amp;ROW(Table_Query_from_RDS24[[#This Row],[data_year]])-1)+1,0)</f>
        <v>0</v>
      </c>
      <c r="B1009">
        <v>2013</v>
      </c>
      <c r="C1009" t="s">
        <v>15</v>
      </c>
      <c r="D1009" t="s">
        <v>1840</v>
      </c>
      <c r="E1009">
        <v>1048</v>
      </c>
      <c r="F1009">
        <v>91984</v>
      </c>
      <c r="G1009">
        <v>392</v>
      </c>
    </row>
    <row r="1010" spans="1:7" x14ac:dyDescent="0.25">
      <c r="A1010" s="1">
        <f ca="1">IF((Table_Query_from_RDS24[[#This Row],[valueA]]=List!$B$3),INDIRECT("A"&amp;ROW(Table_Query_from_RDS24[[#This Row],[data_year]])-1)+1,0)</f>
        <v>0</v>
      </c>
      <c r="B1010">
        <v>2013</v>
      </c>
      <c r="C1010" t="s">
        <v>15</v>
      </c>
      <c r="D1010" t="s">
        <v>1841</v>
      </c>
      <c r="E1010">
        <v>1029</v>
      </c>
      <c r="F1010">
        <v>45039</v>
      </c>
      <c r="G1010">
        <v>1986</v>
      </c>
    </row>
    <row r="1011" spans="1:7" x14ac:dyDescent="0.25">
      <c r="A1011" s="1">
        <f ca="1">IF((Table_Query_from_RDS24[[#This Row],[valueA]]=List!$B$3),INDIRECT("A"&amp;ROW(Table_Query_from_RDS24[[#This Row],[data_year]])-1)+1,0)</f>
        <v>0</v>
      </c>
      <c r="B1011">
        <v>2013</v>
      </c>
      <c r="C1011" t="s">
        <v>15</v>
      </c>
      <c r="D1011" t="s">
        <v>1842</v>
      </c>
      <c r="E1011">
        <v>994</v>
      </c>
      <c r="F1011">
        <v>46021</v>
      </c>
      <c r="G1011">
        <v>1410</v>
      </c>
    </row>
    <row r="1012" spans="1:7" x14ac:dyDescent="0.25">
      <c r="A1012" s="1">
        <f ca="1">IF((Table_Query_from_RDS24[[#This Row],[valueA]]=List!$B$3),INDIRECT("A"&amp;ROW(Table_Query_from_RDS24[[#This Row],[data_year]])-1)+1,0)</f>
        <v>0</v>
      </c>
      <c r="B1012">
        <v>2013</v>
      </c>
      <c r="C1012" t="s">
        <v>15</v>
      </c>
      <c r="D1012" t="s">
        <v>1843</v>
      </c>
      <c r="E1012">
        <v>917</v>
      </c>
      <c r="F1012">
        <v>42144</v>
      </c>
      <c r="G1012">
        <v>219</v>
      </c>
    </row>
    <row r="1013" spans="1:7" x14ac:dyDescent="0.25">
      <c r="A1013" s="1">
        <f ca="1">IF((Table_Query_from_RDS24[[#This Row],[valueA]]=List!$B$3),INDIRECT("A"&amp;ROW(Table_Query_from_RDS24[[#This Row],[data_year]])-1)+1,0)</f>
        <v>0</v>
      </c>
      <c r="B1013">
        <v>2013</v>
      </c>
      <c r="C1013" t="s">
        <v>15</v>
      </c>
      <c r="D1013" t="s">
        <v>1844</v>
      </c>
      <c r="E1013">
        <v>905</v>
      </c>
      <c r="F1013">
        <v>31306</v>
      </c>
      <c r="G1013">
        <v>3164</v>
      </c>
    </row>
    <row r="1014" spans="1:7" x14ac:dyDescent="0.25">
      <c r="A1014" s="1">
        <f ca="1">IF((Table_Query_from_RDS24[[#This Row],[valueA]]=List!$B$3),INDIRECT("A"&amp;ROW(Table_Query_from_RDS24[[#This Row],[data_year]])-1)+1,0)</f>
        <v>0</v>
      </c>
      <c r="B1014">
        <v>2013</v>
      </c>
      <c r="C1014" t="s">
        <v>15</v>
      </c>
      <c r="D1014" t="s">
        <v>1845</v>
      </c>
      <c r="E1014">
        <v>883</v>
      </c>
      <c r="F1014">
        <v>46918</v>
      </c>
      <c r="G1014">
        <v>1312</v>
      </c>
    </row>
    <row r="1015" spans="1:7" x14ac:dyDescent="0.25">
      <c r="A1015" s="1">
        <f ca="1">IF((Table_Query_from_RDS24[[#This Row],[valueA]]=List!$B$3),INDIRECT("A"&amp;ROW(Table_Query_from_RDS24[[#This Row],[data_year]])-1)+1,0)</f>
        <v>0</v>
      </c>
      <c r="B1015">
        <v>2013</v>
      </c>
      <c r="C1015" t="s">
        <v>15</v>
      </c>
      <c r="D1015" t="s">
        <v>1846</v>
      </c>
      <c r="E1015">
        <v>848</v>
      </c>
      <c r="F1015">
        <v>47725</v>
      </c>
      <c r="G1015">
        <v>819</v>
      </c>
    </row>
    <row r="1016" spans="1:7" x14ac:dyDescent="0.25">
      <c r="A1016" s="1">
        <f ca="1">IF((Table_Query_from_RDS24[[#This Row],[valueA]]=List!$B$3),INDIRECT("A"&amp;ROW(Table_Query_from_RDS24[[#This Row],[data_year]])-1)+1,0)</f>
        <v>0</v>
      </c>
      <c r="B1016">
        <v>2013</v>
      </c>
      <c r="C1016" t="s">
        <v>15</v>
      </c>
      <c r="D1016" t="s">
        <v>1847</v>
      </c>
      <c r="E1016">
        <v>810</v>
      </c>
      <c r="F1016">
        <v>39219</v>
      </c>
      <c r="G1016">
        <v>649</v>
      </c>
    </row>
    <row r="1017" spans="1:7" x14ac:dyDescent="0.25">
      <c r="A1017" s="1">
        <f ca="1">IF((Table_Query_from_RDS24[[#This Row],[valueA]]=List!$B$3),INDIRECT("A"&amp;ROW(Table_Query_from_RDS24[[#This Row],[data_year]])-1)+1,0)</f>
        <v>0</v>
      </c>
      <c r="B1017">
        <v>2013</v>
      </c>
      <c r="C1017" t="s">
        <v>15</v>
      </c>
      <c r="D1017" t="s">
        <v>1848</v>
      </c>
      <c r="E1017">
        <v>785</v>
      </c>
      <c r="F1017">
        <v>38751</v>
      </c>
      <c r="G1017">
        <v>489</v>
      </c>
    </row>
    <row r="1018" spans="1:7" x14ac:dyDescent="0.25">
      <c r="A1018" s="1">
        <f ca="1">IF((Table_Query_from_RDS24[[#This Row],[valueA]]=List!$B$3),INDIRECT("A"&amp;ROW(Table_Query_from_RDS24[[#This Row],[data_year]])-1)+1,0)</f>
        <v>0</v>
      </c>
      <c r="B1018">
        <v>2013</v>
      </c>
      <c r="C1018" t="s">
        <v>15</v>
      </c>
      <c r="D1018" t="s">
        <v>1849</v>
      </c>
      <c r="E1018">
        <v>727</v>
      </c>
      <c r="F1018">
        <v>43714</v>
      </c>
      <c r="G1018">
        <v>123</v>
      </c>
    </row>
    <row r="1019" spans="1:7" x14ac:dyDescent="0.25">
      <c r="A1019" s="1">
        <f ca="1">IF((Table_Query_from_RDS24[[#This Row],[valueA]]=List!$B$3),INDIRECT("A"&amp;ROW(Table_Query_from_RDS24[[#This Row],[data_year]])-1)+1,0)</f>
        <v>0</v>
      </c>
      <c r="B1019">
        <v>2013</v>
      </c>
      <c r="C1019" t="s">
        <v>15</v>
      </c>
      <c r="D1019" t="s">
        <v>1850</v>
      </c>
      <c r="E1019">
        <v>725</v>
      </c>
      <c r="F1019">
        <v>57519</v>
      </c>
      <c r="G1019">
        <v>24</v>
      </c>
    </row>
    <row r="1020" spans="1:7" x14ac:dyDescent="0.25">
      <c r="A1020" s="1">
        <f ca="1">IF((Table_Query_from_RDS24[[#This Row],[valueA]]=List!$B$3),INDIRECT("A"&amp;ROW(Table_Query_from_RDS24[[#This Row],[data_year]])-1)+1,0)</f>
        <v>0</v>
      </c>
      <c r="B1020">
        <v>2013</v>
      </c>
      <c r="C1020" t="s">
        <v>15</v>
      </c>
      <c r="D1020" t="s">
        <v>1851</v>
      </c>
      <c r="E1020">
        <v>723</v>
      </c>
      <c r="F1020">
        <v>35727</v>
      </c>
      <c r="G1020">
        <v>761</v>
      </c>
    </row>
    <row r="1021" spans="1:7" x14ac:dyDescent="0.25">
      <c r="A1021" s="1">
        <f ca="1">IF((Table_Query_from_RDS24[[#This Row],[valueA]]=List!$B$3),INDIRECT("A"&amp;ROW(Table_Query_from_RDS24[[#This Row],[data_year]])-1)+1,0)</f>
        <v>0</v>
      </c>
      <c r="B1021">
        <v>2013</v>
      </c>
      <c r="C1021" t="s">
        <v>15</v>
      </c>
      <c r="D1021" t="s">
        <v>1852</v>
      </c>
      <c r="E1021">
        <v>665</v>
      </c>
      <c r="F1021">
        <v>20670</v>
      </c>
      <c r="G1021">
        <v>1424</v>
      </c>
    </row>
    <row r="1022" spans="1:7" x14ac:dyDescent="0.25">
      <c r="A1022" s="1">
        <f ca="1">IF((Table_Query_from_RDS24[[#This Row],[valueA]]=List!$B$3),INDIRECT("A"&amp;ROW(Table_Query_from_RDS24[[#This Row],[data_year]])-1)+1,0)</f>
        <v>0</v>
      </c>
      <c r="B1022">
        <v>2013</v>
      </c>
      <c r="C1022" t="s">
        <v>15</v>
      </c>
      <c r="D1022" t="s">
        <v>1853</v>
      </c>
      <c r="E1022">
        <v>654</v>
      </c>
      <c r="F1022">
        <v>43942</v>
      </c>
      <c r="G1022">
        <v>205</v>
      </c>
    </row>
    <row r="1023" spans="1:7" x14ac:dyDescent="0.25">
      <c r="A1023" s="1">
        <f ca="1">IF((Table_Query_from_RDS24[[#This Row],[valueA]]=List!$B$3),INDIRECT("A"&amp;ROW(Table_Query_from_RDS24[[#This Row],[data_year]])-1)+1,0)</f>
        <v>0</v>
      </c>
      <c r="B1023">
        <v>2013</v>
      </c>
      <c r="C1023" t="s">
        <v>15</v>
      </c>
      <c r="D1023" t="s">
        <v>1854</v>
      </c>
      <c r="E1023">
        <v>616</v>
      </c>
      <c r="F1023">
        <v>20532</v>
      </c>
      <c r="G1023">
        <v>21</v>
      </c>
    </row>
    <row r="1024" spans="1:7" x14ac:dyDescent="0.25">
      <c r="A1024" s="1">
        <f ca="1">IF((Table_Query_from_RDS24[[#This Row],[valueA]]=List!$B$3),INDIRECT("A"&amp;ROW(Table_Query_from_RDS24[[#This Row],[data_year]])-1)+1,0)</f>
        <v>0</v>
      </c>
      <c r="B1024">
        <v>2013</v>
      </c>
      <c r="C1024" t="s">
        <v>15</v>
      </c>
      <c r="D1024" t="s">
        <v>1855</v>
      </c>
      <c r="E1024">
        <v>567</v>
      </c>
      <c r="F1024">
        <v>29255</v>
      </c>
      <c r="G1024">
        <v>445</v>
      </c>
    </row>
    <row r="1025" spans="1:7" x14ac:dyDescent="0.25">
      <c r="A1025" s="1">
        <f ca="1">IF((Table_Query_from_RDS24[[#This Row],[valueA]]=List!$B$3),INDIRECT("A"&amp;ROW(Table_Query_from_RDS24[[#This Row],[data_year]])-1)+1,0)</f>
        <v>0</v>
      </c>
      <c r="B1025">
        <v>2013</v>
      </c>
      <c r="C1025" t="s">
        <v>15</v>
      </c>
      <c r="D1025" t="s">
        <v>1856</v>
      </c>
      <c r="E1025">
        <v>558</v>
      </c>
      <c r="F1025">
        <v>47288</v>
      </c>
      <c r="G1025">
        <v>0</v>
      </c>
    </row>
    <row r="1026" spans="1:7" x14ac:dyDescent="0.25">
      <c r="A1026" s="1">
        <f ca="1">IF((Table_Query_from_RDS24[[#This Row],[valueA]]=List!$B$3),INDIRECT("A"&amp;ROW(Table_Query_from_RDS24[[#This Row],[data_year]])-1)+1,0)</f>
        <v>0</v>
      </c>
      <c r="B1026">
        <v>2013</v>
      </c>
      <c r="C1026" t="s">
        <v>15</v>
      </c>
      <c r="D1026" t="s">
        <v>1857</v>
      </c>
      <c r="E1026">
        <v>550</v>
      </c>
      <c r="F1026">
        <v>32578</v>
      </c>
      <c r="G1026">
        <v>277</v>
      </c>
    </row>
    <row r="1027" spans="1:7" x14ac:dyDescent="0.25">
      <c r="A1027" s="1">
        <f ca="1">IF((Table_Query_from_RDS24[[#This Row],[valueA]]=List!$B$3),INDIRECT("A"&amp;ROW(Table_Query_from_RDS24[[#This Row],[data_year]])-1)+1,0)</f>
        <v>0</v>
      </c>
      <c r="B1027">
        <v>2013</v>
      </c>
      <c r="C1027" t="s">
        <v>15</v>
      </c>
      <c r="D1027" t="s">
        <v>1858</v>
      </c>
      <c r="E1027">
        <v>541</v>
      </c>
      <c r="F1027">
        <v>30100</v>
      </c>
      <c r="G1027">
        <v>122</v>
      </c>
    </row>
    <row r="1028" spans="1:7" x14ac:dyDescent="0.25">
      <c r="A1028" s="1">
        <f ca="1">IF((Table_Query_from_RDS24[[#This Row],[valueA]]=List!$B$3),INDIRECT("A"&amp;ROW(Table_Query_from_RDS24[[#This Row],[data_year]])-1)+1,0)</f>
        <v>0</v>
      </c>
      <c r="B1028">
        <v>2013</v>
      </c>
      <c r="C1028" t="s">
        <v>15</v>
      </c>
      <c r="D1028" t="s">
        <v>1859</v>
      </c>
      <c r="E1028">
        <v>535</v>
      </c>
      <c r="F1028">
        <v>50295</v>
      </c>
      <c r="G1028">
        <v>16</v>
      </c>
    </row>
    <row r="1029" spans="1:7" x14ac:dyDescent="0.25">
      <c r="A1029" s="1">
        <f ca="1">IF((Table_Query_from_RDS24[[#This Row],[valueA]]=List!$B$3),INDIRECT("A"&amp;ROW(Table_Query_from_RDS24[[#This Row],[data_year]])-1)+1,0)</f>
        <v>0</v>
      </c>
      <c r="B1029">
        <v>2013</v>
      </c>
      <c r="C1029" t="s">
        <v>15</v>
      </c>
      <c r="D1029" t="s">
        <v>1860</v>
      </c>
      <c r="E1029">
        <v>488</v>
      </c>
      <c r="F1029">
        <v>16356</v>
      </c>
      <c r="G1029">
        <v>185</v>
      </c>
    </row>
    <row r="1030" spans="1:7" x14ac:dyDescent="0.25">
      <c r="A1030" s="1">
        <f ca="1">IF((Table_Query_from_RDS24[[#This Row],[valueA]]=List!$B$3),INDIRECT("A"&amp;ROW(Table_Query_from_RDS24[[#This Row],[data_year]])-1)+1,0)</f>
        <v>0</v>
      </c>
      <c r="B1030">
        <v>2013</v>
      </c>
      <c r="C1030" t="s">
        <v>15</v>
      </c>
      <c r="D1030" t="s">
        <v>1861</v>
      </c>
      <c r="E1030">
        <v>449</v>
      </c>
      <c r="F1030">
        <v>16886</v>
      </c>
      <c r="G1030">
        <v>160</v>
      </c>
    </row>
    <row r="1031" spans="1:7" x14ac:dyDescent="0.25">
      <c r="A1031" s="1">
        <f ca="1">IF((Table_Query_from_RDS24[[#This Row],[valueA]]=List!$B$3),INDIRECT("A"&amp;ROW(Table_Query_from_RDS24[[#This Row],[data_year]])-1)+1,0)</f>
        <v>0</v>
      </c>
      <c r="B1031">
        <v>2013</v>
      </c>
      <c r="C1031" t="s">
        <v>15</v>
      </c>
      <c r="D1031" t="s">
        <v>1862</v>
      </c>
      <c r="E1031">
        <v>408</v>
      </c>
      <c r="F1031">
        <v>17979</v>
      </c>
      <c r="G1031">
        <v>125</v>
      </c>
    </row>
    <row r="1032" spans="1:7" x14ac:dyDescent="0.25">
      <c r="A1032" s="1">
        <f ca="1">IF((Table_Query_from_RDS24[[#This Row],[valueA]]=List!$B$3),INDIRECT("A"&amp;ROW(Table_Query_from_RDS24[[#This Row],[data_year]])-1)+1,0)</f>
        <v>0</v>
      </c>
      <c r="B1032">
        <v>2013</v>
      </c>
      <c r="C1032" t="s">
        <v>15</v>
      </c>
      <c r="D1032" t="s">
        <v>1863</v>
      </c>
      <c r="E1032">
        <v>405</v>
      </c>
      <c r="F1032">
        <v>22411</v>
      </c>
      <c r="G1032">
        <v>22</v>
      </c>
    </row>
    <row r="1033" spans="1:7" x14ac:dyDescent="0.25">
      <c r="A1033" s="1">
        <f ca="1">IF((Table_Query_from_RDS24[[#This Row],[valueA]]=List!$B$3),INDIRECT("A"&amp;ROW(Table_Query_from_RDS24[[#This Row],[data_year]])-1)+1,0)</f>
        <v>0</v>
      </c>
      <c r="B1033">
        <v>2013</v>
      </c>
      <c r="C1033" t="s">
        <v>15</v>
      </c>
      <c r="D1033" t="s">
        <v>1864</v>
      </c>
      <c r="E1033">
        <v>400</v>
      </c>
      <c r="F1033">
        <v>11952</v>
      </c>
      <c r="G1033">
        <v>638</v>
      </c>
    </row>
    <row r="1034" spans="1:7" x14ac:dyDescent="0.25">
      <c r="A1034" s="1">
        <f ca="1">IF((Table_Query_from_RDS24[[#This Row],[valueA]]=List!$B$3),INDIRECT("A"&amp;ROW(Table_Query_from_RDS24[[#This Row],[data_year]])-1)+1,0)</f>
        <v>0</v>
      </c>
      <c r="B1034">
        <v>2013</v>
      </c>
      <c r="C1034" t="s">
        <v>15</v>
      </c>
      <c r="D1034" t="s">
        <v>1865</v>
      </c>
      <c r="E1034">
        <v>393</v>
      </c>
      <c r="F1034">
        <v>36321</v>
      </c>
      <c r="G1034">
        <v>69</v>
      </c>
    </row>
    <row r="1035" spans="1:7" x14ac:dyDescent="0.25">
      <c r="A1035" s="1">
        <f ca="1">IF((Table_Query_from_RDS24[[#This Row],[valueA]]=List!$B$3),INDIRECT("A"&amp;ROW(Table_Query_from_RDS24[[#This Row],[data_year]])-1)+1,0)</f>
        <v>0</v>
      </c>
      <c r="B1035">
        <v>2013</v>
      </c>
      <c r="C1035" t="s">
        <v>15</v>
      </c>
      <c r="D1035" t="s">
        <v>1866</v>
      </c>
      <c r="E1035">
        <v>366</v>
      </c>
      <c r="F1035">
        <v>41147</v>
      </c>
      <c r="G1035">
        <v>47</v>
      </c>
    </row>
    <row r="1036" spans="1:7" x14ac:dyDescent="0.25">
      <c r="A1036" s="1">
        <f ca="1">IF((Table_Query_from_RDS24[[#This Row],[valueA]]=List!$B$3),INDIRECT("A"&amp;ROW(Table_Query_from_RDS24[[#This Row],[data_year]])-1)+1,0)</f>
        <v>0</v>
      </c>
      <c r="B1036">
        <v>2013</v>
      </c>
      <c r="C1036" t="s">
        <v>15</v>
      </c>
      <c r="D1036" t="s">
        <v>1867</v>
      </c>
      <c r="E1036">
        <v>358</v>
      </c>
      <c r="F1036">
        <v>12792</v>
      </c>
      <c r="G1036">
        <v>1177</v>
      </c>
    </row>
    <row r="1037" spans="1:7" x14ac:dyDescent="0.25">
      <c r="A1037" s="1">
        <f ca="1">IF((Table_Query_from_RDS24[[#This Row],[valueA]]=List!$B$3),INDIRECT("A"&amp;ROW(Table_Query_from_RDS24[[#This Row],[data_year]])-1)+1,0)</f>
        <v>0</v>
      </c>
      <c r="B1037">
        <v>2013</v>
      </c>
      <c r="C1037" t="s">
        <v>15</v>
      </c>
      <c r="D1037" t="s">
        <v>1868</v>
      </c>
      <c r="E1037">
        <v>339</v>
      </c>
      <c r="F1037">
        <v>16023</v>
      </c>
      <c r="G1037">
        <v>367</v>
      </c>
    </row>
    <row r="1038" spans="1:7" x14ac:dyDescent="0.25">
      <c r="A1038" s="1">
        <f ca="1">IF((Table_Query_from_RDS24[[#This Row],[valueA]]=List!$B$3),INDIRECT("A"&amp;ROW(Table_Query_from_RDS24[[#This Row],[data_year]])-1)+1,0)</f>
        <v>0</v>
      </c>
      <c r="B1038">
        <v>2013</v>
      </c>
      <c r="C1038" t="s">
        <v>15</v>
      </c>
      <c r="D1038" t="s">
        <v>1869</v>
      </c>
      <c r="E1038">
        <v>323</v>
      </c>
      <c r="F1038">
        <v>13966</v>
      </c>
      <c r="G1038">
        <v>366</v>
      </c>
    </row>
    <row r="1039" spans="1:7" x14ac:dyDescent="0.25">
      <c r="A1039" s="1">
        <f ca="1">IF((Table_Query_from_RDS24[[#This Row],[valueA]]=List!$B$3),INDIRECT("A"&amp;ROW(Table_Query_from_RDS24[[#This Row],[data_year]])-1)+1,0)</f>
        <v>0</v>
      </c>
      <c r="B1039">
        <v>2013</v>
      </c>
      <c r="C1039" t="s">
        <v>15</v>
      </c>
      <c r="D1039" t="s">
        <v>1870</v>
      </c>
      <c r="E1039">
        <v>320</v>
      </c>
      <c r="F1039">
        <v>19283</v>
      </c>
      <c r="G1039">
        <v>61</v>
      </c>
    </row>
    <row r="1040" spans="1:7" x14ac:dyDescent="0.25">
      <c r="A1040" s="1">
        <f ca="1">IF((Table_Query_from_RDS24[[#This Row],[valueA]]=List!$B$3),INDIRECT("A"&amp;ROW(Table_Query_from_RDS24[[#This Row],[data_year]])-1)+1,0)</f>
        <v>0</v>
      </c>
      <c r="B1040">
        <v>2013</v>
      </c>
      <c r="C1040" t="s">
        <v>15</v>
      </c>
      <c r="D1040" t="s">
        <v>1871</v>
      </c>
      <c r="E1040">
        <v>318</v>
      </c>
      <c r="F1040">
        <v>12659</v>
      </c>
      <c r="G1040">
        <v>132</v>
      </c>
    </row>
    <row r="1041" spans="1:7" x14ac:dyDescent="0.25">
      <c r="A1041" s="1">
        <f ca="1">IF((Table_Query_from_RDS24[[#This Row],[valueA]]=List!$B$3),INDIRECT("A"&amp;ROW(Table_Query_from_RDS24[[#This Row],[data_year]])-1)+1,0)</f>
        <v>0</v>
      </c>
      <c r="B1041">
        <v>2013</v>
      </c>
      <c r="C1041" t="s">
        <v>15</v>
      </c>
      <c r="D1041" t="s">
        <v>1872</v>
      </c>
      <c r="E1041">
        <v>311</v>
      </c>
      <c r="F1041">
        <v>13808</v>
      </c>
      <c r="G1041">
        <v>63</v>
      </c>
    </row>
    <row r="1042" spans="1:7" x14ac:dyDescent="0.25">
      <c r="A1042" s="1">
        <f ca="1">IF((Table_Query_from_RDS24[[#This Row],[valueA]]=List!$B$3),INDIRECT("A"&amp;ROW(Table_Query_from_RDS24[[#This Row],[data_year]])-1)+1,0)</f>
        <v>0</v>
      </c>
      <c r="B1042">
        <v>2013</v>
      </c>
      <c r="C1042" t="s">
        <v>15</v>
      </c>
      <c r="D1042" t="s">
        <v>1873</v>
      </c>
      <c r="E1042">
        <v>308</v>
      </c>
      <c r="F1042">
        <v>20167</v>
      </c>
      <c r="G1042">
        <v>123</v>
      </c>
    </row>
    <row r="1043" spans="1:7" x14ac:dyDescent="0.25">
      <c r="A1043" s="1">
        <f ca="1">IF((Table_Query_from_RDS24[[#This Row],[valueA]]=List!$B$3),INDIRECT("A"&amp;ROW(Table_Query_from_RDS24[[#This Row],[data_year]])-1)+1,0)</f>
        <v>0</v>
      </c>
      <c r="B1043">
        <v>2013</v>
      </c>
      <c r="C1043" t="s">
        <v>15</v>
      </c>
      <c r="D1043" t="s">
        <v>1874</v>
      </c>
      <c r="E1043">
        <v>302</v>
      </c>
      <c r="F1043">
        <v>13924</v>
      </c>
      <c r="G1043">
        <v>0</v>
      </c>
    </row>
    <row r="1044" spans="1:7" x14ac:dyDescent="0.25">
      <c r="A1044" s="1">
        <f ca="1">IF((Table_Query_from_RDS24[[#This Row],[valueA]]=List!$B$3),INDIRECT("A"&amp;ROW(Table_Query_from_RDS24[[#This Row],[data_year]])-1)+1,0)</f>
        <v>0</v>
      </c>
      <c r="B1044">
        <v>2013</v>
      </c>
      <c r="C1044" t="s">
        <v>15</v>
      </c>
      <c r="D1044" t="s">
        <v>1875</v>
      </c>
      <c r="E1044">
        <v>302</v>
      </c>
      <c r="F1044">
        <v>27302</v>
      </c>
      <c r="G1044">
        <v>33</v>
      </c>
    </row>
    <row r="1045" spans="1:7" x14ac:dyDescent="0.25">
      <c r="A1045" s="1">
        <f ca="1">IF((Table_Query_from_RDS24[[#This Row],[valueA]]=List!$B$3),INDIRECT("A"&amp;ROW(Table_Query_from_RDS24[[#This Row],[data_year]])-1)+1,0)</f>
        <v>0</v>
      </c>
      <c r="B1045">
        <v>2013</v>
      </c>
      <c r="C1045" t="s">
        <v>15</v>
      </c>
      <c r="D1045" t="s">
        <v>1876</v>
      </c>
      <c r="E1045">
        <v>291</v>
      </c>
      <c r="F1045">
        <v>27294</v>
      </c>
      <c r="G1045">
        <v>51</v>
      </c>
    </row>
    <row r="1046" spans="1:7" x14ac:dyDescent="0.25">
      <c r="A1046" s="1">
        <f ca="1">IF((Table_Query_from_RDS24[[#This Row],[valueA]]=List!$B$3),INDIRECT("A"&amp;ROW(Table_Query_from_RDS24[[#This Row],[data_year]])-1)+1,0)</f>
        <v>0</v>
      </c>
      <c r="B1046">
        <v>2013</v>
      </c>
      <c r="C1046" t="s">
        <v>15</v>
      </c>
      <c r="D1046" t="s">
        <v>1877</v>
      </c>
      <c r="E1046">
        <v>290</v>
      </c>
      <c r="F1046">
        <v>19990</v>
      </c>
      <c r="G1046">
        <v>120</v>
      </c>
    </row>
    <row r="1047" spans="1:7" x14ac:dyDescent="0.25">
      <c r="A1047" s="1">
        <f ca="1">IF((Table_Query_from_RDS24[[#This Row],[valueA]]=List!$B$3),INDIRECT("A"&amp;ROW(Table_Query_from_RDS24[[#This Row],[data_year]])-1)+1,0)</f>
        <v>0</v>
      </c>
      <c r="B1047">
        <v>2013</v>
      </c>
      <c r="C1047" t="s">
        <v>15</v>
      </c>
      <c r="D1047" t="s">
        <v>1878</v>
      </c>
      <c r="E1047">
        <v>283</v>
      </c>
      <c r="F1047">
        <v>21255</v>
      </c>
      <c r="G1047">
        <v>48</v>
      </c>
    </row>
    <row r="1048" spans="1:7" x14ac:dyDescent="0.25">
      <c r="A1048" s="1">
        <f ca="1">IF((Table_Query_from_RDS24[[#This Row],[valueA]]=List!$B$3),INDIRECT("A"&amp;ROW(Table_Query_from_RDS24[[#This Row],[data_year]])-1)+1,0)</f>
        <v>0</v>
      </c>
      <c r="B1048">
        <v>2013</v>
      </c>
      <c r="C1048" t="s">
        <v>15</v>
      </c>
      <c r="D1048" t="s">
        <v>1879</v>
      </c>
      <c r="E1048">
        <v>281</v>
      </c>
      <c r="F1048">
        <v>11598</v>
      </c>
      <c r="G1048">
        <v>34</v>
      </c>
    </row>
    <row r="1049" spans="1:7" x14ac:dyDescent="0.25">
      <c r="A1049" s="1">
        <f ca="1">IF((Table_Query_from_RDS24[[#This Row],[valueA]]=List!$B$3),INDIRECT("A"&amp;ROW(Table_Query_from_RDS24[[#This Row],[data_year]])-1)+1,0)</f>
        <v>0</v>
      </c>
      <c r="B1049">
        <v>2013</v>
      </c>
      <c r="C1049" t="s">
        <v>15</v>
      </c>
      <c r="D1049" t="s">
        <v>1880</v>
      </c>
      <c r="E1049">
        <v>277</v>
      </c>
      <c r="F1049">
        <v>18715</v>
      </c>
      <c r="G1049">
        <v>141</v>
      </c>
    </row>
    <row r="1050" spans="1:7" x14ac:dyDescent="0.25">
      <c r="A1050" s="1">
        <f ca="1">IF((Table_Query_from_RDS24[[#This Row],[valueA]]=List!$B$3),INDIRECT("A"&amp;ROW(Table_Query_from_RDS24[[#This Row],[data_year]])-1)+1,0)</f>
        <v>0</v>
      </c>
      <c r="B1050">
        <v>2013</v>
      </c>
      <c r="C1050" t="s">
        <v>15</v>
      </c>
      <c r="D1050" t="s">
        <v>1881</v>
      </c>
      <c r="E1050">
        <v>272</v>
      </c>
      <c r="F1050">
        <v>12784</v>
      </c>
      <c r="G1050">
        <v>25</v>
      </c>
    </row>
    <row r="1051" spans="1:7" x14ac:dyDescent="0.25">
      <c r="A1051" s="1">
        <f ca="1">IF((Table_Query_from_RDS24[[#This Row],[valueA]]=List!$B$3),INDIRECT("A"&amp;ROW(Table_Query_from_RDS24[[#This Row],[data_year]])-1)+1,0)</f>
        <v>0</v>
      </c>
      <c r="B1051">
        <v>2013</v>
      </c>
      <c r="C1051" t="s">
        <v>15</v>
      </c>
      <c r="D1051" t="s">
        <v>1882</v>
      </c>
      <c r="E1051">
        <v>270</v>
      </c>
      <c r="F1051">
        <v>24615</v>
      </c>
      <c r="G1051">
        <v>2</v>
      </c>
    </row>
    <row r="1052" spans="1:7" x14ac:dyDescent="0.25">
      <c r="A1052" s="1">
        <f ca="1">IF((Table_Query_from_RDS24[[#This Row],[valueA]]=List!$B$3),INDIRECT("A"&amp;ROW(Table_Query_from_RDS24[[#This Row],[data_year]])-1)+1,0)</f>
        <v>0</v>
      </c>
      <c r="B1052">
        <v>2013</v>
      </c>
      <c r="C1052" t="s">
        <v>15</v>
      </c>
      <c r="D1052" t="s">
        <v>1883</v>
      </c>
      <c r="E1052">
        <v>260</v>
      </c>
      <c r="F1052">
        <v>8332</v>
      </c>
      <c r="G1052">
        <v>292</v>
      </c>
    </row>
    <row r="1053" spans="1:7" x14ac:dyDescent="0.25">
      <c r="A1053" s="1">
        <f ca="1">IF((Table_Query_from_RDS24[[#This Row],[valueA]]=List!$B$3),INDIRECT("A"&amp;ROW(Table_Query_from_RDS24[[#This Row],[data_year]])-1)+1,0)</f>
        <v>0</v>
      </c>
      <c r="B1053">
        <v>2013</v>
      </c>
      <c r="C1053" t="s">
        <v>15</v>
      </c>
      <c r="D1053" t="s">
        <v>1884</v>
      </c>
      <c r="E1053">
        <v>258</v>
      </c>
      <c r="F1053">
        <v>14061</v>
      </c>
      <c r="G1053">
        <v>53</v>
      </c>
    </row>
    <row r="1054" spans="1:7" x14ac:dyDescent="0.25">
      <c r="A1054" s="1">
        <f ca="1">IF((Table_Query_from_RDS24[[#This Row],[valueA]]=List!$B$3),INDIRECT("A"&amp;ROW(Table_Query_from_RDS24[[#This Row],[data_year]])-1)+1,0)</f>
        <v>0</v>
      </c>
      <c r="B1054">
        <v>2013</v>
      </c>
      <c r="C1054" t="s">
        <v>15</v>
      </c>
      <c r="D1054" t="s">
        <v>1885</v>
      </c>
      <c r="E1054">
        <v>234</v>
      </c>
      <c r="F1054">
        <v>19940</v>
      </c>
      <c r="G1054">
        <v>31</v>
      </c>
    </row>
    <row r="1055" spans="1:7" x14ac:dyDescent="0.25">
      <c r="A1055" s="1">
        <f ca="1">IF((Table_Query_from_RDS24[[#This Row],[valueA]]=List!$B$3),INDIRECT("A"&amp;ROW(Table_Query_from_RDS24[[#This Row],[data_year]])-1)+1,0)</f>
        <v>0</v>
      </c>
      <c r="B1055">
        <v>2013</v>
      </c>
      <c r="C1055" t="s">
        <v>15</v>
      </c>
      <c r="D1055" t="s">
        <v>1886</v>
      </c>
      <c r="E1055">
        <v>228</v>
      </c>
      <c r="F1055">
        <v>21936</v>
      </c>
      <c r="G1055">
        <v>24</v>
      </c>
    </row>
    <row r="1056" spans="1:7" x14ac:dyDescent="0.25">
      <c r="A1056" s="1">
        <f ca="1">IF((Table_Query_from_RDS24[[#This Row],[valueA]]=List!$B$3),INDIRECT("A"&amp;ROW(Table_Query_from_RDS24[[#This Row],[data_year]])-1)+1,0)</f>
        <v>0</v>
      </c>
      <c r="B1056">
        <v>2013</v>
      </c>
      <c r="C1056" t="s">
        <v>15</v>
      </c>
      <c r="D1056" t="s">
        <v>1887</v>
      </c>
      <c r="E1056">
        <v>228</v>
      </c>
      <c r="F1056">
        <v>15438</v>
      </c>
      <c r="G1056">
        <v>14</v>
      </c>
    </row>
    <row r="1057" spans="1:7" x14ac:dyDescent="0.25">
      <c r="A1057" s="1">
        <f ca="1">IF((Table_Query_from_RDS24[[#This Row],[valueA]]=List!$B$3),INDIRECT("A"&amp;ROW(Table_Query_from_RDS24[[#This Row],[data_year]])-1)+1,0)</f>
        <v>0</v>
      </c>
      <c r="B1057">
        <v>2013</v>
      </c>
      <c r="C1057" t="s">
        <v>15</v>
      </c>
      <c r="D1057" t="s">
        <v>1888</v>
      </c>
      <c r="E1057">
        <v>225</v>
      </c>
      <c r="F1057">
        <v>15454</v>
      </c>
      <c r="G1057">
        <v>0</v>
      </c>
    </row>
    <row r="1058" spans="1:7" x14ac:dyDescent="0.25">
      <c r="A1058" s="1">
        <f ca="1">IF((Table_Query_from_RDS24[[#This Row],[valueA]]=List!$B$3),INDIRECT("A"&amp;ROW(Table_Query_from_RDS24[[#This Row],[data_year]])-1)+1,0)</f>
        <v>0</v>
      </c>
      <c r="B1058">
        <v>2013</v>
      </c>
      <c r="C1058" t="s">
        <v>15</v>
      </c>
      <c r="D1058" t="s">
        <v>1889</v>
      </c>
      <c r="E1058">
        <v>218</v>
      </c>
      <c r="F1058">
        <v>4849</v>
      </c>
      <c r="G1058">
        <v>238</v>
      </c>
    </row>
    <row r="1059" spans="1:7" x14ac:dyDescent="0.25">
      <c r="A1059" s="1">
        <f ca="1">IF((Table_Query_from_RDS24[[#This Row],[valueA]]=List!$B$3),INDIRECT("A"&amp;ROW(Table_Query_from_RDS24[[#This Row],[data_year]])-1)+1,0)</f>
        <v>0</v>
      </c>
      <c r="B1059">
        <v>2013</v>
      </c>
      <c r="C1059" t="s">
        <v>15</v>
      </c>
      <c r="D1059" t="s">
        <v>1890</v>
      </c>
      <c r="E1059">
        <v>203</v>
      </c>
      <c r="F1059">
        <v>18294</v>
      </c>
      <c r="G1059">
        <v>65</v>
      </c>
    </row>
    <row r="1060" spans="1:7" x14ac:dyDescent="0.25">
      <c r="A1060" s="1">
        <f ca="1">IF((Table_Query_from_RDS24[[#This Row],[valueA]]=List!$B$3),INDIRECT("A"&amp;ROW(Table_Query_from_RDS24[[#This Row],[data_year]])-1)+1,0)</f>
        <v>0</v>
      </c>
      <c r="B1060">
        <v>2013</v>
      </c>
      <c r="C1060" t="s">
        <v>15</v>
      </c>
      <c r="D1060" t="s">
        <v>1891</v>
      </c>
      <c r="E1060">
        <v>193</v>
      </c>
      <c r="F1060">
        <v>6606</v>
      </c>
      <c r="G1060">
        <v>68</v>
      </c>
    </row>
    <row r="1061" spans="1:7" x14ac:dyDescent="0.25">
      <c r="A1061" s="1">
        <f ca="1">IF((Table_Query_from_RDS24[[#This Row],[valueA]]=List!$B$3),INDIRECT("A"&amp;ROW(Table_Query_from_RDS24[[#This Row],[data_year]])-1)+1,0)</f>
        <v>0</v>
      </c>
      <c r="B1061">
        <v>2013</v>
      </c>
      <c r="C1061" t="s">
        <v>15</v>
      </c>
      <c r="D1061" t="s">
        <v>1892</v>
      </c>
      <c r="E1061">
        <v>191</v>
      </c>
      <c r="F1061">
        <v>10268</v>
      </c>
      <c r="G1061">
        <v>89</v>
      </c>
    </row>
    <row r="1062" spans="1:7" x14ac:dyDescent="0.25">
      <c r="A1062" s="1">
        <f ca="1">IF((Table_Query_from_RDS24[[#This Row],[valueA]]=List!$B$3),INDIRECT("A"&amp;ROW(Table_Query_from_RDS24[[#This Row],[data_year]])-1)+1,0)</f>
        <v>0</v>
      </c>
      <c r="B1062">
        <v>2013</v>
      </c>
      <c r="C1062" t="s">
        <v>15</v>
      </c>
      <c r="D1062" t="s">
        <v>1893</v>
      </c>
      <c r="E1062">
        <v>188</v>
      </c>
      <c r="F1062">
        <v>13798</v>
      </c>
      <c r="G1062">
        <v>0</v>
      </c>
    </row>
    <row r="1063" spans="1:7" x14ac:dyDescent="0.25">
      <c r="A1063" s="1">
        <f ca="1">IF((Table_Query_from_RDS24[[#This Row],[valueA]]=List!$B$3),INDIRECT("A"&amp;ROW(Table_Query_from_RDS24[[#This Row],[data_year]])-1)+1,0)</f>
        <v>0</v>
      </c>
      <c r="B1063">
        <v>2013</v>
      </c>
      <c r="C1063" t="s">
        <v>15</v>
      </c>
      <c r="D1063" t="s">
        <v>1894</v>
      </c>
      <c r="E1063">
        <v>186</v>
      </c>
      <c r="F1063">
        <v>10965</v>
      </c>
      <c r="G1063">
        <v>0</v>
      </c>
    </row>
    <row r="1064" spans="1:7" x14ac:dyDescent="0.25">
      <c r="A1064" s="1">
        <f ca="1">IF((Table_Query_from_RDS24[[#This Row],[valueA]]=List!$B$3),INDIRECT("A"&amp;ROW(Table_Query_from_RDS24[[#This Row],[data_year]])-1)+1,0)</f>
        <v>0</v>
      </c>
      <c r="B1064">
        <v>2013</v>
      </c>
      <c r="C1064" t="s">
        <v>15</v>
      </c>
      <c r="D1064" t="s">
        <v>1895</v>
      </c>
      <c r="E1064">
        <v>178</v>
      </c>
      <c r="F1064">
        <v>10283</v>
      </c>
      <c r="G1064">
        <v>5</v>
      </c>
    </row>
    <row r="1065" spans="1:7" x14ac:dyDescent="0.25">
      <c r="A1065" s="1">
        <f ca="1">IF((Table_Query_from_RDS24[[#This Row],[valueA]]=List!$B$3),INDIRECT("A"&amp;ROW(Table_Query_from_RDS24[[#This Row],[data_year]])-1)+1,0)</f>
        <v>0</v>
      </c>
      <c r="B1065">
        <v>2013</v>
      </c>
      <c r="C1065" t="s">
        <v>15</v>
      </c>
      <c r="D1065" t="s">
        <v>1896</v>
      </c>
      <c r="E1065">
        <v>174</v>
      </c>
      <c r="F1065">
        <v>9442</v>
      </c>
      <c r="G1065">
        <v>462</v>
      </c>
    </row>
    <row r="1066" spans="1:7" x14ac:dyDescent="0.25">
      <c r="A1066" s="1">
        <f ca="1">IF((Table_Query_from_RDS24[[#This Row],[valueA]]=List!$B$3),INDIRECT("A"&amp;ROW(Table_Query_from_RDS24[[#This Row],[data_year]])-1)+1,0)</f>
        <v>0</v>
      </c>
      <c r="B1066">
        <v>2013</v>
      </c>
      <c r="C1066" t="s">
        <v>15</v>
      </c>
      <c r="D1066" t="s">
        <v>1897</v>
      </c>
      <c r="E1066">
        <v>167</v>
      </c>
      <c r="F1066">
        <v>8489</v>
      </c>
      <c r="G1066">
        <v>135</v>
      </c>
    </row>
    <row r="1067" spans="1:7" x14ac:dyDescent="0.25">
      <c r="A1067" s="1">
        <f ca="1">IF((Table_Query_from_RDS24[[#This Row],[valueA]]=List!$B$3),INDIRECT("A"&amp;ROW(Table_Query_from_RDS24[[#This Row],[data_year]])-1)+1,0)</f>
        <v>0</v>
      </c>
      <c r="B1067">
        <v>2013</v>
      </c>
      <c r="C1067" t="s">
        <v>15</v>
      </c>
      <c r="D1067" t="s">
        <v>1898</v>
      </c>
      <c r="E1067">
        <v>165</v>
      </c>
      <c r="F1067">
        <v>6220</v>
      </c>
      <c r="G1067">
        <v>93</v>
      </c>
    </row>
    <row r="1068" spans="1:7" x14ac:dyDescent="0.25">
      <c r="A1068" s="1">
        <f ca="1">IF((Table_Query_from_RDS24[[#This Row],[valueA]]=List!$B$3),INDIRECT("A"&amp;ROW(Table_Query_from_RDS24[[#This Row],[data_year]])-1)+1,0)</f>
        <v>0</v>
      </c>
      <c r="B1068">
        <v>2013</v>
      </c>
      <c r="C1068" t="s">
        <v>15</v>
      </c>
      <c r="D1068" t="s">
        <v>1899</v>
      </c>
      <c r="E1068">
        <v>150</v>
      </c>
      <c r="F1068">
        <v>6508</v>
      </c>
      <c r="G1068">
        <v>10</v>
      </c>
    </row>
    <row r="1069" spans="1:7" x14ac:dyDescent="0.25">
      <c r="A1069" s="1">
        <f ca="1">IF((Table_Query_from_RDS24[[#This Row],[valueA]]=List!$B$3),INDIRECT("A"&amp;ROW(Table_Query_from_RDS24[[#This Row],[data_year]])-1)+1,0)</f>
        <v>0</v>
      </c>
      <c r="B1069">
        <v>2013</v>
      </c>
      <c r="C1069" t="s">
        <v>15</v>
      </c>
      <c r="D1069" t="s">
        <v>1900</v>
      </c>
      <c r="E1069">
        <v>146</v>
      </c>
      <c r="F1069">
        <v>5987</v>
      </c>
      <c r="G1069">
        <v>58</v>
      </c>
    </row>
    <row r="1070" spans="1:7" x14ac:dyDescent="0.25">
      <c r="A1070" s="1">
        <f ca="1">IF((Table_Query_from_RDS24[[#This Row],[valueA]]=List!$B$3),INDIRECT("A"&amp;ROW(Table_Query_from_RDS24[[#This Row],[data_year]])-1)+1,0)</f>
        <v>0</v>
      </c>
      <c r="B1070">
        <v>2013</v>
      </c>
      <c r="C1070" t="s">
        <v>15</v>
      </c>
      <c r="D1070" t="s">
        <v>1901</v>
      </c>
      <c r="E1070">
        <v>143</v>
      </c>
      <c r="F1070">
        <v>10106</v>
      </c>
      <c r="G1070">
        <v>89</v>
      </c>
    </row>
    <row r="1071" spans="1:7" x14ac:dyDescent="0.25">
      <c r="A1071" s="1">
        <f ca="1">IF((Table_Query_from_RDS24[[#This Row],[valueA]]=List!$B$3),INDIRECT("A"&amp;ROW(Table_Query_from_RDS24[[#This Row],[data_year]])-1)+1,0)</f>
        <v>0</v>
      </c>
      <c r="B1071">
        <v>2013</v>
      </c>
      <c r="C1071" t="s">
        <v>15</v>
      </c>
      <c r="D1071" t="s">
        <v>1902</v>
      </c>
      <c r="E1071">
        <v>140</v>
      </c>
      <c r="F1071">
        <v>11415</v>
      </c>
      <c r="G1071">
        <v>0</v>
      </c>
    </row>
    <row r="1072" spans="1:7" x14ac:dyDescent="0.25">
      <c r="A1072" s="1">
        <f ca="1">IF((Table_Query_from_RDS24[[#This Row],[valueA]]=List!$B$3),INDIRECT("A"&amp;ROW(Table_Query_from_RDS24[[#This Row],[data_year]])-1)+1,0)</f>
        <v>0</v>
      </c>
      <c r="B1072">
        <v>2013</v>
      </c>
      <c r="C1072" t="s">
        <v>15</v>
      </c>
      <c r="D1072" t="s">
        <v>1903</v>
      </c>
      <c r="E1072">
        <v>133</v>
      </c>
      <c r="F1072">
        <v>9343</v>
      </c>
      <c r="G1072">
        <v>16</v>
      </c>
    </row>
    <row r="1073" spans="1:7" x14ac:dyDescent="0.25">
      <c r="A1073" s="1">
        <f ca="1">IF((Table_Query_from_RDS24[[#This Row],[valueA]]=List!$B$3),INDIRECT("A"&amp;ROW(Table_Query_from_RDS24[[#This Row],[data_year]])-1)+1,0)</f>
        <v>0</v>
      </c>
      <c r="B1073">
        <v>2013</v>
      </c>
      <c r="C1073" t="s">
        <v>15</v>
      </c>
      <c r="D1073" t="s">
        <v>1904</v>
      </c>
      <c r="E1073">
        <v>125</v>
      </c>
      <c r="F1073">
        <v>9899</v>
      </c>
      <c r="G1073">
        <v>20</v>
      </c>
    </row>
    <row r="1074" spans="1:7" x14ac:dyDescent="0.25">
      <c r="A1074" s="1">
        <f ca="1">IF((Table_Query_from_RDS24[[#This Row],[valueA]]=List!$B$3),INDIRECT("A"&amp;ROW(Table_Query_from_RDS24[[#This Row],[data_year]])-1)+1,0)</f>
        <v>0</v>
      </c>
      <c r="B1074">
        <v>2013</v>
      </c>
      <c r="C1074" t="s">
        <v>15</v>
      </c>
      <c r="D1074" t="s">
        <v>1905</v>
      </c>
      <c r="E1074">
        <v>118</v>
      </c>
      <c r="F1074">
        <v>6973</v>
      </c>
      <c r="G1074">
        <v>72</v>
      </c>
    </row>
    <row r="1075" spans="1:7" x14ac:dyDescent="0.25">
      <c r="A1075" s="1">
        <f ca="1">IF((Table_Query_from_RDS24[[#This Row],[valueA]]=List!$B$3),INDIRECT("A"&amp;ROW(Table_Query_from_RDS24[[#This Row],[data_year]])-1)+1,0)</f>
        <v>0</v>
      </c>
      <c r="B1075">
        <v>2013</v>
      </c>
      <c r="C1075" t="s">
        <v>15</v>
      </c>
      <c r="D1075" t="s">
        <v>1906</v>
      </c>
      <c r="E1075">
        <v>116</v>
      </c>
      <c r="F1075">
        <v>2813</v>
      </c>
      <c r="G1075">
        <v>238</v>
      </c>
    </row>
    <row r="1076" spans="1:7" x14ac:dyDescent="0.25">
      <c r="A1076" s="1">
        <f ca="1">IF((Table_Query_from_RDS24[[#This Row],[valueA]]=List!$B$3),INDIRECT("A"&amp;ROW(Table_Query_from_RDS24[[#This Row],[data_year]])-1)+1,0)</f>
        <v>0</v>
      </c>
      <c r="B1076">
        <v>2013</v>
      </c>
      <c r="C1076" t="s">
        <v>15</v>
      </c>
      <c r="D1076" t="s">
        <v>1907</v>
      </c>
      <c r="E1076">
        <v>109</v>
      </c>
      <c r="F1076">
        <v>7648</v>
      </c>
      <c r="G1076">
        <v>0</v>
      </c>
    </row>
    <row r="1077" spans="1:7" x14ac:dyDescent="0.25">
      <c r="A1077" s="1">
        <f ca="1">IF((Table_Query_from_RDS24[[#This Row],[valueA]]=List!$B$3),INDIRECT("A"&amp;ROW(Table_Query_from_RDS24[[#This Row],[data_year]])-1)+1,0)</f>
        <v>0</v>
      </c>
      <c r="B1077">
        <v>2013</v>
      </c>
      <c r="C1077" t="s">
        <v>15</v>
      </c>
      <c r="D1077" t="s">
        <v>1908</v>
      </c>
      <c r="E1077">
        <v>105</v>
      </c>
      <c r="F1077">
        <v>10622</v>
      </c>
      <c r="G1077">
        <v>0</v>
      </c>
    </row>
    <row r="1078" spans="1:7" x14ac:dyDescent="0.25">
      <c r="A1078" s="1">
        <f ca="1">IF((Table_Query_from_RDS24[[#This Row],[valueA]]=List!$B$3),INDIRECT("A"&amp;ROW(Table_Query_from_RDS24[[#This Row],[data_year]])-1)+1,0)</f>
        <v>0</v>
      </c>
      <c r="B1078">
        <v>2013</v>
      </c>
      <c r="C1078" t="s">
        <v>15</v>
      </c>
      <c r="D1078" t="s">
        <v>1909</v>
      </c>
      <c r="E1078">
        <v>103</v>
      </c>
      <c r="F1078">
        <v>5772</v>
      </c>
      <c r="G1078">
        <v>54</v>
      </c>
    </row>
    <row r="1079" spans="1:7" x14ac:dyDescent="0.25">
      <c r="A1079" s="1">
        <f ca="1">IF((Table_Query_from_RDS24[[#This Row],[valueA]]=List!$B$3),INDIRECT("A"&amp;ROW(Table_Query_from_RDS24[[#This Row],[data_year]])-1)+1,0)</f>
        <v>0</v>
      </c>
      <c r="B1079">
        <v>2013</v>
      </c>
      <c r="C1079" t="s">
        <v>15</v>
      </c>
      <c r="D1079" t="s">
        <v>1910</v>
      </c>
      <c r="E1079">
        <v>96</v>
      </c>
      <c r="F1079">
        <v>3704</v>
      </c>
      <c r="G1079">
        <v>0</v>
      </c>
    </row>
    <row r="1080" spans="1:7" x14ac:dyDescent="0.25">
      <c r="A1080" s="1">
        <f ca="1">IF((Table_Query_from_RDS24[[#This Row],[valueA]]=List!$B$3),INDIRECT("A"&amp;ROW(Table_Query_from_RDS24[[#This Row],[data_year]])-1)+1,0)</f>
        <v>0</v>
      </c>
      <c r="B1080">
        <v>2013</v>
      </c>
      <c r="C1080" t="s">
        <v>15</v>
      </c>
      <c r="D1080" t="s">
        <v>1911</v>
      </c>
      <c r="E1080">
        <v>96</v>
      </c>
      <c r="F1080">
        <v>6057</v>
      </c>
      <c r="G1080">
        <v>17</v>
      </c>
    </row>
    <row r="1081" spans="1:7" x14ac:dyDescent="0.25">
      <c r="A1081" s="1">
        <f ca="1">IF((Table_Query_from_RDS24[[#This Row],[valueA]]=List!$B$3),INDIRECT("A"&amp;ROW(Table_Query_from_RDS24[[#This Row],[data_year]])-1)+1,0)</f>
        <v>0</v>
      </c>
      <c r="B1081">
        <v>2013</v>
      </c>
      <c r="C1081" t="s">
        <v>15</v>
      </c>
      <c r="D1081" t="s">
        <v>1912</v>
      </c>
      <c r="E1081">
        <v>93</v>
      </c>
      <c r="F1081">
        <v>4177</v>
      </c>
      <c r="G1081">
        <v>55</v>
      </c>
    </row>
    <row r="1082" spans="1:7" x14ac:dyDescent="0.25">
      <c r="A1082" s="1">
        <f ca="1">IF((Table_Query_from_RDS24[[#This Row],[valueA]]=List!$B$3),INDIRECT("A"&amp;ROW(Table_Query_from_RDS24[[#This Row],[data_year]])-1)+1,0)</f>
        <v>0</v>
      </c>
      <c r="B1082">
        <v>2013</v>
      </c>
      <c r="C1082" t="s">
        <v>15</v>
      </c>
      <c r="D1082" t="s">
        <v>1913</v>
      </c>
      <c r="E1082">
        <v>92</v>
      </c>
      <c r="F1082">
        <v>2740</v>
      </c>
      <c r="G1082">
        <v>62</v>
      </c>
    </row>
    <row r="1083" spans="1:7" x14ac:dyDescent="0.25">
      <c r="A1083" s="1">
        <f ca="1">IF((Table_Query_from_RDS24[[#This Row],[valueA]]=List!$B$3),INDIRECT("A"&amp;ROW(Table_Query_from_RDS24[[#This Row],[data_year]])-1)+1,0)</f>
        <v>0</v>
      </c>
      <c r="B1083">
        <v>2013</v>
      </c>
      <c r="C1083" t="s">
        <v>15</v>
      </c>
      <c r="D1083" t="s">
        <v>1914</v>
      </c>
      <c r="E1083">
        <v>91</v>
      </c>
      <c r="F1083">
        <v>3973</v>
      </c>
      <c r="G1083">
        <v>47</v>
      </c>
    </row>
    <row r="1084" spans="1:7" x14ac:dyDescent="0.25">
      <c r="A1084" s="1">
        <f ca="1">IF((Table_Query_from_RDS24[[#This Row],[valueA]]=List!$B$3),INDIRECT("A"&amp;ROW(Table_Query_from_RDS24[[#This Row],[data_year]])-1)+1,0)</f>
        <v>0</v>
      </c>
      <c r="B1084">
        <v>2013</v>
      </c>
      <c r="C1084" t="s">
        <v>15</v>
      </c>
      <c r="D1084" t="s">
        <v>1915</v>
      </c>
      <c r="E1084">
        <v>87</v>
      </c>
      <c r="F1084">
        <v>3381</v>
      </c>
      <c r="G1084">
        <v>60</v>
      </c>
    </row>
    <row r="1085" spans="1:7" x14ac:dyDescent="0.25">
      <c r="A1085" s="1">
        <f ca="1">IF((Table_Query_from_RDS24[[#This Row],[valueA]]=List!$B$3),INDIRECT("A"&amp;ROW(Table_Query_from_RDS24[[#This Row],[data_year]])-1)+1,0)</f>
        <v>0</v>
      </c>
      <c r="B1085">
        <v>2013</v>
      </c>
      <c r="C1085" t="s">
        <v>15</v>
      </c>
      <c r="D1085" t="s">
        <v>1916</v>
      </c>
      <c r="E1085">
        <v>86</v>
      </c>
      <c r="F1085">
        <v>5347</v>
      </c>
      <c r="G1085">
        <v>3</v>
      </c>
    </row>
    <row r="1086" spans="1:7" x14ac:dyDescent="0.25">
      <c r="A1086" s="1">
        <f ca="1">IF((Table_Query_from_RDS24[[#This Row],[valueA]]=List!$B$3),INDIRECT("A"&amp;ROW(Table_Query_from_RDS24[[#This Row],[data_year]])-1)+1,0)</f>
        <v>0</v>
      </c>
      <c r="B1086">
        <v>2013</v>
      </c>
      <c r="C1086" t="s">
        <v>15</v>
      </c>
      <c r="D1086" t="s">
        <v>1917</v>
      </c>
      <c r="E1086">
        <v>84</v>
      </c>
      <c r="F1086">
        <v>3370</v>
      </c>
      <c r="G1086">
        <v>48</v>
      </c>
    </row>
    <row r="1087" spans="1:7" x14ac:dyDescent="0.25">
      <c r="A1087" s="1">
        <f ca="1">IF((Table_Query_from_RDS24[[#This Row],[valueA]]=List!$B$3),INDIRECT("A"&amp;ROW(Table_Query_from_RDS24[[#This Row],[data_year]])-1)+1,0)</f>
        <v>0</v>
      </c>
      <c r="B1087">
        <v>2013</v>
      </c>
      <c r="C1087" t="s">
        <v>15</v>
      </c>
      <c r="D1087" t="s">
        <v>1918</v>
      </c>
      <c r="E1087">
        <v>83</v>
      </c>
      <c r="F1087">
        <v>3182</v>
      </c>
      <c r="G1087">
        <v>0</v>
      </c>
    </row>
    <row r="1088" spans="1:7" x14ac:dyDescent="0.25">
      <c r="A1088" s="1">
        <f ca="1">IF((Table_Query_from_RDS24[[#This Row],[valueA]]=List!$B$3),INDIRECT("A"&amp;ROW(Table_Query_from_RDS24[[#This Row],[data_year]])-1)+1,0)</f>
        <v>0</v>
      </c>
      <c r="B1088">
        <v>2013</v>
      </c>
      <c r="C1088" t="s">
        <v>15</v>
      </c>
      <c r="D1088" t="s">
        <v>1919</v>
      </c>
      <c r="E1088">
        <v>81</v>
      </c>
      <c r="F1088">
        <v>4561</v>
      </c>
      <c r="G1088">
        <v>0</v>
      </c>
    </row>
    <row r="1089" spans="1:7" x14ac:dyDescent="0.25">
      <c r="A1089" s="1">
        <f ca="1">IF((Table_Query_from_RDS24[[#This Row],[valueA]]=List!$B$3),INDIRECT("A"&amp;ROW(Table_Query_from_RDS24[[#This Row],[data_year]])-1)+1,0)</f>
        <v>0</v>
      </c>
      <c r="B1089">
        <v>2013</v>
      </c>
      <c r="C1089" t="s">
        <v>15</v>
      </c>
      <c r="D1089" t="s">
        <v>1920</v>
      </c>
      <c r="E1089">
        <v>80</v>
      </c>
      <c r="F1089">
        <v>3582</v>
      </c>
      <c r="G1089">
        <v>0</v>
      </c>
    </row>
    <row r="1090" spans="1:7" x14ac:dyDescent="0.25">
      <c r="A1090" s="1">
        <f ca="1">IF((Table_Query_from_RDS24[[#This Row],[valueA]]=List!$B$3),INDIRECT("A"&amp;ROW(Table_Query_from_RDS24[[#This Row],[data_year]])-1)+1,0)</f>
        <v>0</v>
      </c>
      <c r="B1090">
        <v>2013</v>
      </c>
      <c r="C1090" t="s">
        <v>15</v>
      </c>
      <c r="D1090" t="s">
        <v>1921</v>
      </c>
      <c r="E1090">
        <v>73</v>
      </c>
      <c r="F1090">
        <v>6328</v>
      </c>
      <c r="G1090">
        <v>2</v>
      </c>
    </row>
    <row r="1091" spans="1:7" x14ac:dyDescent="0.25">
      <c r="A1091" s="1">
        <f ca="1">IF((Table_Query_from_RDS24[[#This Row],[valueA]]=List!$B$3),INDIRECT("A"&amp;ROW(Table_Query_from_RDS24[[#This Row],[data_year]])-1)+1,0)</f>
        <v>0</v>
      </c>
      <c r="B1091">
        <v>2013</v>
      </c>
      <c r="C1091" t="s">
        <v>15</v>
      </c>
      <c r="D1091" t="s">
        <v>1922</v>
      </c>
      <c r="E1091">
        <v>69</v>
      </c>
      <c r="F1091">
        <v>8002</v>
      </c>
      <c r="G1091">
        <v>1</v>
      </c>
    </row>
    <row r="1092" spans="1:7" x14ac:dyDescent="0.25">
      <c r="A1092" s="1">
        <f ca="1">IF((Table_Query_from_RDS24[[#This Row],[valueA]]=List!$B$3),INDIRECT("A"&amp;ROW(Table_Query_from_RDS24[[#This Row],[data_year]])-1)+1,0)</f>
        <v>0</v>
      </c>
      <c r="B1092">
        <v>2013</v>
      </c>
      <c r="C1092" t="s">
        <v>15</v>
      </c>
      <c r="D1092" t="s">
        <v>1923</v>
      </c>
      <c r="E1092">
        <v>63</v>
      </c>
      <c r="F1092">
        <v>5663</v>
      </c>
      <c r="G1092">
        <v>0</v>
      </c>
    </row>
    <row r="1093" spans="1:7" x14ac:dyDescent="0.25">
      <c r="A1093" s="1">
        <f ca="1">IF((Table_Query_from_RDS24[[#This Row],[valueA]]=List!$B$3),INDIRECT("A"&amp;ROW(Table_Query_from_RDS24[[#This Row],[data_year]])-1)+1,0)</f>
        <v>0</v>
      </c>
      <c r="B1093">
        <v>2013</v>
      </c>
      <c r="C1093" t="s">
        <v>15</v>
      </c>
      <c r="D1093" t="s">
        <v>1924</v>
      </c>
      <c r="E1093">
        <v>62</v>
      </c>
      <c r="F1093">
        <v>5345</v>
      </c>
      <c r="G1093">
        <v>0</v>
      </c>
    </row>
    <row r="1094" spans="1:7" x14ac:dyDescent="0.25">
      <c r="A1094" s="1">
        <f ca="1">IF((Table_Query_from_RDS24[[#This Row],[valueA]]=List!$B$3),INDIRECT("A"&amp;ROW(Table_Query_from_RDS24[[#This Row],[data_year]])-1)+1,0)</f>
        <v>0</v>
      </c>
      <c r="B1094">
        <v>2013</v>
      </c>
      <c r="C1094" t="s">
        <v>15</v>
      </c>
      <c r="D1094" t="s">
        <v>1925</v>
      </c>
      <c r="E1094">
        <v>61</v>
      </c>
      <c r="F1094">
        <v>2163</v>
      </c>
      <c r="G1094">
        <v>0</v>
      </c>
    </row>
    <row r="1095" spans="1:7" x14ac:dyDescent="0.25">
      <c r="A1095" s="1">
        <f ca="1">IF((Table_Query_from_RDS24[[#This Row],[valueA]]=List!$B$3),INDIRECT("A"&amp;ROW(Table_Query_from_RDS24[[#This Row],[data_year]])-1)+1,0)</f>
        <v>0</v>
      </c>
      <c r="B1095">
        <v>2013</v>
      </c>
      <c r="C1095" t="s">
        <v>15</v>
      </c>
      <c r="D1095" t="s">
        <v>1926</v>
      </c>
      <c r="E1095">
        <v>58</v>
      </c>
      <c r="F1095">
        <v>1031</v>
      </c>
      <c r="G1095">
        <v>0</v>
      </c>
    </row>
    <row r="1096" spans="1:7" x14ac:dyDescent="0.25">
      <c r="A1096" s="1">
        <f ca="1">IF((Table_Query_from_RDS24[[#This Row],[valueA]]=List!$B$3),INDIRECT("A"&amp;ROW(Table_Query_from_RDS24[[#This Row],[data_year]])-1)+1,0)</f>
        <v>0</v>
      </c>
      <c r="B1096">
        <v>2013</v>
      </c>
      <c r="C1096" t="s">
        <v>15</v>
      </c>
      <c r="D1096" t="s">
        <v>1927</v>
      </c>
      <c r="E1096">
        <v>57</v>
      </c>
      <c r="F1096">
        <v>3147</v>
      </c>
      <c r="G1096">
        <v>0</v>
      </c>
    </row>
    <row r="1097" spans="1:7" x14ac:dyDescent="0.25">
      <c r="A1097" s="1">
        <f ca="1">IF((Table_Query_from_RDS24[[#This Row],[valueA]]=List!$B$3),INDIRECT("A"&amp;ROW(Table_Query_from_RDS24[[#This Row],[data_year]])-1)+1,0)</f>
        <v>0</v>
      </c>
      <c r="B1097">
        <v>2013</v>
      </c>
      <c r="C1097" t="s">
        <v>15</v>
      </c>
      <c r="D1097" t="s">
        <v>1928</v>
      </c>
      <c r="E1097">
        <v>54</v>
      </c>
      <c r="F1097">
        <v>1774</v>
      </c>
      <c r="G1097">
        <v>7</v>
      </c>
    </row>
    <row r="1098" spans="1:7" x14ac:dyDescent="0.25">
      <c r="A1098" s="1">
        <f ca="1">IF((Table_Query_from_RDS24[[#This Row],[valueA]]=List!$B$3),INDIRECT("A"&amp;ROW(Table_Query_from_RDS24[[#This Row],[data_year]])-1)+1,0)</f>
        <v>0</v>
      </c>
      <c r="B1098">
        <v>2013</v>
      </c>
      <c r="C1098" t="s">
        <v>15</v>
      </c>
      <c r="D1098" t="s">
        <v>1929</v>
      </c>
      <c r="E1098">
        <v>54</v>
      </c>
      <c r="F1098">
        <v>2342</v>
      </c>
      <c r="G1098">
        <v>0</v>
      </c>
    </row>
    <row r="1099" spans="1:7" x14ac:dyDescent="0.25">
      <c r="A1099" s="1">
        <f ca="1">IF((Table_Query_from_RDS24[[#This Row],[valueA]]=List!$B$3),INDIRECT("A"&amp;ROW(Table_Query_from_RDS24[[#This Row],[data_year]])-1)+1,0)</f>
        <v>0</v>
      </c>
      <c r="B1099">
        <v>2013</v>
      </c>
      <c r="C1099" t="s">
        <v>15</v>
      </c>
      <c r="D1099" t="s">
        <v>1930</v>
      </c>
      <c r="E1099">
        <v>53</v>
      </c>
      <c r="F1099">
        <v>6353</v>
      </c>
      <c r="G1099">
        <v>6</v>
      </c>
    </row>
    <row r="1100" spans="1:7" x14ac:dyDescent="0.25">
      <c r="A1100" s="1">
        <f ca="1">IF((Table_Query_from_RDS24[[#This Row],[valueA]]=List!$B$3),INDIRECT("A"&amp;ROW(Table_Query_from_RDS24[[#This Row],[data_year]])-1)+1,0)</f>
        <v>0</v>
      </c>
      <c r="B1100">
        <v>2013</v>
      </c>
      <c r="C1100" t="s">
        <v>15</v>
      </c>
      <c r="D1100" t="s">
        <v>1931</v>
      </c>
      <c r="E1100">
        <v>52</v>
      </c>
      <c r="F1100">
        <v>5146</v>
      </c>
      <c r="G1100">
        <v>0</v>
      </c>
    </row>
    <row r="1101" spans="1:7" x14ac:dyDescent="0.25">
      <c r="A1101" s="1">
        <f ca="1">IF((Table_Query_from_RDS24[[#This Row],[valueA]]=List!$B$3),INDIRECT("A"&amp;ROW(Table_Query_from_RDS24[[#This Row],[data_year]])-1)+1,0)</f>
        <v>0</v>
      </c>
      <c r="B1101">
        <v>2013</v>
      </c>
      <c r="C1101" t="s">
        <v>15</v>
      </c>
      <c r="D1101" t="s">
        <v>1932</v>
      </c>
      <c r="E1101">
        <v>51</v>
      </c>
      <c r="F1101">
        <v>2373</v>
      </c>
      <c r="G1101">
        <v>60</v>
      </c>
    </row>
    <row r="1102" spans="1:7" x14ac:dyDescent="0.25">
      <c r="A1102" s="1">
        <f ca="1">IF((Table_Query_from_RDS24[[#This Row],[valueA]]=List!$B$3),INDIRECT("A"&amp;ROW(Table_Query_from_RDS24[[#This Row],[data_year]])-1)+1,0)</f>
        <v>0</v>
      </c>
      <c r="B1102">
        <v>2013</v>
      </c>
      <c r="C1102" t="s">
        <v>15</v>
      </c>
      <c r="D1102" t="s">
        <v>1933</v>
      </c>
      <c r="E1102">
        <v>47</v>
      </c>
      <c r="F1102">
        <v>3180</v>
      </c>
      <c r="G1102">
        <v>0</v>
      </c>
    </row>
    <row r="1103" spans="1:7" x14ac:dyDescent="0.25">
      <c r="A1103" s="1">
        <f ca="1">IF((Table_Query_from_RDS24[[#This Row],[valueA]]=List!$B$3),INDIRECT("A"&amp;ROW(Table_Query_from_RDS24[[#This Row],[data_year]])-1)+1,0)</f>
        <v>0</v>
      </c>
      <c r="B1103">
        <v>2013</v>
      </c>
      <c r="C1103" t="s">
        <v>15</v>
      </c>
      <c r="D1103" t="s">
        <v>1934</v>
      </c>
      <c r="E1103">
        <v>47</v>
      </c>
      <c r="F1103">
        <v>4510</v>
      </c>
      <c r="G1103">
        <v>0</v>
      </c>
    </row>
    <row r="1104" spans="1:7" x14ac:dyDescent="0.25">
      <c r="A1104" s="1">
        <f ca="1">IF((Table_Query_from_RDS24[[#This Row],[valueA]]=List!$B$3),INDIRECT("A"&amp;ROW(Table_Query_from_RDS24[[#This Row],[data_year]])-1)+1,0)</f>
        <v>0</v>
      </c>
      <c r="B1104">
        <v>2013</v>
      </c>
      <c r="C1104" t="s">
        <v>15</v>
      </c>
      <c r="D1104" t="s">
        <v>1935</v>
      </c>
      <c r="E1104">
        <v>42</v>
      </c>
      <c r="F1104">
        <v>2056</v>
      </c>
      <c r="G1104">
        <v>0</v>
      </c>
    </row>
    <row r="1105" spans="1:7" x14ac:dyDescent="0.25">
      <c r="A1105" s="1">
        <f ca="1">IF((Table_Query_from_RDS24[[#This Row],[valueA]]=List!$B$3),INDIRECT("A"&amp;ROW(Table_Query_from_RDS24[[#This Row],[data_year]])-1)+1,0)</f>
        <v>0</v>
      </c>
      <c r="B1105">
        <v>2013</v>
      </c>
      <c r="C1105" t="s">
        <v>15</v>
      </c>
      <c r="D1105" t="s">
        <v>1936</v>
      </c>
      <c r="E1105">
        <v>38</v>
      </c>
      <c r="F1105">
        <v>3910</v>
      </c>
      <c r="G1105">
        <v>4</v>
      </c>
    </row>
    <row r="1106" spans="1:7" x14ac:dyDescent="0.25">
      <c r="A1106" s="1">
        <f ca="1">IF((Table_Query_from_RDS24[[#This Row],[valueA]]=List!$B$3),INDIRECT("A"&amp;ROW(Table_Query_from_RDS24[[#This Row],[data_year]])-1)+1,0)</f>
        <v>0</v>
      </c>
      <c r="B1106">
        <v>2013</v>
      </c>
      <c r="C1106" t="s">
        <v>15</v>
      </c>
      <c r="D1106" t="s">
        <v>1937</v>
      </c>
      <c r="E1106">
        <v>26</v>
      </c>
      <c r="F1106">
        <v>1882</v>
      </c>
      <c r="G1106">
        <v>0</v>
      </c>
    </row>
    <row r="1107" spans="1:7" x14ac:dyDescent="0.25">
      <c r="A1107" s="1">
        <f ca="1">IF((Table_Query_from_RDS24[[#This Row],[valueA]]=List!$B$3),INDIRECT("A"&amp;ROW(Table_Query_from_RDS24[[#This Row],[data_year]])-1)+1,0)</f>
        <v>0</v>
      </c>
      <c r="B1107">
        <v>2013</v>
      </c>
      <c r="C1107" t="s">
        <v>15</v>
      </c>
      <c r="D1107" t="s">
        <v>1938</v>
      </c>
      <c r="E1107">
        <v>25</v>
      </c>
      <c r="F1107">
        <v>2116</v>
      </c>
      <c r="G1107">
        <v>0</v>
      </c>
    </row>
    <row r="1108" spans="1:7" x14ac:dyDescent="0.25">
      <c r="A1108" s="1">
        <f ca="1">IF((Table_Query_from_RDS24[[#This Row],[valueA]]=List!$B$3),INDIRECT("A"&amp;ROW(Table_Query_from_RDS24[[#This Row],[data_year]])-1)+1,0)</f>
        <v>0</v>
      </c>
      <c r="B1108">
        <v>2013</v>
      </c>
      <c r="C1108" t="s">
        <v>15</v>
      </c>
      <c r="D1108" t="s">
        <v>1939</v>
      </c>
      <c r="E1108">
        <v>23</v>
      </c>
      <c r="F1108">
        <v>2920</v>
      </c>
      <c r="G1108">
        <v>0</v>
      </c>
    </row>
    <row r="1109" spans="1:7" x14ac:dyDescent="0.25">
      <c r="A1109" s="1">
        <f ca="1">IF((Table_Query_from_RDS24[[#This Row],[valueA]]=List!$B$3),INDIRECT("A"&amp;ROW(Table_Query_from_RDS24[[#This Row],[data_year]])-1)+1,0)</f>
        <v>0</v>
      </c>
      <c r="B1109">
        <v>2013</v>
      </c>
      <c r="C1109" t="s">
        <v>15</v>
      </c>
      <c r="D1109" t="s">
        <v>1940</v>
      </c>
      <c r="E1109">
        <v>15</v>
      </c>
      <c r="F1109">
        <v>909</v>
      </c>
      <c r="G1109">
        <v>0</v>
      </c>
    </row>
    <row r="1110" spans="1:7" x14ac:dyDescent="0.25">
      <c r="A1110" s="1">
        <f ca="1">IF((Table_Query_from_RDS24[[#This Row],[valueA]]=List!$B$3),INDIRECT("A"&amp;ROW(Table_Query_from_RDS24[[#This Row],[data_year]])-1)+1,0)</f>
        <v>0</v>
      </c>
      <c r="B1110">
        <v>2013</v>
      </c>
      <c r="C1110" t="s">
        <v>15</v>
      </c>
      <c r="D1110" t="s">
        <v>1941</v>
      </c>
      <c r="E1110">
        <v>12</v>
      </c>
      <c r="F1110">
        <v>704</v>
      </c>
      <c r="G1110">
        <v>0</v>
      </c>
    </row>
    <row r="1111" spans="1:7" x14ac:dyDescent="0.25">
      <c r="A1111" s="1">
        <f ca="1">IF((Table_Query_from_RDS24[[#This Row],[valueA]]=List!$B$3),INDIRECT("A"&amp;ROW(Table_Query_from_RDS24[[#This Row],[data_year]])-1)+1,0)</f>
        <v>0</v>
      </c>
      <c r="B1111">
        <v>2013</v>
      </c>
      <c r="C1111" t="s">
        <v>16</v>
      </c>
      <c r="D1111" t="s">
        <v>1942</v>
      </c>
      <c r="E1111">
        <v>1747</v>
      </c>
      <c r="F1111">
        <v>101670</v>
      </c>
      <c r="G1111">
        <v>2086</v>
      </c>
    </row>
    <row r="1112" spans="1:7" x14ac:dyDescent="0.25">
      <c r="A1112" s="1">
        <f ca="1">IF((Table_Query_from_RDS24[[#This Row],[valueA]]=List!$B$3),INDIRECT("A"&amp;ROW(Table_Query_from_RDS24[[#This Row],[data_year]])-1)+1,0)</f>
        <v>0</v>
      </c>
      <c r="B1112">
        <v>2013</v>
      </c>
      <c r="C1112" t="s">
        <v>16</v>
      </c>
      <c r="D1112" t="s">
        <v>1943</v>
      </c>
      <c r="E1112">
        <v>1006</v>
      </c>
      <c r="F1112">
        <v>81663</v>
      </c>
      <c r="G1112">
        <v>296</v>
      </c>
    </row>
    <row r="1113" spans="1:7" x14ac:dyDescent="0.25">
      <c r="A1113" s="1">
        <f ca="1">IF((Table_Query_from_RDS24[[#This Row],[valueA]]=List!$B$3),INDIRECT("A"&amp;ROW(Table_Query_from_RDS24[[#This Row],[data_year]])-1)+1,0)</f>
        <v>0</v>
      </c>
      <c r="B1113">
        <v>2013</v>
      </c>
      <c r="C1113" t="s">
        <v>16</v>
      </c>
      <c r="D1113" t="s">
        <v>1944</v>
      </c>
      <c r="E1113">
        <v>1001</v>
      </c>
      <c r="F1113">
        <v>68582</v>
      </c>
      <c r="G1113">
        <v>2101</v>
      </c>
    </row>
    <row r="1114" spans="1:7" x14ac:dyDescent="0.25">
      <c r="A1114" s="1">
        <f ca="1">IF((Table_Query_from_RDS24[[#This Row],[valueA]]=List!$B$3),INDIRECT("A"&amp;ROW(Table_Query_from_RDS24[[#This Row],[data_year]])-1)+1,0)</f>
        <v>0</v>
      </c>
      <c r="B1114">
        <v>2013</v>
      </c>
      <c r="C1114" t="s">
        <v>16</v>
      </c>
      <c r="D1114" t="s">
        <v>1945</v>
      </c>
      <c r="E1114">
        <v>945</v>
      </c>
      <c r="F1114">
        <v>33790</v>
      </c>
      <c r="G1114">
        <v>2084</v>
      </c>
    </row>
    <row r="1115" spans="1:7" x14ac:dyDescent="0.25">
      <c r="A1115" s="1">
        <f ca="1">IF((Table_Query_from_RDS24[[#This Row],[valueA]]=List!$B$3),INDIRECT("A"&amp;ROW(Table_Query_from_RDS24[[#This Row],[data_year]])-1)+1,0)</f>
        <v>0</v>
      </c>
      <c r="B1115">
        <v>2013</v>
      </c>
      <c r="C1115" t="s">
        <v>16</v>
      </c>
      <c r="D1115" t="s">
        <v>1946</v>
      </c>
      <c r="E1115">
        <v>933</v>
      </c>
      <c r="F1115">
        <v>49890</v>
      </c>
      <c r="G1115">
        <v>2477</v>
      </c>
    </row>
    <row r="1116" spans="1:7" x14ac:dyDescent="0.25">
      <c r="A1116" s="1">
        <f ca="1">IF((Table_Query_from_RDS24[[#This Row],[valueA]]=List!$B$3),INDIRECT("A"&amp;ROW(Table_Query_from_RDS24[[#This Row],[data_year]])-1)+1,0)</f>
        <v>0</v>
      </c>
      <c r="B1116">
        <v>2013</v>
      </c>
      <c r="C1116" t="s">
        <v>16</v>
      </c>
      <c r="D1116" t="s">
        <v>1947</v>
      </c>
      <c r="E1116">
        <v>928</v>
      </c>
      <c r="F1116">
        <v>77593</v>
      </c>
      <c r="G1116">
        <v>0</v>
      </c>
    </row>
    <row r="1117" spans="1:7" x14ac:dyDescent="0.25">
      <c r="A1117" s="1">
        <f ca="1">IF((Table_Query_from_RDS24[[#This Row],[valueA]]=List!$B$3),INDIRECT("A"&amp;ROW(Table_Query_from_RDS24[[#This Row],[data_year]])-1)+1,0)</f>
        <v>0</v>
      </c>
      <c r="B1117">
        <v>2013</v>
      </c>
      <c r="C1117" t="s">
        <v>16</v>
      </c>
      <c r="D1117" t="s">
        <v>1948</v>
      </c>
      <c r="E1117">
        <v>928</v>
      </c>
      <c r="F1117">
        <v>34769</v>
      </c>
      <c r="G1117">
        <v>1595</v>
      </c>
    </row>
    <row r="1118" spans="1:7" x14ac:dyDescent="0.25">
      <c r="A1118" s="1">
        <f ca="1">IF((Table_Query_from_RDS24[[#This Row],[valueA]]=List!$B$3),INDIRECT("A"&amp;ROW(Table_Query_from_RDS24[[#This Row],[data_year]])-1)+1,0)</f>
        <v>0</v>
      </c>
      <c r="B1118">
        <v>2013</v>
      </c>
      <c r="C1118" t="s">
        <v>16</v>
      </c>
      <c r="D1118" t="s">
        <v>1949</v>
      </c>
      <c r="E1118">
        <v>887</v>
      </c>
      <c r="F1118">
        <v>29145</v>
      </c>
      <c r="G1118">
        <v>1579</v>
      </c>
    </row>
    <row r="1119" spans="1:7" x14ac:dyDescent="0.25">
      <c r="A1119" s="1">
        <f ca="1">IF((Table_Query_from_RDS24[[#This Row],[valueA]]=List!$B$3),INDIRECT("A"&amp;ROW(Table_Query_from_RDS24[[#This Row],[data_year]])-1)+1,0)</f>
        <v>0</v>
      </c>
      <c r="B1119">
        <v>2013</v>
      </c>
      <c r="C1119" t="s">
        <v>16</v>
      </c>
      <c r="D1119" t="s">
        <v>1950</v>
      </c>
      <c r="E1119">
        <v>855</v>
      </c>
      <c r="F1119">
        <v>36755</v>
      </c>
      <c r="G1119">
        <v>795</v>
      </c>
    </row>
    <row r="1120" spans="1:7" x14ac:dyDescent="0.25">
      <c r="A1120" s="1">
        <f ca="1">IF((Table_Query_from_RDS24[[#This Row],[valueA]]=List!$B$3),INDIRECT("A"&amp;ROW(Table_Query_from_RDS24[[#This Row],[data_year]])-1)+1,0)</f>
        <v>0</v>
      </c>
      <c r="B1120">
        <v>2013</v>
      </c>
      <c r="C1120" t="s">
        <v>16</v>
      </c>
      <c r="D1120" t="s">
        <v>1951</v>
      </c>
      <c r="E1120">
        <v>820</v>
      </c>
      <c r="F1120">
        <v>63603</v>
      </c>
      <c r="G1120">
        <v>215</v>
      </c>
    </row>
    <row r="1121" spans="1:7" x14ac:dyDescent="0.25">
      <c r="A1121" s="1">
        <f ca="1">IF((Table_Query_from_RDS24[[#This Row],[valueA]]=List!$B$3),INDIRECT("A"&amp;ROW(Table_Query_from_RDS24[[#This Row],[data_year]])-1)+1,0)</f>
        <v>0</v>
      </c>
      <c r="B1121">
        <v>2013</v>
      </c>
      <c r="C1121" t="s">
        <v>16</v>
      </c>
      <c r="D1121" t="s">
        <v>1952</v>
      </c>
      <c r="E1121">
        <v>695</v>
      </c>
      <c r="F1121">
        <v>34897</v>
      </c>
      <c r="G1121">
        <v>1337</v>
      </c>
    </row>
    <row r="1122" spans="1:7" x14ac:dyDescent="0.25">
      <c r="A1122" s="1">
        <f ca="1">IF((Table_Query_from_RDS24[[#This Row],[valueA]]=List!$B$3),INDIRECT("A"&amp;ROW(Table_Query_from_RDS24[[#This Row],[data_year]])-1)+1,0)</f>
        <v>0</v>
      </c>
      <c r="B1122">
        <v>2013</v>
      </c>
      <c r="C1122" t="s">
        <v>16</v>
      </c>
      <c r="D1122" t="s">
        <v>1953</v>
      </c>
      <c r="E1122">
        <v>674</v>
      </c>
      <c r="F1122">
        <v>48334</v>
      </c>
      <c r="G1122">
        <v>72</v>
      </c>
    </row>
    <row r="1123" spans="1:7" x14ac:dyDescent="0.25">
      <c r="A1123" s="1">
        <f ca="1">IF((Table_Query_from_RDS24[[#This Row],[valueA]]=List!$B$3),INDIRECT("A"&amp;ROW(Table_Query_from_RDS24[[#This Row],[data_year]])-1)+1,0)</f>
        <v>0</v>
      </c>
      <c r="B1123">
        <v>2013</v>
      </c>
      <c r="C1123" t="s">
        <v>16</v>
      </c>
      <c r="D1123" t="s">
        <v>1954</v>
      </c>
      <c r="E1123">
        <v>672</v>
      </c>
      <c r="F1123">
        <v>23396</v>
      </c>
      <c r="G1123">
        <v>2149</v>
      </c>
    </row>
    <row r="1124" spans="1:7" x14ac:dyDescent="0.25">
      <c r="A1124" s="1">
        <f ca="1">IF((Table_Query_from_RDS24[[#This Row],[valueA]]=List!$B$3),INDIRECT("A"&amp;ROW(Table_Query_from_RDS24[[#This Row],[data_year]])-1)+1,0)</f>
        <v>0</v>
      </c>
      <c r="B1124">
        <v>2013</v>
      </c>
      <c r="C1124" t="s">
        <v>16</v>
      </c>
      <c r="D1124" t="s">
        <v>1955</v>
      </c>
      <c r="E1124">
        <v>655</v>
      </c>
      <c r="F1124">
        <v>41934</v>
      </c>
      <c r="G1124">
        <v>98</v>
      </c>
    </row>
    <row r="1125" spans="1:7" x14ac:dyDescent="0.25">
      <c r="A1125" s="1">
        <f ca="1">IF((Table_Query_from_RDS24[[#This Row],[valueA]]=List!$B$3),INDIRECT("A"&amp;ROW(Table_Query_from_RDS24[[#This Row],[data_year]])-1)+1,0)</f>
        <v>0</v>
      </c>
      <c r="B1125">
        <v>2013</v>
      </c>
      <c r="C1125" t="s">
        <v>16</v>
      </c>
      <c r="D1125" t="s">
        <v>1956</v>
      </c>
      <c r="E1125">
        <v>647</v>
      </c>
      <c r="F1125">
        <v>16898</v>
      </c>
      <c r="G1125">
        <v>894</v>
      </c>
    </row>
    <row r="1126" spans="1:7" x14ac:dyDescent="0.25">
      <c r="A1126" s="1">
        <f ca="1">IF((Table_Query_from_RDS24[[#This Row],[valueA]]=List!$B$3),INDIRECT("A"&amp;ROW(Table_Query_from_RDS24[[#This Row],[data_year]])-1)+1,0)</f>
        <v>0</v>
      </c>
      <c r="B1126">
        <v>2013</v>
      </c>
      <c r="C1126" t="s">
        <v>16</v>
      </c>
      <c r="D1126" t="s">
        <v>1957</v>
      </c>
      <c r="E1126">
        <v>633</v>
      </c>
      <c r="F1126">
        <v>53021</v>
      </c>
      <c r="G1126">
        <v>3</v>
      </c>
    </row>
    <row r="1127" spans="1:7" x14ac:dyDescent="0.25">
      <c r="A1127" s="1">
        <f ca="1">IF((Table_Query_from_RDS24[[#This Row],[valueA]]=List!$B$3),INDIRECT("A"&amp;ROW(Table_Query_from_RDS24[[#This Row],[data_year]])-1)+1,0)</f>
        <v>0</v>
      </c>
      <c r="B1127">
        <v>2013</v>
      </c>
      <c r="C1127" t="s">
        <v>16</v>
      </c>
      <c r="D1127" t="s">
        <v>1958</v>
      </c>
      <c r="E1127">
        <v>626</v>
      </c>
      <c r="F1127">
        <v>53914</v>
      </c>
      <c r="G1127">
        <v>47</v>
      </c>
    </row>
    <row r="1128" spans="1:7" x14ac:dyDescent="0.25">
      <c r="A1128" s="1">
        <f ca="1">IF((Table_Query_from_RDS24[[#This Row],[valueA]]=List!$B$3),INDIRECT("A"&amp;ROW(Table_Query_from_RDS24[[#This Row],[data_year]])-1)+1,0)</f>
        <v>0</v>
      </c>
      <c r="B1128">
        <v>2013</v>
      </c>
      <c r="C1128" t="s">
        <v>16</v>
      </c>
      <c r="D1128" t="s">
        <v>1959</v>
      </c>
      <c r="E1128">
        <v>595</v>
      </c>
      <c r="F1128">
        <v>48838</v>
      </c>
      <c r="G1128">
        <v>8</v>
      </c>
    </row>
    <row r="1129" spans="1:7" x14ac:dyDescent="0.25">
      <c r="A1129" s="1">
        <f ca="1">IF((Table_Query_from_RDS24[[#This Row],[valueA]]=List!$B$3),INDIRECT("A"&amp;ROW(Table_Query_from_RDS24[[#This Row],[data_year]])-1)+1,0)</f>
        <v>0</v>
      </c>
      <c r="B1129">
        <v>2013</v>
      </c>
      <c r="C1129" t="s">
        <v>16</v>
      </c>
      <c r="D1129" t="s">
        <v>1960</v>
      </c>
      <c r="E1129">
        <v>583</v>
      </c>
      <c r="F1129">
        <v>40874</v>
      </c>
      <c r="G1129">
        <v>222</v>
      </c>
    </row>
    <row r="1130" spans="1:7" x14ac:dyDescent="0.25">
      <c r="A1130" s="1">
        <f ca="1">IF((Table_Query_from_RDS24[[#This Row],[valueA]]=List!$B$3),INDIRECT("A"&amp;ROW(Table_Query_from_RDS24[[#This Row],[data_year]])-1)+1,0)</f>
        <v>0</v>
      </c>
      <c r="B1130">
        <v>2013</v>
      </c>
      <c r="C1130" t="s">
        <v>16</v>
      </c>
      <c r="D1130" t="s">
        <v>1961</v>
      </c>
      <c r="E1130">
        <v>562</v>
      </c>
      <c r="F1130">
        <v>28736</v>
      </c>
      <c r="G1130">
        <v>1312</v>
      </c>
    </row>
    <row r="1131" spans="1:7" x14ac:dyDescent="0.25">
      <c r="A1131" s="1">
        <f ca="1">IF((Table_Query_from_RDS24[[#This Row],[valueA]]=List!$B$3),INDIRECT("A"&amp;ROW(Table_Query_from_RDS24[[#This Row],[data_year]])-1)+1,0)</f>
        <v>0</v>
      </c>
      <c r="B1131">
        <v>2013</v>
      </c>
      <c r="C1131" t="s">
        <v>16</v>
      </c>
      <c r="D1131" t="s">
        <v>1962</v>
      </c>
      <c r="E1131">
        <v>525</v>
      </c>
      <c r="F1131">
        <v>36517</v>
      </c>
      <c r="G1131">
        <v>146</v>
      </c>
    </row>
    <row r="1132" spans="1:7" x14ac:dyDescent="0.25">
      <c r="A1132" s="1">
        <f ca="1">IF((Table_Query_from_RDS24[[#This Row],[valueA]]=List!$B$3),INDIRECT("A"&amp;ROW(Table_Query_from_RDS24[[#This Row],[data_year]])-1)+1,0)</f>
        <v>0</v>
      </c>
      <c r="B1132">
        <v>2013</v>
      </c>
      <c r="C1132" t="s">
        <v>16</v>
      </c>
      <c r="D1132" t="s">
        <v>1963</v>
      </c>
      <c r="E1132">
        <v>522</v>
      </c>
      <c r="F1132">
        <v>21832</v>
      </c>
      <c r="G1132">
        <v>38</v>
      </c>
    </row>
    <row r="1133" spans="1:7" x14ac:dyDescent="0.25">
      <c r="A1133" s="1">
        <f ca="1">IF((Table_Query_from_RDS24[[#This Row],[valueA]]=List!$B$3),INDIRECT("A"&amp;ROW(Table_Query_from_RDS24[[#This Row],[data_year]])-1)+1,0)</f>
        <v>0</v>
      </c>
      <c r="B1133">
        <v>2013</v>
      </c>
      <c r="C1133" t="s">
        <v>16</v>
      </c>
      <c r="D1133" t="s">
        <v>1964</v>
      </c>
      <c r="E1133">
        <v>507</v>
      </c>
      <c r="F1133">
        <v>31062</v>
      </c>
      <c r="G1133">
        <v>7</v>
      </c>
    </row>
    <row r="1134" spans="1:7" x14ac:dyDescent="0.25">
      <c r="A1134" s="1">
        <f ca="1">IF((Table_Query_from_RDS24[[#This Row],[valueA]]=List!$B$3),INDIRECT("A"&amp;ROW(Table_Query_from_RDS24[[#This Row],[data_year]])-1)+1,0)</f>
        <v>0</v>
      </c>
      <c r="B1134">
        <v>2013</v>
      </c>
      <c r="C1134" t="s">
        <v>16</v>
      </c>
      <c r="D1134" t="s">
        <v>1965</v>
      </c>
      <c r="E1134">
        <v>496</v>
      </c>
      <c r="F1134">
        <v>42078</v>
      </c>
      <c r="G1134">
        <v>100</v>
      </c>
    </row>
    <row r="1135" spans="1:7" x14ac:dyDescent="0.25">
      <c r="A1135" s="1">
        <f ca="1">IF((Table_Query_from_RDS24[[#This Row],[valueA]]=List!$B$3),INDIRECT("A"&amp;ROW(Table_Query_from_RDS24[[#This Row],[data_year]])-1)+1,0)</f>
        <v>0</v>
      </c>
      <c r="B1135">
        <v>2013</v>
      </c>
      <c r="C1135" t="s">
        <v>16</v>
      </c>
      <c r="D1135" t="s">
        <v>1966</v>
      </c>
      <c r="E1135">
        <v>488</v>
      </c>
      <c r="F1135">
        <v>32208</v>
      </c>
      <c r="G1135">
        <v>485</v>
      </c>
    </row>
    <row r="1136" spans="1:7" x14ac:dyDescent="0.25">
      <c r="A1136" s="1">
        <f ca="1">IF((Table_Query_from_RDS24[[#This Row],[valueA]]=List!$B$3),INDIRECT("A"&amp;ROW(Table_Query_from_RDS24[[#This Row],[data_year]])-1)+1,0)</f>
        <v>0</v>
      </c>
      <c r="B1136">
        <v>2013</v>
      </c>
      <c r="C1136" t="s">
        <v>16</v>
      </c>
      <c r="D1136" t="s">
        <v>1967</v>
      </c>
      <c r="E1136">
        <v>448</v>
      </c>
      <c r="F1136">
        <v>11961</v>
      </c>
      <c r="G1136">
        <v>1302</v>
      </c>
    </row>
    <row r="1137" spans="1:7" x14ac:dyDescent="0.25">
      <c r="A1137" s="1">
        <f ca="1">IF((Table_Query_from_RDS24[[#This Row],[valueA]]=List!$B$3),INDIRECT("A"&amp;ROW(Table_Query_from_RDS24[[#This Row],[data_year]])-1)+1,0)</f>
        <v>0</v>
      </c>
      <c r="B1137">
        <v>2013</v>
      </c>
      <c r="C1137" t="s">
        <v>16</v>
      </c>
      <c r="D1137" t="s">
        <v>1968</v>
      </c>
      <c r="E1137">
        <v>445</v>
      </c>
      <c r="F1137">
        <v>24129</v>
      </c>
      <c r="G1137">
        <v>0</v>
      </c>
    </row>
    <row r="1138" spans="1:7" x14ac:dyDescent="0.25">
      <c r="A1138" s="1">
        <f ca="1">IF((Table_Query_from_RDS24[[#This Row],[valueA]]=List!$B$3),INDIRECT("A"&amp;ROW(Table_Query_from_RDS24[[#This Row],[data_year]])-1)+1,0)</f>
        <v>0</v>
      </c>
      <c r="B1138">
        <v>2013</v>
      </c>
      <c r="C1138" t="s">
        <v>16</v>
      </c>
      <c r="D1138" t="s">
        <v>1969</v>
      </c>
      <c r="E1138">
        <v>430</v>
      </c>
      <c r="F1138">
        <v>32723</v>
      </c>
      <c r="G1138">
        <v>67</v>
      </c>
    </row>
    <row r="1139" spans="1:7" x14ac:dyDescent="0.25">
      <c r="A1139" s="1">
        <f ca="1">IF((Table_Query_from_RDS24[[#This Row],[valueA]]=List!$B$3),INDIRECT("A"&amp;ROW(Table_Query_from_RDS24[[#This Row],[data_year]])-1)+1,0)</f>
        <v>0</v>
      </c>
      <c r="B1139">
        <v>2013</v>
      </c>
      <c r="C1139" t="s">
        <v>16</v>
      </c>
      <c r="D1139" t="s">
        <v>1970</v>
      </c>
      <c r="E1139">
        <v>397</v>
      </c>
      <c r="F1139">
        <v>21580</v>
      </c>
      <c r="G1139">
        <v>2</v>
      </c>
    </row>
    <row r="1140" spans="1:7" x14ac:dyDescent="0.25">
      <c r="A1140" s="1">
        <f ca="1">IF((Table_Query_from_RDS24[[#This Row],[valueA]]=List!$B$3),INDIRECT("A"&amp;ROW(Table_Query_from_RDS24[[#This Row],[data_year]])-1)+1,0)</f>
        <v>0</v>
      </c>
      <c r="B1140">
        <v>2013</v>
      </c>
      <c r="C1140" t="s">
        <v>16</v>
      </c>
      <c r="D1140" t="s">
        <v>1971</v>
      </c>
      <c r="E1140">
        <v>348</v>
      </c>
      <c r="F1140">
        <v>22262</v>
      </c>
      <c r="G1140">
        <v>62</v>
      </c>
    </row>
    <row r="1141" spans="1:7" x14ac:dyDescent="0.25">
      <c r="A1141" s="1">
        <f ca="1">IF((Table_Query_from_RDS24[[#This Row],[valueA]]=List!$B$3),INDIRECT("A"&amp;ROW(Table_Query_from_RDS24[[#This Row],[data_year]])-1)+1,0)</f>
        <v>0</v>
      </c>
      <c r="B1141">
        <v>2013</v>
      </c>
      <c r="C1141" t="s">
        <v>16</v>
      </c>
      <c r="D1141" t="s">
        <v>1972</v>
      </c>
      <c r="E1141">
        <v>337</v>
      </c>
      <c r="F1141">
        <v>27728</v>
      </c>
      <c r="G1141">
        <v>235</v>
      </c>
    </row>
    <row r="1142" spans="1:7" x14ac:dyDescent="0.25">
      <c r="A1142" s="1">
        <f ca="1">IF((Table_Query_from_RDS24[[#This Row],[valueA]]=List!$B$3),INDIRECT("A"&amp;ROW(Table_Query_from_RDS24[[#This Row],[data_year]])-1)+1,0)</f>
        <v>0</v>
      </c>
      <c r="B1142">
        <v>2013</v>
      </c>
      <c r="C1142" t="s">
        <v>16</v>
      </c>
      <c r="D1142" t="s">
        <v>1973</v>
      </c>
      <c r="E1142">
        <v>334</v>
      </c>
      <c r="F1142">
        <v>8869</v>
      </c>
      <c r="G1142">
        <v>1178</v>
      </c>
    </row>
    <row r="1143" spans="1:7" x14ac:dyDescent="0.25">
      <c r="A1143" s="1">
        <f ca="1">IF((Table_Query_from_RDS24[[#This Row],[valueA]]=List!$B$3),INDIRECT("A"&amp;ROW(Table_Query_from_RDS24[[#This Row],[data_year]])-1)+1,0)</f>
        <v>0</v>
      </c>
      <c r="B1143">
        <v>2013</v>
      </c>
      <c r="C1143" t="s">
        <v>16</v>
      </c>
      <c r="D1143" t="s">
        <v>1974</v>
      </c>
      <c r="E1143">
        <v>334</v>
      </c>
      <c r="F1143">
        <v>13810</v>
      </c>
      <c r="G1143">
        <v>421</v>
      </c>
    </row>
    <row r="1144" spans="1:7" x14ac:dyDescent="0.25">
      <c r="A1144" s="1">
        <f ca="1">IF((Table_Query_from_RDS24[[#This Row],[valueA]]=List!$B$3),INDIRECT("A"&amp;ROW(Table_Query_from_RDS24[[#This Row],[data_year]])-1)+1,0)</f>
        <v>0</v>
      </c>
      <c r="B1144">
        <v>2013</v>
      </c>
      <c r="C1144" t="s">
        <v>16</v>
      </c>
      <c r="D1144" t="s">
        <v>1975</v>
      </c>
      <c r="E1144">
        <v>333</v>
      </c>
      <c r="F1144">
        <v>25766</v>
      </c>
      <c r="G1144">
        <v>77</v>
      </c>
    </row>
    <row r="1145" spans="1:7" x14ac:dyDescent="0.25">
      <c r="A1145" s="1">
        <f ca="1">IF((Table_Query_from_RDS24[[#This Row],[valueA]]=List!$B$3),INDIRECT("A"&amp;ROW(Table_Query_from_RDS24[[#This Row],[data_year]])-1)+1,0)</f>
        <v>0</v>
      </c>
      <c r="B1145">
        <v>2013</v>
      </c>
      <c r="C1145" t="s">
        <v>16</v>
      </c>
      <c r="D1145" t="s">
        <v>1976</v>
      </c>
      <c r="E1145">
        <v>331</v>
      </c>
      <c r="F1145">
        <v>11459</v>
      </c>
      <c r="G1145">
        <v>963</v>
      </c>
    </row>
    <row r="1146" spans="1:7" x14ac:dyDescent="0.25">
      <c r="A1146" s="1">
        <f ca="1">IF((Table_Query_from_RDS24[[#This Row],[valueA]]=List!$B$3),INDIRECT("A"&amp;ROW(Table_Query_from_RDS24[[#This Row],[data_year]])-1)+1,0)</f>
        <v>0</v>
      </c>
      <c r="B1146">
        <v>2013</v>
      </c>
      <c r="C1146" t="s">
        <v>16</v>
      </c>
      <c r="D1146" t="s">
        <v>1977</v>
      </c>
      <c r="E1146">
        <v>318</v>
      </c>
      <c r="F1146">
        <v>27715</v>
      </c>
      <c r="G1146">
        <v>23</v>
      </c>
    </row>
    <row r="1147" spans="1:7" x14ac:dyDescent="0.25">
      <c r="A1147" s="1">
        <f ca="1">IF((Table_Query_from_RDS24[[#This Row],[valueA]]=List!$B$3),INDIRECT("A"&amp;ROW(Table_Query_from_RDS24[[#This Row],[data_year]])-1)+1,0)</f>
        <v>0</v>
      </c>
      <c r="B1147">
        <v>2013</v>
      </c>
      <c r="C1147" t="s">
        <v>16</v>
      </c>
      <c r="D1147" t="s">
        <v>1978</v>
      </c>
      <c r="E1147">
        <v>315</v>
      </c>
      <c r="F1147">
        <v>20578</v>
      </c>
      <c r="G1147">
        <v>312</v>
      </c>
    </row>
    <row r="1148" spans="1:7" x14ac:dyDescent="0.25">
      <c r="A1148" s="1">
        <f ca="1">IF((Table_Query_from_RDS24[[#This Row],[valueA]]=List!$B$3),INDIRECT("A"&amp;ROW(Table_Query_from_RDS24[[#This Row],[data_year]])-1)+1,0)</f>
        <v>0</v>
      </c>
      <c r="B1148">
        <v>2013</v>
      </c>
      <c r="C1148" t="s">
        <v>16</v>
      </c>
      <c r="D1148" t="s">
        <v>1979</v>
      </c>
      <c r="E1148">
        <v>309</v>
      </c>
      <c r="F1148">
        <v>15513</v>
      </c>
      <c r="G1148">
        <v>194</v>
      </c>
    </row>
    <row r="1149" spans="1:7" x14ac:dyDescent="0.25">
      <c r="A1149" s="1">
        <f ca="1">IF((Table_Query_from_RDS24[[#This Row],[valueA]]=List!$B$3),INDIRECT("A"&amp;ROW(Table_Query_from_RDS24[[#This Row],[data_year]])-1)+1,0)</f>
        <v>0</v>
      </c>
      <c r="B1149">
        <v>2013</v>
      </c>
      <c r="C1149" t="s">
        <v>16</v>
      </c>
      <c r="D1149" t="s">
        <v>1980</v>
      </c>
      <c r="E1149">
        <v>300</v>
      </c>
      <c r="F1149">
        <v>15778</v>
      </c>
      <c r="G1149">
        <v>216</v>
      </c>
    </row>
    <row r="1150" spans="1:7" x14ac:dyDescent="0.25">
      <c r="A1150" s="1">
        <f ca="1">IF((Table_Query_from_RDS24[[#This Row],[valueA]]=List!$B$3),INDIRECT("A"&amp;ROW(Table_Query_from_RDS24[[#This Row],[data_year]])-1)+1,0)</f>
        <v>0</v>
      </c>
      <c r="B1150">
        <v>2013</v>
      </c>
      <c r="C1150" t="s">
        <v>16</v>
      </c>
      <c r="D1150" t="s">
        <v>1981</v>
      </c>
      <c r="E1150">
        <v>285</v>
      </c>
      <c r="F1150">
        <v>20793</v>
      </c>
      <c r="G1150">
        <v>51</v>
      </c>
    </row>
    <row r="1151" spans="1:7" x14ac:dyDescent="0.25">
      <c r="A1151" s="1">
        <f ca="1">IF((Table_Query_from_RDS24[[#This Row],[valueA]]=List!$B$3),INDIRECT("A"&amp;ROW(Table_Query_from_RDS24[[#This Row],[data_year]])-1)+1,0)</f>
        <v>0</v>
      </c>
      <c r="B1151">
        <v>2013</v>
      </c>
      <c r="C1151" t="s">
        <v>16</v>
      </c>
      <c r="D1151" t="s">
        <v>1982</v>
      </c>
      <c r="E1151">
        <v>280</v>
      </c>
      <c r="F1151">
        <v>11222</v>
      </c>
      <c r="G1151">
        <v>663</v>
      </c>
    </row>
    <row r="1152" spans="1:7" x14ac:dyDescent="0.25">
      <c r="A1152" s="1">
        <f ca="1">IF((Table_Query_from_RDS24[[#This Row],[valueA]]=List!$B$3),INDIRECT("A"&amp;ROW(Table_Query_from_RDS24[[#This Row],[data_year]])-1)+1,0)</f>
        <v>0</v>
      </c>
      <c r="B1152">
        <v>2013</v>
      </c>
      <c r="C1152" t="s">
        <v>16</v>
      </c>
      <c r="D1152" t="s">
        <v>1983</v>
      </c>
      <c r="E1152">
        <v>278</v>
      </c>
      <c r="F1152">
        <v>18206</v>
      </c>
      <c r="G1152">
        <v>16</v>
      </c>
    </row>
    <row r="1153" spans="1:7" x14ac:dyDescent="0.25">
      <c r="A1153" s="1">
        <f ca="1">IF((Table_Query_from_RDS24[[#This Row],[valueA]]=List!$B$3),INDIRECT("A"&amp;ROW(Table_Query_from_RDS24[[#This Row],[data_year]])-1)+1,0)</f>
        <v>0</v>
      </c>
      <c r="B1153">
        <v>2013</v>
      </c>
      <c r="C1153" t="s">
        <v>16</v>
      </c>
      <c r="D1153" t="s">
        <v>1984</v>
      </c>
      <c r="E1153">
        <v>277</v>
      </c>
      <c r="F1153">
        <v>12540</v>
      </c>
      <c r="G1153">
        <v>33</v>
      </c>
    </row>
    <row r="1154" spans="1:7" x14ac:dyDescent="0.25">
      <c r="A1154" s="1">
        <f ca="1">IF((Table_Query_from_RDS24[[#This Row],[valueA]]=List!$B$3),INDIRECT("A"&amp;ROW(Table_Query_from_RDS24[[#This Row],[data_year]])-1)+1,0)</f>
        <v>0</v>
      </c>
      <c r="B1154">
        <v>2013</v>
      </c>
      <c r="C1154" t="s">
        <v>16</v>
      </c>
      <c r="D1154" t="s">
        <v>1985</v>
      </c>
      <c r="E1154">
        <v>248</v>
      </c>
      <c r="F1154">
        <v>16495</v>
      </c>
      <c r="G1154">
        <v>37</v>
      </c>
    </row>
    <row r="1155" spans="1:7" x14ac:dyDescent="0.25">
      <c r="A1155" s="1">
        <f ca="1">IF((Table_Query_from_RDS24[[#This Row],[valueA]]=List!$B$3),INDIRECT("A"&amp;ROW(Table_Query_from_RDS24[[#This Row],[data_year]])-1)+1,0)</f>
        <v>0</v>
      </c>
      <c r="B1155">
        <v>2013</v>
      </c>
      <c r="C1155" t="s">
        <v>16</v>
      </c>
      <c r="D1155" t="s">
        <v>1986</v>
      </c>
      <c r="E1155">
        <v>242</v>
      </c>
      <c r="F1155">
        <v>16699</v>
      </c>
      <c r="G1155">
        <v>0</v>
      </c>
    </row>
    <row r="1156" spans="1:7" x14ac:dyDescent="0.25">
      <c r="A1156" s="1">
        <f ca="1">IF((Table_Query_from_RDS24[[#This Row],[valueA]]=List!$B$3),INDIRECT("A"&amp;ROW(Table_Query_from_RDS24[[#This Row],[data_year]])-1)+1,0)</f>
        <v>0</v>
      </c>
      <c r="B1156">
        <v>2013</v>
      </c>
      <c r="C1156" t="s">
        <v>16</v>
      </c>
      <c r="D1156" t="s">
        <v>1987</v>
      </c>
      <c r="E1156">
        <v>224</v>
      </c>
      <c r="F1156">
        <v>17040</v>
      </c>
      <c r="G1156">
        <v>0</v>
      </c>
    </row>
    <row r="1157" spans="1:7" x14ac:dyDescent="0.25">
      <c r="A1157" s="1">
        <f ca="1">IF((Table_Query_from_RDS24[[#This Row],[valueA]]=List!$B$3),INDIRECT("A"&amp;ROW(Table_Query_from_RDS24[[#This Row],[data_year]])-1)+1,0)</f>
        <v>0</v>
      </c>
      <c r="B1157">
        <v>2013</v>
      </c>
      <c r="C1157" t="s">
        <v>16</v>
      </c>
      <c r="D1157" t="s">
        <v>1988</v>
      </c>
      <c r="E1157">
        <v>221</v>
      </c>
      <c r="F1157">
        <v>9764</v>
      </c>
      <c r="G1157">
        <v>178</v>
      </c>
    </row>
    <row r="1158" spans="1:7" x14ac:dyDescent="0.25">
      <c r="A1158" s="1">
        <f ca="1">IF((Table_Query_from_RDS24[[#This Row],[valueA]]=List!$B$3),INDIRECT("A"&amp;ROW(Table_Query_from_RDS24[[#This Row],[data_year]])-1)+1,0)</f>
        <v>0</v>
      </c>
      <c r="B1158">
        <v>2013</v>
      </c>
      <c r="C1158" t="s">
        <v>16</v>
      </c>
      <c r="D1158" t="s">
        <v>1989</v>
      </c>
      <c r="E1158">
        <v>210</v>
      </c>
      <c r="F1158">
        <v>21027</v>
      </c>
      <c r="G1158">
        <v>5</v>
      </c>
    </row>
    <row r="1159" spans="1:7" x14ac:dyDescent="0.25">
      <c r="A1159" s="1">
        <f ca="1">IF((Table_Query_from_RDS24[[#This Row],[valueA]]=List!$B$3),INDIRECT("A"&amp;ROW(Table_Query_from_RDS24[[#This Row],[data_year]])-1)+1,0)</f>
        <v>0</v>
      </c>
      <c r="B1159">
        <v>2013</v>
      </c>
      <c r="C1159" t="s">
        <v>16</v>
      </c>
      <c r="D1159" t="s">
        <v>1990</v>
      </c>
      <c r="E1159">
        <v>207</v>
      </c>
      <c r="F1159">
        <v>6416</v>
      </c>
      <c r="G1159">
        <v>582</v>
      </c>
    </row>
    <row r="1160" spans="1:7" x14ac:dyDescent="0.25">
      <c r="A1160" s="1">
        <f ca="1">IF((Table_Query_from_RDS24[[#This Row],[valueA]]=List!$B$3),INDIRECT("A"&amp;ROW(Table_Query_from_RDS24[[#This Row],[data_year]])-1)+1,0)</f>
        <v>0</v>
      </c>
      <c r="B1160">
        <v>2013</v>
      </c>
      <c r="C1160" t="s">
        <v>16</v>
      </c>
      <c r="D1160" t="s">
        <v>1991</v>
      </c>
      <c r="E1160">
        <v>196</v>
      </c>
      <c r="F1160">
        <v>6920</v>
      </c>
      <c r="G1160">
        <v>420</v>
      </c>
    </row>
    <row r="1161" spans="1:7" x14ac:dyDescent="0.25">
      <c r="A1161" s="1">
        <f ca="1">IF((Table_Query_from_RDS24[[#This Row],[valueA]]=List!$B$3),INDIRECT("A"&amp;ROW(Table_Query_from_RDS24[[#This Row],[data_year]])-1)+1,0)</f>
        <v>0</v>
      </c>
      <c r="B1161">
        <v>2013</v>
      </c>
      <c r="C1161" t="s">
        <v>16</v>
      </c>
      <c r="D1161" t="s">
        <v>1992</v>
      </c>
      <c r="E1161">
        <v>193</v>
      </c>
      <c r="F1161">
        <v>18177</v>
      </c>
      <c r="G1161">
        <v>0</v>
      </c>
    </row>
    <row r="1162" spans="1:7" x14ac:dyDescent="0.25">
      <c r="A1162" s="1">
        <f ca="1">IF((Table_Query_from_RDS24[[#This Row],[valueA]]=List!$B$3),INDIRECT("A"&amp;ROW(Table_Query_from_RDS24[[#This Row],[data_year]])-1)+1,0)</f>
        <v>0</v>
      </c>
      <c r="B1162">
        <v>2013</v>
      </c>
      <c r="C1162" t="s">
        <v>16</v>
      </c>
      <c r="D1162" t="s">
        <v>1993</v>
      </c>
      <c r="E1162">
        <v>192</v>
      </c>
      <c r="F1162">
        <v>17062</v>
      </c>
      <c r="G1162">
        <v>73</v>
      </c>
    </row>
    <row r="1163" spans="1:7" x14ac:dyDescent="0.25">
      <c r="A1163" s="1">
        <f ca="1">IF((Table_Query_from_RDS24[[#This Row],[valueA]]=List!$B$3),INDIRECT("A"&amp;ROW(Table_Query_from_RDS24[[#This Row],[data_year]])-1)+1,0)</f>
        <v>0</v>
      </c>
      <c r="B1163">
        <v>2013</v>
      </c>
      <c r="C1163" t="s">
        <v>16</v>
      </c>
      <c r="D1163" t="s">
        <v>1994</v>
      </c>
      <c r="E1163">
        <v>188</v>
      </c>
      <c r="F1163">
        <v>9261</v>
      </c>
      <c r="G1163">
        <v>150</v>
      </c>
    </row>
    <row r="1164" spans="1:7" x14ac:dyDescent="0.25">
      <c r="A1164" s="1">
        <f ca="1">IF((Table_Query_from_RDS24[[#This Row],[valueA]]=List!$B$3),INDIRECT("A"&amp;ROW(Table_Query_from_RDS24[[#This Row],[data_year]])-1)+1,0)</f>
        <v>0</v>
      </c>
      <c r="B1164">
        <v>2013</v>
      </c>
      <c r="C1164" t="s">
        <v>16</v>
      </c>
      <c r="D1164" t="s">
        <v>1995</v>
      </c>
      <c r="E1164">
        <v>186</v>
      </c>
      <c r="F1164">
        <v>10825</v>
      </c>
      <c r="G1164">
        <v>46</v>
      </c>
    </row>
    <row r="1165" spans="1:7" x14ac:dyDescent="0.25">
      <c r="A1165" s="1">
        <f ca="1">IF((Table_Query_from_RDS24[[#This Row],[valueA]]=List!$B$3),INDIRECT("A"&amp;ROW(Table_Query_from_RDS24[[#This Row],[data_year]])-1)+1,0)</f>
        <v>0</v>
      </c>
      <c r="B1165">
        <v>2013</v>
      </c>
      <c r="C1165" t="s">
        <v>16</v>
      </c>
      <c r="D1165" t="s">
        <v>1996</v>
      </c>
      <c r="E1165">
        <v>176</v>
      </c>
      <c r="F1165">
        <v>9142</v>
      </c>
      <c r="G1165">
        <v>35</v>
      </c>
    </row>
    <row r="1166" spans="1:7" x14ac:dyDescent="0.25">
      <c r="A1166" s="1">
        <f ca="1">IF((Table_Query_from_RDS24[[#This Row],[valueA]]=List!$B$3),INDIRECT("A"&amp;ROW(Table_Query_from_RDS24[[#This Row],[data_year]])-1)+1,0)</f>
        <v>0</v>
      </c>
      <c r="B1166">
        <v>2013</v>
      </c>
      <c r="C1166" t="s">
        <v>16</v>
      </c>
      <c r="D1166" t="s">
        <v>1997</v>
      </c>
      <c r="E1166">
        <v>173</v>
      </c>
      <c r="F1166">
        <v>9314</v>
      </c>
      <c r="G1166">
        <v>48</v>
      </c>
    </row>
    <row r="1167" spans="1:7" x14ac:dyDescent="0.25">
      <c r="A1167" s="1">
        <f ca="1">IF((Table_Query_from_RDS24[[#This Row],[valueA]]=List!$B$3),INDIRECT("A"&amp;ROW(Table_Query_from_RDS24[[#This Row],[data_year]])-1)+1,0)</f>
        <v>0</v>
      </c>
      <c r="B1167">
        <v>2013</v>
      </c>
      <c r="C1167" t="s">
        <v>16</v>
      </c>
      <c r="D1167" t="s">
        <v>1998</v>
      </c>
      <c r="E1167">
        <v>161</v>
      </c>
      <c r="F1167">
        <v>12662</v>
      </c>
      <c r="G1167">
        <v>69</v>
      </c>
    </row>
    <row r="1168" spans="1:7" x14ac:dyDescent="0.25">
      <c r="A1168" s="1">
        <f ca="1">IF((Table_Query_from_RDS24[[#This Row],[valueA]]=List!$B$3),INDIRECT("A"&amp;ROW(Table_Query_from_RDS24[[#This Row],[data_year]])-1)+1,0)</f>
        <v>0</v>
      </c>
      <c r="B1168">
        <v>2013</v>
      </c>
      <c r="C1168" t="s">
        <v>16</v>
      </c>
      <c r="D1168" t="s">
        <v>1999</v>
      </c>
      <c r="E1168">
        <v>157</v>
      </c>
      <c r="F1168">
        <v>7591</v>
      </c>
      <c r="G1168">
        <v>171</v>
      </c>
    </row>
    <row r="1169" spans="1:7" x14ac:dyDescent="0.25">
      <c r="A1169" s="1">
        <f ca="1">IF((Table_Query_from_RDS24[[#This Row],[valueA]]=List!$B$3),INDIRECT("A"&amp;ROW(Table_Query_from_RDS24[[#This Row],[data_year]])-1)+1,0)</f>
        <v>0</v>
      </c>
      <c r="B1169">
        <v>2013</v>
      </c>
      <c r="C1169" t="s">
        <v>16</v>
      </c>
      <c r="D1169" t="s">
        <v>2000</v>
      </c>
      <c r="E1169">
        <v>154</v>
      </c>
      <c r="F1169">
        <v>9748</v>
      </c>
      <c r="G1169">
        <v>2</v>
      </c>
    </row>
    <row r="1170" spans="1:7" x14ac:dyDescent="0.25">
      <c r="A1170" s="1">
        <f ca="1">IF((Table_Query_from_RDS24[[#This Row],[valueA]]=List!$B$3),INDIRECT("A"&amp;ROW(Table_Query_from_RDS24[[#This Row],[data_year]])-1)+1,0)</f>
        <v>0</v>
      </c>
      <c r="B1170">
        <v>2013</v>
      </c>
      <c r="C1170" t="s">
        <v>16</v>
      </c>
      <c r="D1170" t="s">
        <v>2001</v>
      </c>
      <c r="E1170">
        <v>143</v>
      </c>
      <c r="F1170">
        <v>12729</v>
      </c>
      <c r="G1170">
        <v>6</v>
      </c>
    </row>
    <row r="1171" spans="1:7" x14ac:dyDescent="0.25">
      <c r="A1171" s="1">
        <f ca="1">IF((Table_Query_from_RDS24[[#This Row],[valueA]]=List!$B$3),INDIRECT("A"&amp;ROW(Table_Query_from_RDS24[[#This Row],[data_year]])-1)+1,0)</f>
        <v>0</v>
      </c>
      <c r="B1171">
        <v>2013</v>
      </c>
      <c r="C1171" t="s">
        <v>16</v>
      </c>
      <c r="D1171" t="s">
        <v>2002</v>
      </c>
      <c r="E1171">
        <v>142</v>
      </c>
      <c r="F1171">
        <v>7328</v>
      </c>
      <c r="G1171">
        <v>117</v>
      </c>
    </row>
    <row r="1172" spans="1:7" x14ac:dyDescent="0.25">
      <c r="A1172" s="1">
        <f ca="1">IF((Table_Query_from_RDS24[[#This Row],[valueA]]=List!$B$3),INDIRECT("A"&amp;ROW(Table_Query_from_RDS24[[#This Row],[data_year]])-1)+1,0)</f>
        <v>0</v>
      </c>
      <c r="B1172">
        <v>2013</v>
      </c>
      <c r="C1172" t="s">
        <v>16</v>
      </c>
      <c r="D1172" t="s">
        <v>2003</v>
      </c>
      <c r="E1172">
        <v>142</v>
      </c>
      <c r="F1172">
        <v>11965</v>
      </c>
      <c r="G1172">
        <v>11</v>
      </c>
    </row>
    <row r="1173" spans="1:7" x14ac:dyDescent="0.25">
      <c r="A1173" s="1">
        <f ca="1">IF((Table_Query_from_RDS24[[#This Row],[valueA]]=List!$B$3),INDIRECT("A"&amp;ROW(Table_Query_from_RDS24[[#This Row],[data_year]])-1)+1,0)</f>
        <v>0</v>
      </c>
      <c r="B1173">
        <v>2013</v>
      </c>
      <c r="C1173" t="s">
        <v>16</v>
      </c>
      <c r="D1173" t="s">
        <v>2004</v>
      </c>
      <c r="E1173">
        <v>140</v>
      </c>
      <c r="F1173">
        <v>9908</v>
      </c>
      <c r="G1173">
        <v>7</v>
      </c>
    </row>
    <row r="1174" spans="1:7" x14ac:dyDescent="0.25">
      <c r="A1174" s="1">
        <f ca="1">IF((Table_Query_from_RDS24[[#This Row],[valueA]]=List!$B$3),INDIRECT("A"&amp;ROW(Table_Query_from_RDS24[[#This Row],[data_year]])-1)+1,0)</f>
        <v>0</v>
      </c>
      <c r="B1174">
        <v>2013</v>
      </c>
      <c r="C1174" t="s">
        <v>16</v>
      </c>
      <c r="D1174" t="s">
        <v>2005</v>
      </c>
      <c r="E1174">
        <v>139</v>
      </c>
      <c r="F1174">
        <v>10598</v>
      </c>
      <c r="G1174">
        <v>12</v>
      </c>
    </row>
    <row r="1175" spans="1:7" x14ac:dyDescent="0.25">
      <c r="A1175" s="1">
        <f ca="1">IF((Table_Query_from_RDS24[[#This Row],[valueA]]=List!$B$3),INDIRECT("A"&amp;ROW(Table_Query_from_RDS24[[#This Row],[data_year]])-1)+1,0)</f>
        <v>0</v>
      </c>
      <c r="B1175">
        <v>2013</v>
      </c>
      <c r="C1175" t="s">
        <v>16</v>
      </c>
      <c r="D1175" t="s">
        <v>2006</v>
      </c>
      <c r="E1175">
        <v>138</v>
      </c>
      <c r="F1175">
        <v>3170</v>
      </c>
      <c r="G1175">
        <v>179</v>
      </c>
    </row>
    <row r="1176" spans="1:7" x14ac:dyDescent="0.25">
      <c r="A1176" s="1">
        <f ca="1">IF((Table_Query_from_RDS24[[#This Row],[valueA]]=List!$B$3),INDIRECT("A"&amp;ROW(Table_Query_from_RDS24[[#This Row],[data_year]])-1)+1,0)</f>
        <v>0</v>
      </c>
      <c r="B1176">
        <v>2013</v>
      </c>
      <c r="C1176" t="s">
        <v>16</v>
      </c>
      <c r="D1176" t="s">
        <v>2007</v>
      </c>
      <c r="E1176">
        <v>124</v>
      </c>
      <c r="F1176">
        <v>9699</v>
      </c>
      <c r="G1176">
        <v>0</v>
      </c>
    </row>
    <row r="1177" spans="1:7" x14ac:dyDescent="0.25">
      <c r="A1177" s="1">
        <f ca="1">IF((Table_Query_from_RDS24[[#This Row],[valueA]]=List!$B$3),INDIRECT("A"&amp;ROW(Table_Query_from_RDS24[[#This Row],[data_year]])-1)+1,0)</f>
        <v>0</v>
      </c>
      <c r="B1177">
        <v>2013</v>
      </c>
      <c r="C1177" t="s">
        <v>16</v>
      </c>
      <c r="D1177" t="s">
        <v>2008</v>
      </c>
      <c r="E1177">
        <v>121</v>
      </c>
      <c r="F1177">
        <v>11089</v>
      </c>
      <c r="G1177">
        <v>0</v>
      </c>
    </row>
    <row r="1178" spans="1:7" x14ac:dyDescent="0.25">
      <c r="A1178" s="1">
        <f ca="1">IF((Table_Query_from_RDS24[[#This Row],[valueA]]=List!$B$3),INDIRECT("A"&amp;ROW(Table_Query_from_RDS24[[#This Row],[data_year]])-1)+1,0)</f>
        <v>0</v>
      </c>
      <c r="B1178">
        <v>2013</v>
      </c>
      <c r="C1178" t="s">
        <v>16</v>
      </c>
      <c r="D1178" t="s">
        <v>2009</v>
      </c>
      <c r="E1178">
        <v>114</v>
      </c>
      <c r="F1178">
        <v>4877</v>
      </c>
      <c r="G1178">
        <v>50</v>
      </c>
    </row>
    <row r="1179" spans="1:7" x14ac:dyDescent="0.25">
      <c r="A1179" s="1">
        <f ca="1">IF((Table_Query_from_RDS24[[#This Row],[valueA]]=List!$B$3),INDIRECT("A"&amp;ROW(Table_Query_from_RDS24[[#This Row],[data_year]])-1)+1,0)</f>
        <v>0</v>
      </c>
      <c r="B1179">
        <v>2013</v>
      </c>
      <c r="C1179" t="s">
        <v>16</v>
      </c>
      <c r="D1179" t="s">
        <v>2010</v>
      </c>
      <c r="E1179">
        <v>105</v>
      </c>
      <c r="F1179">
        <v>3688</v>
      </c>
      <c r="G1179">
        <v>17</v>
      </c>
    </row>
    <row r="1180" spans="1:7" x14ac:dyDescent="0.25">
      <c r="A1180" s="1">
        <f ca="1">IF((Table_Query_from_RDS24[[#This Row],[valueA]]=List!$B$3),INDIRECT("A"&amp;ROW(Table_Query_from_RDS24[[#This Row],[data_year]])-1)+1,0)</f>
        <v>0</v>
      </c>
      <c r="B1180">
        <v>2013</v>
      </c>
      <c r="C1180" t="s">
        <v>16</v>
      </c>
      <c r="D1180" t="s">
        <v>2011</v>
      </c>
      <c r="E1180">
        <v>83</v>
      </c>
      <c r="F1180">
        <v>4418</v>
      </c>
      <c r="G1180">
        <v>0</v>
      </c>
    </row>
    <row r="1181" spans="1:7" x14ac:dyDescent="0.25">
      <c r="A1181" s="1">
        <f ca="1">IF((Table_Query_from_RDS24[[#This Row],[valueA]]=List!$B$3),INDIRECT("A"&amp;ROW(Table_Query_from_RDS24[[#This Row],[data_year]])-1)+1,0)</f>
        <v>0</v>
      </c>
      <c r="B1181">
        <v>2013</v>
      </c>
      <c r="C1181" t="s">
        <v>16</v>
      </c>
      <c r="D1181" t="s">
        <v>2012</v>
      </c>
      <c r="E1181">
        <v>74</v>
      </c>
      <c r="F1181">
        <v>3347</v>
      </c>
      <c r="G1181">
        <v>13</v>
      </c>
    </row>
    <row r="1182" spans="1:7" x14ac:dyDescent="0.25">
      <c r="A1182" s="1">
        <f ca="1">IF((Table_Query_from_RDS24[[#This Row],[valueA]]=List!$B$3),INDIRECT("A"&amp;ROW(Table_Query_from_RDS24[[#This Row],[data_year]])-1)+1,0)</f>
        <v>0</v>
      </c>
      <c r="B1182">
        <v>2013</v>
      </c>
      <c r="C1182" t="s">
        <v>16</v>
      </c>
      <c r="D1182" t="s">
        <v>2013</v>
      </c>
      <c r="E1182">
        <v>69</v>
      </c>
      <c r="F1182">
        <v>2384</v>
      </c>
      <c r="G1182">
        <v>3</v>
      </c>
    </row>
    <row r="1183" spans="1:7" x14ac:dyDescent="0.25">
      <c r="A1183" s="1">
        <f ca="1">IF((Table_Query_from_RDS24[[#This Row],[valueA]]=List!$B$3),INDIRECT("A"&amp;ROW(Table_Query_from_RDS24[[#This Row],[data_year]])-1)+1,0)</f>
        <v>0</v>
      </c>
      <c r="B1183">
        <v>2013</v>
      </c>
      <c r="C1183" t="s">
        <v>16</v>
      </c>
      <c r="D1183" t="s">
        <v>2014</v>
      </c>
      <c r="E1183">
        <v>61</v>
      </c>
      <c r="F1183">
        <v>1964</v>
      </c>
      <c r="G1183">
        <v>74</v>
      </c>
    </row>
    <row r="1184" spans="1:7" x14ac:dyDescent="0.25">
      <c r="A1184" s="1">
        <f ca="1">IF((Table_Query_from_RDS24[[#This Row],[valueA]]=List!$B$3),INDIRECT("A"&amp;ROW(Table_Query_from_RDS24[[#This Row],[data_year]])-1)+1,0)</f>
        <v>0</v>
      </c>
      <c r="B1184">
        <v>2013</v>
      </c>
      <c r="C1184" t="s">
        <v>16</v>
      </c>
      <c r="D1184" t="s">
        <v>2015</v>
      </c>
      <c r="E1184">
        <v>50</v>
      </c>
      <c r="F1184">
        <v>2178</v>
      </c>
      <c r="G1184">
        <v>26</v>
      </c>
    </row>
    <row r="1185" spans="1:7" x14ac:dyDescent="0.25">
      <c r="A1185" s="1">
        <f ca="1">IF((Table_Query_from_RDS24[[#This Row],[valueA]]=List!$B$3),INDIRECT("A"&amp;ROW(Table_Query_from_RDS24[[#This Row],[data_year]])-1)+1,0)</f>
        <v>0</v>
      </c>
      <c r="B1185">
        <v>2013</v>
      </c>
      <c r="C1185" t="s">
        <v>16</v>
      </c>
      <c r="D1185" t="s">
        <v>2016</v>
      </c>
      <c r="E1185">
        <v>45</v>
      </c>
      <c r="F1185">
        <v>2800</v>
      </c>
      <c r="G1185">
        <v>22</v>
      </c>
    </row>
    <row r="1186" spans="1:7" x14ac:dyDescent="0.25">
      <c r="A1186" s="1">
        <f ca="1">IF((Table_Query_from_RDS24[[#This Row],[valueA]]=List!$B$3),INDIRECT("A"&amp;ROW(Table_Query_from_RDS24[[#This Row],[data_year]])-1)+1,0)</f>
        <v>0</v>
      </c>
      <c r="B1186">
        <v>2013</v>
      </c>
      <c r="C1186" t="s">
        <v>16</v>
      </c>
      <c r="D1186" t="s">
        <v>2017</v>
      </c>
      <c r="E1186">
        <v>43</v>
      </c>
      <c r="F1186">
        <v>2930</v>
      </c>
      <c r="G1186">
        <v>2</v>
      </c>
    </row>
    <row r="1187" spans="1:7" x14ac:dyDescent="0.25">
      <c r="A1187" s="1">
        <f ca="1">IF((Table_Query_from_RDS24[[#This Row],[valueA]]=List!$B$3),INDIRECT("A"&amp;ROW(Table_Query_from_RDS24[[#This Row],[data_year]])-1)+1,0)</f>
        <v>0</v>
      </c>
      <c r="B1187">
        <v>2013</v>
      </c>
      <c r="C1187" t="s">
        <v>16</v>
      </c>
      <c r="D1187" t="s">
        <v>2018</v>
      </c>
      <c r="E1187">
        <v>40</v>
      </c>
      <c r="F1187">
        <v>5074</v>
      </c>
      <c r="G1187">
        <v>0</v>
      </c>
    </row>
    <row r="1188" spans="1:7" x14ac:dyDescent="0.25">
      <c r="A1188" s="1">
        <f ca="1">IF((Table_Query_from_RDS24[[#This Row],[valueA]]=List!$B$3),INDIRECT("A"&amp;ROW(Table_Query_from_RDS24[[#This Row],[data_year]])-1)+1,0)</f>
        <v>0</v>
      </c>
      <c r="B1188">
        <v>2013</v>
      </c>
      <c r="C1188" t="s">
        <v>16</v>
      </c>
      <c r="D1188" t="s">
        <v>2019</v>
      </c>
      <c r="E1188">
        <v>40</v>
      </c>
      <c r="F1188">
        <v>2119</v>
      </c>
      <c r="G1188">
        <v>4</v>
      </c>
    </row>
    <row r="1189" spans="1:7" x14ac:dyDescent="0.25">
      <c r="A1189" s="1">
        <f ca="1">IF((Table_Query_from_RDS24[[#This Row],[valueA]]=List!$B$3),INDIRECT("A"&amp;ROW(Table_Query_from_RDS24[[#This Row],[data_year]])-1)+1,0)</f>
        <v>0</v>
      </c>
      <c r="B1189">
        <v>2013</v>
      </c>
      <c r="C1189" t="s">
        <v>16</v>
      </c>
      <c r="D1189" t="s">
        <v>2020</v>
      </c>
      <c r="E1189">
        <v>34</v>
      </c>
      <c r="F1189">
        <v>4024</v>
      </c>
      <c r="G1189">
        <v>0</v>
      </c>
    </row>
    <row r="1190" spans="1:7" x14ac:dyDescent="0.25">
      <c r="A1190" s="1">
        <f ca="1">IF((Table_Query_from_RDS24[[#This Row],[valueA]]=List!$B$3),INDIRECT("A"&amp;ROW(Table_Query_from_RDS24[[#This Row],[data_year]])-1)+1,0)</f>
        <v>0</v>
      </c>
      <c r="B1190">
        <v>2013</v>
      </c>
      <c r="C1190" t="s">
        <v>16</v>
      </c>
      <c r="D1190" t="s">
        <v>2021</v>
      </c>
      <c r="E1190">
        <v>33</v>
      </c>
      <c r="F1190">
        <v>1246</v>
      </c>
      <c r="G1190">
        <v>0</v>
      </c>
    </row>
    <row r="1191" spans="1:7" x14ac:dyDescent="0.25">
      <c r="A1191" s="1">
        <f ca="1">IF((Table_Query_from_RDS24[[#This Row],[valueA]]=List!$B$3),INDIRECT("A"&amp;ROW(Table_Query_from_RDS24[[#This Row],[data_year]])-1)+1,0)</f>
        <v>0</v>
      </c>
      <c r="B1191">
        <v>2013</v>
      </c>
      <c r="C1191" t="s">
        <v>16</v>
      </c>
      <c r="D1191" t="s">
        <v>2022</v>
      </c>
      <c r="E1191">
        <v>23</v>
      </c>
      <c r="F1191">
        <v>2482</v>
      </c>
      <c r="G1191">
        <v>0</v>
      </c>
    </row>
    <row r="1192" spans="1:7" x14ac:dyDescent="0.25">
      <c r="A1192" s="1">
        <f ca="1">IF((Table_Query_from_RDS24[[#This Row],[valueA]]=List!$B$3),INDIRECT("A"&amp;ROW(Table_Query_from_RDS24[[#This Row],[data_year]])-1)+1,0)</f>
        <v>0</v>
      </c>
      <c r="B1192">
        <v>2013</v>
      </c>
      <c r="C1192" t="s">
        <v>16</v>
      </c>
      <c r="D1192" t="s">
        <v>2023</v>
      </c>
      <c r="E1192">
        <v>21</v>
      </c>
      <c r="F1192">
        <v>1159</v>
      </c>
      <c r="G1192">
        <v>0</v>
      </c>
    </row>
    <row r="1193" spans="1:7" x14ac:dyDescent="0.25">
      <c r="A1193" s="1">
        <f ca="1">IF((Table_Query_from_RDS24[[#This Row],[valueA]]=List!$B$3),INDIRECT("A"&amp;ROW(Table_Query_from_RDS24[[#This Row],[data_year]])-1)+1,0)</f>
        <v>0</v>
      </c>
      <c r="B1193">
        <v>2013</v>
      </c>
      <c r="C1193" t="s">
        <v>16</v>
      </c>
      <c r="D1193" t="s">
        <v>2024</v>
      </c>
      <c r="E1193">
        <v>19</v>
      </c>
      <c r="F1193">
        <v>1491</v>
      </c>
      <c r="G1193">
        <v>0</v>
      </c>
    </row>
    <row r="1194" spans="1:7" x14ac:dyDescent="0.25">
      <c r="A1194" s="1">
        <f ca="1">IF((Table_Query_from_RDS24[[#This Row],[valueA]]=List!$B$3),INDIRECT("A"&amp;ROW(Table_Query_from_RDS24[[#This Row],[data_year]])-1)+1,0)</f>
        <v>0</v>
      </c>
      <c r="B1194">
        <v>2013</v>
      </c>
      <c r="C1194" t="s">
        <v>16</v>
      </c>
      <c r="D1194" t="s">
        <v>2025</v>
      </c>
      <c r="E1194">
        <v>14</v>
      </c>
      <c r="F1194">
        <v>384</v>
      </c>
      <c r="G1194">
        <v>0</v>
      </c>
    </row>
    <row r="1195" spans="1:7" x14ac:dyDescent="0.25">
      <c r="A1195" s="1">
        <f ca="1">IF((Table_Query_from_RDS24[[#This Row],[valueA]]=List!$B$3),INDIRECT("A"&amp;ROW(Table_Query_from_RDS24[[#This Row],[data_year]])-1)+1,0)</f>
        <v>0</v>
      </c>
      <c r="B1195">
        <v>2013</v>
      </c>
      <c r="C1195" t="s">
        <v>16</v>
      </c>
      <c r="D1195" t="s">
        <v>2026</v>
      </c>
      <c r="E1195">
        <v>13</v>
      </c>
      <c r="F1195">
        <v>751</v>
      </c>
      <c r="G1195">
        <v>5</v>
      </c>
    </row>
    <row r="1196" spans="1:7" x14ac:dyDescent="0.25">
      <c r="A1196" s="1">
        <f ca="1">IF((Table_Query_from_RDS24[[#This Row],[valueA]]=List!$B$3),INDIRECT("A"&amp;ROW(Table_Query_from_RDS24[[#This Row],[data_year]])-1)+1,0)</f>
        <v>0</v>
      </c>
      <c r="B1196">
        <v>2013</v>
      </c>
      <c r="C1196" t="s">
        <v>17</v>
      </c>
      <c r="D1196" t="s">
        <v>2027</v>
      </c>
      <c r="E1196">
        <v>1142</v>
      </c>
      <c r="F1196">
        <v>63862</v>
      </c>
      <c r="G1196">
        <v>1869</v>
      </c>
    </row>
    <row r="1197" spans="1:7" x14ac:dyDescent="0.25">
      <c r="A1197" s="1">
        <f ca="1">IF((Table_Query_from_RDS24[[#This Row],[valueA]]=List!$B$3),INDIRECT("A"&amp;ROW(Table_Query_from_RDS24[[#This Row],[data_year]])-1)+1,0)</f>
        <v>0</v>
      </c>
      <c r="B1197">
        <v>2013</v>
      </c>
      <c r="C1197" t="s">
        <v>17</v>
      </c>
      <c r="D1197" t="s">
        <v>2028</v>
      </c>
      <c r="E1197">
        <v>1125</v>
      </c>
      <c r="F1197">
        <v>49674</v>
      </c>
      <c r="G1197">
        <v>564</v>
      </c>
    </row>
    <row r="1198" spans="1:7" x14ac:dyDescent="0.25">
      <c r="A1198" s="1">
        <f ca="1">IF((Table_Query_from_RDS24[[#This Row],[valueA]]=List!$B$3),INDIRECT("A"&amp;ROW(Table_Query_from_RDS24[[#This Row],[data_year]])-1)+1,0)</f>
        <v>0</v>
      </c>
      <c r="B1198">
        <v>2013</v>
      </c>
      <c r="C1198" t="s">
        <v>17</v>
      </c>
      <c r="D1198" t="s">
        <v>2029</v>
      </c>
      <c r="E1198">
        <v>893</v>
      </c>
      <c r="F1198">
        <v>46765</v>
      </c>
      <c r="G1198">
        <v>1245</v>
      </c>
    </row>
    <row r="1199" spans="1:7" x14ac:dyDescent="0.25">
      <c r="A1199" s="1">
        <f ca="1">IF((Table_Query_from_RDS24[[#This Row],[valueA]]=List!$B$3),INDIRECT("A"&amp;ROW(Table_Query_from_RDS24[[#This Row],[data_year]])-1)+1,0)</f>
        <v>0</v>
      </c>
      <c r="B1199">
        <v>2013</v>
      </c>
      <c r="C1199" t="s">
        <v>17</v>
      </c>
      <c r="D1199" t="s">
        <v>2030</v>
      </c>
      <c r="E1199">
        <v>799</v>
      </c>
      <c r="F1199">
        <v>43647</v>
      </c>
      <c r="G1199">
        <v>672</v>
      </c>
    </row>
    <row r="1200" spans="1:7" x14ac:dyDescent="0.25">
      <c r="A1200" s="1">
        <f ca="1">IF((Table_Query_from_RDS24[[#This Row],[valueA]]=List!$B$3),INDIRECT("A"&amp;ROW(Table_Query_from_RDS24[[#This Row],[data_year]])-1)+1,0)</f>
        <v>0</v>
      </c>
      <c r="B1200">
        <v>2013</v>
      </c>
      <c r="C1200" t="s">
        <v>17</v>
      </c>
      <c r="D1200" t="s">
        <v>2031</v>
      </c>
      <c r="E1200">
        <v>746</v>
      </c>
      <c r="F1200">
        <v>34579</v>
      </c>
      <c r="G1200">
        <v>1218</v>
      </c>
    </row>
    <row r="1201" spans="1:7" x14ac:dyDescent="0.25">
      <c r="A1201" s="1">
        <f ca="1">IF((Table_Query_from_RDS24[[#This Row],[valueA]]=List!$B$3),INDIRECT("A"&amp;ROW(Table_Query_from_RDS24[[#This Row],[data_year]])-1)+1,0)</f>
        <v>0</v>
      </c>
      <c r="B1201">
        <v>2013</v>
      </c>
      <c r="C1201" t="s">
        <v>17</v>
      </c>
      <c r="D1201" t="s">
        <v>2032</v>
      </c>
      <c r="E1201">
        <v>744</v>
      </c>
      <c r="F1201">
        <v>37892</v>
      </c>
      <c r="G1201">
        <v>4</v>
      </c>
    </row>
    <row r="1202" spans="1:7" x14ac:dyDescent="0.25">
      <c r="A1202" s="1">
        <f ca="1">IF((Table_Query_from_RDS24[[#This Row],[valueA]]=List!$B$3),INDIRECT("A"&amp;ROW(Table_Query_from_RDS24[[#This Row],[data_year]])-1)+1,0)</f>
        <v>0</v>
      </c>
      <c r="B1202">
        <v>2013</v>
      </c>
      <c r="C1202" t="s">
        <v>17</v>
      </c>
      <c r="D1202" t="s">
        <v>2033</v>
      </c>
      <c r="E1202">
        <v>733</v>
      </c>
      <c r="F1202">
        <v>32066</v>
      </c>
      <c r="G1202">
        <v>656</v>
      </c>
    </row>
    <row r="1203" spans="1:7" x14ac:dyDescent="0.25">
      <c r="A1203" s="1">
        <f ca="1">IF((Table_Query_from_RDS24[[#This Row],[valueA]]=List!$B$3),INDIRECT("A"&amp;ROW(Table_Query_from_RDS24[[#This Row],[data_year]])-1)+1,0)</f>
        <v>0</v>
      </c>
      <c r="B1203">
        <v>2013</v>
      </c>
      <c r="C1203" t="s">
        <v>17</v>
      </c>
      <c r="D1203" t="s">
        <v>2034</v>
      </c>
      <c r="E1203">
        <v>655</v>
      </c>
      <c r="F1203">
        <v>32057</v>
      </c>
      <c r="G1203">
        <v>1027</v>
      </c>
    </row>
    <row r="1204" spans="1:7" x14ac:dyDescent="0.25">
      <c r="A1204" s="1">
        <f ca="1">IF((Table_Query_from_RDS24[[#This Row],[valueA]]=List!$B$3),INDIRECT("A"&amp;ROW(Table_Query_from_RDS24[[#This Row],[data_year]])-1)+1,0)</f>
        <v>0</v>
      </c>
      <c r="B1204">
        <v>2013</v>
      </c>
      <c r="C1204" t="s">
        <v>17</v>
      </c>
      <c r="D1204" t="s">
        <v>2035</v>
      </c>
      <c r="E1204">
        <v>641</v>
      </c>
      <c r="F1204">
        <v>31295</v>
      </c>
      <c r="G1204">
        <v>762</v>
      </c>
    </row>
    <row r="1205" spans="1:7" x14ac:dyDescent="0.25">
      <c r="A1205" s="1">
        <f ca="1">IF((Table_Query_from_RDS24[[#This Row],[valueA]]=List!$B$3),INDIRECT("A"&amp;ROW(Table_Query_from_RDS24[[#This Row],[data_year]])-1)+1,0)</f>
        <v>0</v>
      </c>
      <c r="B1205">
        <v>2013</v>
      </c>
      <c r="C1205" t="s">
        <v>17</v>
      </c>
      <c r="D1205" t="s">
        <v>2036</v>
      </c>
      <c r="E1205">
        <v>620</v>
      </c>
      <c r="F1205">
        <v>35545</v>
      </c>
      <c r="G1205">
        <v>946</v>
      </c>
    </row>
    <row r="1206" spans="1:7" x14ac:dyDescent="0.25">
      <c r="A1206" s="1">
        <f ca="1">IF((Table_Query_from_RDS24[[#This Row],[valueA]]=List!$B$3),INDIRECT("A"&amp;ROW(Table_Query_from_RDS24[[#This Row],[data_year]])-1)+1,0)</f>
        <v>0</v>
      </c>
      <c r="B1206">
        <v>2013</v>
      </c>
      <c r="C1206" t="s">
        <v>17</v>
      </c>
      <c r="D1206" t="s">
        <v>2037</v>
      </c>
      <c r="E1206">
        <v>598</v>
      </c>
      <c r="F1206">
        <v>52832</v>
      </c>
      <c r="G1206">
        <v>78</v>
      </c>
    </row>
    <row r="1207" spans="1:7" x14ac:dyDescent="0.25">
      <c r="A1207" s="1">
        <f ca="1">IF((Table_Query_from_RDS24[[#This Row],[valueA]]=List!$B$3),INDIRECT("A"&amp;ROW(Table_Query_from_RDS24[[#This Row],[data_year]])-1)+1,0)</f>
        <v>0</v>
      </c>
      <c r="B1207">
        <v>2013</v>
      </c>
      <c r="C1207" t="s">
        <v>17</v>
      </c>
      <c r="D1207" t="s">
        <v>2038</v>
      </c>
      <c r="E1207">
        <v>538</v>
      </c>
      <c r="F1207">
        <v>21174</v>
      </c>
      <c r="G1207">
        <v>1032</v>
      </c>
    </row>
    <row r="1208" spans="1:7" x14ac:dyDescent="0.25">
      <c r="A1208" s="1">
        <f ca="1">IF((Table_Query_from_RDS24[[#This Row],[valueA]]=List!$B$3),INDIRECT("A"&amp;ROW(Table_Query_from_RDS24[[#This Row],[data_year]])-1)+1,0)</f>
        <v>0</v>
      </c>
      <c r="B1208">
        <v>2013</v>
      </c>
      <c r="C1208" t="s">
        <v>17</v>
      </c>
      <c r="D1208" t="s">
        <v>2039</v>
      </c>
      <c r="E1208">
        <v>507</v>
      </c>
      <c r="F1208">
        <v>43651</v>
      </c>
      <c r="G1208">
        <v>123</v>
      </c>
    </row>
    <row r="1209" spans="1:7" x14ac:dyDescent="0.25">
      <c r="A1209" s="1">
        <f ca="1">IF((Table_Query_from_RDS24[[#This Row],[valueA]]=List!$B$3),INDIRECT("A"&amp;ROW(Table_Query_from_RDS24[[#This Row],[data_year]])-1)+1,0)</f>
        <v>0</v>
      </c>
      <c r="B1209">
        <v>2013</v>
      </c>
      <c r="C1209" t="s">
        <v>17</v>
      </c>
      <c r="D1209" t="s">
        <v>2040</v>
      </c>
      <c r="E1209">
        <v>467</v>
      </c>
      <c r="F1209">
        <v>24886</v>
      </c>
      <c r="G1209">
        <v>548</v>
      </c>
    </row>
    <row r="1210" spans="1:7" x14ac:dyDescent="0.25">
      <c r="A1210" s="1">
        <f ca="1">IF((Table_Query_from_RDS24[[#This Row],[valueA]]=List!$B$3),INDIRECT("A"&amp;ROW(Table_Query_from_RDS24[[#This Row],[data_year]])-1)+1,0)</f>
        <v>0</v>
      </c>
      <c r="B1210">
        <v>2013</v>
      </c>
      <c r="C1210" t="s">
        <v>17</v>
      </c>
      <c r="D1210" t="s">
        <v>2041</v>
      </c>
      <c r="E1210">
        <v>390</v>
      </c>
      <c r="F1210">
        <v>11919</v>
      </c>
      <c r="G1210">
        <v>591</v>
      </c>
    </row>
    <row r="1211" spans="1:7" x14ac:dyDescent="0.25">
      <c r="A1211" s="1">
        <f ca="1">IF((Table_Query_from_RDS24[[#This Row],[valueA]]=List!$B$3),INDIRECT("A"&amp;ROW(Table_Query_from_RDS24[[#This Row],[data_year]])-1)+1,0)</f>
        <v>0</v>
      </c>
      <c r="B1211">
        <v>2013</v>
      </c>
      <c r="C1211" t="s">
        <v>17</v>
      </c>
      <c r="D1211" t="s">
        <v>2042</v>
      </c>
      <c r="E1211">
        <v>357</v>
      </c>
      <c r="F1211">
        <v>10740</v>
      </c>
      <c r="G1211">
        <v>1009</v>
      </c>
    </row>
    <row r="1212" spans="1:7" x14ac:dyDescent="0.25">
      <c r="A1212" s="1">
        <f ca="1">IF((Table_Query_from_RDS24[[#This Row],[valueA]]=List!$B$3),INDIRECT("A"&amp;ROW(Table_Query_from_RDS24[[#This Row],[data_year]])-1)+1,0)</f>
        <v>0</v>
      </c>
      <c r="B1212">
        <v>2013</v>
      </c>
      <c r="C1212" t="s">
        <v>17</v>
      </c>
      <c r="D1212" t="s">
        <v>2043</v>
      </c>
      <c r="E1212">
        <v>298</v>
      </c>
      <c r="F1212">
        <v>23143</v>
      </c>
      <c r="G1212">
        <v>74</v>
      </c>
    </row>
    <row r="1213" spans="1:7" x14ac:dyDescent="0.25">
      <c r="A1213" s="1">
        <f ca="1">IF((Table_Query_from_RDS24[[#This Row],[valueA]]=List!$B$3),INDIRECT("A"&amp;ROW(Table_Query_from_RDS24[[#This Row],[data_year]])-1)+1,0)</f>
        <v>0</v>
      </c>
      <c r="B1213">
        <v>2013</v>
      </c>
      <c r="C1213" t="s">
        <v>17</v>
      </c>
      <c r="D1213" t="s">
        <v>2044</v>
      </c>
      <c r="E1213">
        <v>277</v>
      </c>
      <c r="F1213">
        <v>19631</v>
      </c>
      <c r="G1213">
        <v>27</v>
      </c>
    </row>
    <row r="1214" spans="1:7" x14ac:dyDescent="0.25">
      <c r="A1214" s="1">
        <f ca="1">IF((Table_Query_from_RDS24[[#This Row],[valueA]]=List!$B$3),INDIRECT("A"&amp;ROW(Table_Query_from_RDS24[[#This Row],[data_year]])-1)+1,0)</f>
        <v>0</v>
      </c>
      <c r="B1214">
        <v>2013</v>
      </c>
      <c r="C1214" t="s">
        <v>17</v>
      </c>
      <c r="D1214" t="s">
        <v>2045</v>
      </c>
      <c r="E1214">
        <v>254</v>
      </c>
      <c r="F1214">
        <v>9759</v>
      </c>
      <c r="G1214">
        <v>259</v>
      </c>
    </row>
    <row r="1215" spans="1:7" x14ac:dyDescent="0.25">
      <c r="A1215" s="1">
        <f ca="1">IF((Table_Query_from_RDS24[[#This Row],[valueA]]=List!$B$3),INDIRECT("A"&amp;ROW(Table_Query_from_RDS24[[#This Row],[data_year]])-1)+1,0)</f>
        <v>0</v>
      </c>
      <c r="B1215">
        <v>2013</v>
      </c>
      <c r="C1215" t="s">
        <v>17</v>
      </c>
      <c r="D1215" t="s">
        <v>2046</v>
      </c>
      <c r="E1215">
        <v>247</v>
      </c>
      <c r="F1215">
        <v>21553</v>
      </c>
      <c r="G1215">
        <v>28</v>
      </c>
    </row>
    <row r="1216" spans="1:7" x14ac:dyDescent="0.25">
      <c r="A1216" s="1">
        <f ca="1">IF((Table_Query_from_RDS24[[#This Row],[valueA]]=List!$B$3),INDIRECT("A"&amp;ROW(Table_Query_from_RDS24[[#This Row],[data_year]])-1)+1,0)</f>
        <v>0</v>
      </c>
      <c r="B1216">
        <v>2013</v>
      </c>
      <c r="C1216" t="s">
        <v>17</v>
      </c>
      <c r="D1216" t="s">
        <v>2047</v>
      </c>
      <c r="E1216">
        <v>234</v>
      </c>
      <c r="F1216">
        <v>17767</v>
      </c>
      <c r="G1216">
        <v>9</v>
      </c>
    </row>
    <row r="1217" spans="1:7" x14ac:dyDescent="0.25">
      <c r="A1217" s="1">
        <f ca="1">IF((Table_Query_from_RDS24[[#This Row],[valueA]]=List!$B$3),INDIRECT("A"&amp;ROW(Table_Query_from_RDS24[[#This Row],[data_year]])-1)+1,0)</f>
        <v>0</v>
      </c>
      <c r="B1217">
        <v>2013</v>
      </c>
      <c r="C1217" t="s">
        <v>17</v>
      </c>
      <c r="D1217" t="s">
        <v>2048</v>
      </c>
      <c r="E1217">
        <v>227</v>
      </c>
      <c r="F1217">
        <v>9804</v>
      </c>
      <c r="G1217">
        <v>0</v>
      </c>
    </row>
    <row r="1218" spans="1:7" x14ac:dyDescent="0.25">
      <c r="A1218" s="1">
        <f ca="1">IF((Table_Query_from_RDS24[[#This Row],[valueA]]=List!$B$3),INDIRECT("A"&amp;ROW(Table_Query_from_RDS24[[#This Row],[data_year]])-1)+1,0)</f>
        <v>0</v>
      </c>
      <c r="B1218">
        <v>2013</v>
      </c>
      <c r="C1218" t="s">
        <v>17</v>
      </c>
      <c r="D1218" t="s">
        <v>2049</v>
      </c>
      <c r="E1218">
        <v>219</v>
      </c>
      <c r="F1218">
        <v>14663</v>
      </c>
      <c r="G1218">
        <v>1</v>
      </c>
    </row>
    <row r="1219" spans="1:7" x14ac:dyDescent="0.25">
      <c r="A1219" s="1">
        <f ca="1">IF((Table_Query_from_RDS24[[#This Row],[valueA]]=List!$B$3),INDIRECT("A"&amp;ROW(Table_Query_from_RDS24[[#This Row],[data_year]])-1)+1,0)</f>
        <v>0</v>
      </c>
      <c r="B1219">
        <v>2013</v>
      </c>
      <c r="C1219" t="s">
        <v>17</v>
      </c>
      <c r="D1219" t="s">
        <v>2050</v>
      </c>
      <c r="E1219">
        <v>209</v>
      </c>
      <c r="F1219">
        <v>7652</v>
      </c>
      <c r="G1219">
        <v>25</v>
      </c>
    </row>
    <row r="1220" spans="1:7" x14ac:dyDescent="0.25">
      <c r="A1220" s="1">
        <f ca="1">IF((Table_Query_from_RDS24[[#This Row],[valueA]]=List!$B$3),INDIRECT("A"&amp;ROW(Table_Query_from_RDS24[[#This Row],[data_year]])-1)+1,0)</f>
        <v>0</v>
      </c>
      <c r="B1220">
        <v>2013</v>
      </c>
      <c r="C1220" t="s">
        <v>17</v>
      </c>
      <c r="D1220" t="s">
        <v>2051</v>
      </c>
      <c r="E1220">
        <v>202</v>
      </c>
      <c r="F1220">
        <v>16311</v>
      </c>
      <c r="G1220">
        <v>105</v>
      </c>
    </row>
    <row r="1221" spans="1:7" x14ac:dyDescent="0.25">
      <c r="A1221" s="1">
        <f ca="1">IF((Table_Query_from_RDS24[[#This Row],[valueA]]=List!$B$3),INDIRECT("A"&amp;ROW(Table_Query_from_RDS24[[#This Row],[data_year]])-1)+1,0)</f>
        <v>0</v>
      </c>
      <c r="B1221">
        <v>2013</v>
      </c>
      <c r="C1221" t="s">
        <v>17</v>
      </c>
      <c r="D1221" t="s">
        <v>2052</v>
      </c>
      <c r="E1221">
        <v>197</v>
      </c>
      <c r="F1221">
        <v>10216</v>
      </c>
      <c r="G1221">
        <v>45</v>
      </c>
    </row>
    <row r="1222" spans="1:7" x14ac:dyDescent="0.25">
      <c r="A1222" s="1">
        <f ca="1">IF((Table_Query_from_RDS24[[#This Row],[valueA]]=List!$B$3),INDIRECT("A"&amp;ROW(Table_Query_from_RDS24[[#This Row],[data_year]])-1)+1,0)</f>
        <v>0</v>
      </c>
      <c r="B1222">
        <v>2013</v>
      </c>
      <c r="C1222" t="s">
        <v>17</v>
      </c>
      <c r="D1222" t="s">
        <v>2053</v>
      </c>
      <c r="E1222">
        <v>195</v>
      </c>
      <c r="F1222">
        <v>17336</v>
      </c>
      <c r="G1222">
        <v>15</v>
      </c>
    </row>
    <row r="1223" spans="1:7" x14ac:dyDescent="0.25">
      <c r="A1223" s="1">
        <f ca="1">IF((Table_Query_from_RDS24[[#This Row],[valueA]]=List!$B$3),INDIRECT("A"&amp;ROW(Table_Query_from_RDS24[[#This Row],[data_year]])-1)+1,0)</f>
        <v>0</v>
      </c>
      <c r="B1223">
        <v>2013</v>
      </c>
      <c r="C1223" t="s">
        <v>17</v>
      </c>
      <c r="D1223" t="s">
        <v>2054</v>
      </c>
      <c r="E1223">
        <v>184</v>
      </c>
      <c r="F1223">
        <v>19306</v>
      </c>
      <c r="G1223">
        <v>7</v>
      </c>
    </row>
    <row r="1224" spans="1:7" x14ac:dyDescent="0.25">
      <c r="A1224" s="1">
        <f ca="1">IF((Table_Query_from_RDS24[[#This Row],[valueA]]=List!$B$3),INDIRECT("A"&amp;ROW(Table_Query_from_RDS24[[#This Row],[data_year]])-1)+1,0)</f>
        <v>0</v>
      </c>
      <c r="B1224">
        <v>2013</v>
      </c>
      <c r="C1224" t="s">
        <v>17</v>
      </c>
      <c r="D1224" t="s">
        <v>2055</v>
      </c>
      <c r="E1224">
        <v>179</v>
      </c>
      <c r="F1224">
        <v>8048</v>
      </c>
      <c r="G1224">
        <v>39</v>
      </c>
    </row>
    <row r="1225" spans="1:7" x14ac:dyDescent="0.25">
      <c r="A1225" s="1">
        <f ca="1">IF((Table_Query_from_RDS24[[#This Row],[valueA]]=List!$B$3),INDIRECT("A"&amp;ROW(Table_Query_from_RDS24[[#This Row],[data_year]])-1)+1,0)</f>
        <v>0</v>
      </c>
      <c r="B1225">
        <v>2013</v>
      </c>
      <c r="C1225" t="s">
        <v>17</v>
      </c>
      <c r="D1225" t="s">
        <v>2056</v>
      </c>
      <c r="E1225">
        <v>177</v>
      </c>
      <c r="F1225">
        <v>10475</v>
      </c>
      <c r="G1225">
        <v>25</v>
      </c>
    </row>
    <row r="1226" spans="1:7" x14ac:dyDescent="0.25">
      <c r="A1226" s="1">
        <f ca="1">IF((Table_Query_from_RDS24[[#This Row],[valueA]]=List!$B$3),INDIRECT("A"&amp;ROW(Table_Query_from_RDS24[[#This Row],[data_year]])-1)+1,0)</f>
        <v>0</v>
      </c>
      <c r="B1226">
        <v>2013</v>
      </c>
      <c r="C1226" t="s">
        <v>17</v>
      </c>
      <c r="D1226" t="s">
        <v>2057</v>
      </c>
      <c r="E1226">
        <v>177</v>
      </c>
      <c r="F1226">
        <v>8350</v>
      </c>
      <c r="G1226">
        <v>145</v>
      </c>
    </row>
    <row r="1227" spans="1:7" x14ac:dyDescent="0.25">
      <c r="A1227" s="1">
        <f ca="1">IF((Table_Query_from_RDS24[[#This Row],[valueA]]=List!$B$3),INDIRECT("A"&amp;ROW(Table_Query_from_RDS24[[#This Row],[data_year]])-1)+1,0)</f>
        <v>0</v>
      </c>
      <c r="B1227">
        <v>2013</v>
      </c>
      <c r="C1227" t="s">
        <v>17</v>
      </c>
      <c r="D1227" t="s">
        <v>2058</v>
      </c>
      <c r="E1227">
        <v>175</v>
      </c>
      <c r="F1227">
        <v>10800</v>
      </c>
      <c r="G1227">
        <v>200</v>
      </c>
    </row>
    <row r="1228" spans="1:7" x14ac:dyDescent="0.25">
      <c r="A1228" s="1">
        <f ca="1">IF((Table_Query_from_RDS24[[#This Row],[valueA]]=List!$B$3),INDIRECT("A"&amp;ROW(Table_Query_from_RDS24[[#This Row],[data_year]])-1)+1,0)</f>
        <v>0</v>
      </c>
      <c r="B1228">
        <v>2013</v>
      </c>
      <c r="C1228" t="s">
        <v>17</v>
      </c>
      <c r="D1228" t="s">
        <v>2059</v>
      </c>
      <c r="E1228">
        <v>153</v>
      </c>
      <c r="F1228">
        <v>6974</v>
      </c>
      <c r="G1228">
        <v>55</v>
      </c>
    </row>
    <row r="1229" spans="1:7" x14ac:dyDescent="0.25">
      <c r="A1229" s="1">
        <f ca="1">IF((Table_Query_from_RDS24[[#This Row],[valueA]]=List!$B$3),INDIRECT("A"&amp;ROW(Table_Query_from_RDS24[[#This Row],[data_year]])-1)+1,0)</f>
        <v>0</v>
      </c>
      <c r="B1229">
        <v>2013</v>
      </c>
      <c r="C1229" t="s">
        <v>17</v>
      </c>
      <c r="D1229" t="s">
        <v>2060</v>
      </c>
      <c r="E1229">
        <v>152</v>
      </c>
      <c r="F1229">
        <v>12368</v>
      </c>
      <c r="G1229">
        <v>14</v>
      </c>
    </row>
    <row r="1230" spans="1:7" x14ac:dyDescent="0.25">
      <c r="A1230" s="1">
        <f ca="1">IF((Table_Query_from_RDS24[[#This Row],[valueA]]=List!$B$3),INDIRECT("A"&amp;ROW(Table_Query_from_RDS24[[#This Row],[data_year]])-1)+1,0)</f>
        <v>0</v>
      </c>
      <c r="B1230">
        <v>2013</v>
      </c>
      <c r="C1230" t="s">
        <v>17</v>
      </c>
      <c r="D1230" t="s">
        <v>2061</v>
      </c>
      <c r="E1230">
        <v>149</v>
      </c>
      <c r="F1230">
        <v>15816</v>
      </c>
      <c r="G1230">
        <v>8</v>
      </c>
    </row>
    <row r="1231" spans="1:7" x14ac:dyDescent="0.25">
      <c r="A1231" s="1">
        <f ca="1">IF((Table_Query_from_RDS24[[#This Row],[valueA]]=List!$B$3),INDIRECT("A"&amp;ROW(Table_Query_from_RDS24[[#This Row],[data_year]])-1)+1,0)</f>
        <v>0</v>
      </c>
      <c r="B1231">
        <v>2013</v>
      </c>
      <c r="C1231" t="s">
        <v>17</v>
      </c>
      <c r="D1231" t="s">
        <v>2062</v>
      </c>
      <c r="E1231">
        <v>147</v>
      </c>
      <c r="F1231">
        <v>11416</v>
      </c>
      <c r="G1231">
        <v>59</v>
      </c>
    </row>
    <row r="1232" spans="1:7" x14ac:dyDescent="0.25">
      <c r="A1232" s="1">
        <f ca="1">IF((Table_Query_from_RDS24[[#This Row],[valueA]]=List!$B$3),INDIRECT("A"&amp;ROW(Table_Query_from_RDS24[[#This Row],[data_year]])-1)+1,0)</f>
        <v>0</v>
      </c>
      <c r="B1232">
        <v>2013</v>
      </c>
      <c r="C1232" t="s">
        <v>17</v>
      </c>
      <c r="D1232" t="s">
        <v>2063</v>
      </c>
      <c r="E1232">
        <v>146</v>
      </c>
      <c r="F1232">
        <v>8109</v>
      </c>
      <c r="G1232">
        <v>29</v>
      </c>
    </row>
    <row r="1233" spans="1:7" x14ac:dyDescent="0.25">
      <c r="A1233" s="1">
        <f ca="1">IF((Table_Query_from_RDS24[[#This Row],[valueA]]=List!$B$3),INDIRECT("A"&amp;ROW(Table_Query_from_RDS24[[#This Row],[data_year]])-1)+1,0)</f>
        <v>0</v>
      </c>
      <c r="B1233">
        <v>2013</v>
      </c>
      <c r="C1233" t="s">
        <v>17</v>
      </c>
      <c r="D1233" t="s">
        <v>2064</v>
      </c>
      <c r="E1233">
        <v>144</v>
      </c>
      <c r="F1233">
        <v>4638</v>
      </c>
      <c r="G1233">
        <v>57</v>
      </c>
    </row>
    <row r="1234" spans="1:7" x14ac:dyDescent="0.25">
      <c r="A1234" s="1">
        <f ca="1">IF((Table_Query_from_RDS24[[#This Row],[valueA]]=List!$B$3),INDIRECT("A"&amp;ROW(Table_Query_from_RDS24[[#This Row],[data_year]])-1)+1,0)</f>
        <v>0</v>
      </c>
      <c r="B1234">
        <v>2013</v>
      </c>
      <c r="C1234" t="s">
        <v>17</v>
      </c>
      <c r="D1234" t="s">
        <v>2065</v>
      </c>
      <c r="E1234">
        <v>141</v>
      </c>
      <c r="F1234">
        <v>5976</v>
      </c>
      <c r="G1234">
        <v>188</v>
      </c>
    </row>
    <row r="1235" spans="1:7" x14ac:dyDescent="0.25">
      <c r="A1235" s="1">
        <f ca="1">IF((Table_Query_from_RDS24[[#This Row],[valueA]]=List!$B$3),INDIRECT("A"&amp;ROW(Table_Query_from_RDS24[[#This Row],[data_year]])-1)+1,0)</f>
        <v>0</v>
      </c>
      <c r="B1235">
        <v>2013</v>
      </c>
      <c r="C1235" t="s">
        <v>17</v>
      </c>
      <c r="D1235" t="s">
        <v>2066</v>
      </c>
      <c r="E1235">
        <v>133</v>
      </c>
      <c r="F1235">
        <v>5957</v>
      </c>
      <c r="G1235">
        <v>212</v>
      </c>
    </row>
    <row r="1236" spans="1:7" x14ac:dyDescent="0.25">
      <c r="A1236" s="1">
        <f ca="1">IF((Table_Query_from_RDS24[[#This Row],[valueA]]=List!$B$3),INDIRECT("A"&amp;ROW(Table_Query_from_RDS24[[#This Row],[data_year]])-1)+1,0)</f>
        <v>0</v>
      </c>
      <c r="B1236">
        <v>2013</v>
      </c>
      <c r="C1236" t="s">
        <v>17</v>
      </c>
      <c r="D1236" t="s">
        <v>2067</v>
      </c>
      <c r="E1236">
        <v>132</v>
      </c>
      <c r="F1236">
        <v>10494</v>
      </c>
      <c r="G1236">
        <v>43</v>
      </c>
    </row>
    <row r="1237" spans="1:7" x14ac:dyDescent="0.25">
      <c r="A1237" s="1">
        <f ca="1">IF((Table_Query_from_RDS24[[#This Row],[valueA]]=List!$B$3),INDIRECT("A"&amp;ROW(Table_Query_from_RDS24[[#This Row],[data_year]])-1)+1,0)</f>
        <v>0</v>
      </c>
      <c r="B1237">
        <v>2013</v>
      </c>
      <c r="C1237" t="s">
        <v>17</v>
      </c>
      <c r="D1237" t="s">
        <v>2068</v>
      </c>
      <c r="E1237">
        <v>125</v>
      </c>
      <c r="F1237">
        <v>5062</v>
      </c>
      <c r="G1237">
        <v>70</v>
      </c>
    </row>
    <row r="1238" spans="1:7" x14ac:dyDescent="0.25">
      <c r="A1238" s="1">
        <f ca="1">IF((Table_Query_from_RDS24[[#This Row],[valueA]]=List!$B$3),INDIRECT("A"&amp;ROW(Table_Query_from_RDS24[[#This Row],[data_year]])-1)+1,0)</f>
        <v>0</v>
      </c>
      <c r="B1238">
        <v>2013</v>
      </c>
      <c r="C1238" t="s">
        <v>17</v>
      </c>
      <c r="D1238" t="s">
        <v>2069</v>
      </c>
      <c r="E1238">
        <v>124</v>
      </c>
      <c r="F1238">
        <v>10318</v>
      </c>
      <c r="G1238">
        <v>3</v>
      </c>
    </row>
    <row r="1239" spans="1:7" x14ac:dyDescent="0.25">
      <c r="A1239" s="1">
        <f ca="1">IF((Table_Query_from_RDS24[[#This Row],[valueA]]=List!$B$3),INDIRECT("A"&amp;ROW(Table_Query_from_RDS24[[#This Row],[data_year]])-1)+1,0)</f>
        <v>0</v>
      </c>
      <c r="B1239">
        <v>2013</v>
      </c>
      <c r="C1239" t="s">
        <v>17</v>
      </c>
      <c r="D1239" t="s">
        <v>2070</v>
      </c>
      <c r="E1239">
        <v>119</v>
      </c>
      <c r="F1239">
        <v>7087</v>
      </c>
      <c r="G1239">
        <v>0</v>
      </c>
    </row>
    <row r="1240" spans="1:7" x14ac:dyDescent="0.25">
      <c r="A1240" s="1">
        <f ca="1">IF((Table_Query_from_RDS24[[#This Row],[valueA]]=List!$B$3),INDIRECT("A"&amp;ROW(Table_Query_from_RDS24[[#This Row],[data_year]])-1)+1,0)</f>
        <v>0</v>
      </c>
      <c r="B1240">
        <v>2013</v>
      </c>
      <c r="C1240" t="s">
        <v>17</v>
      </c>
      <c r="D1240" t="s">
        <v>2071</v>
      </c>
      <c r="E1240">
        <v>118</v>
      </c>
      <c r="F1240">
        <v>5068</v>
      </c>
      <c r="G1240">
        <v>44</v>
      </c>
    </row>
    <row r="1241" spans="1:7" x14ac:dyDescent="0.25">
      <c r="A1241" s="1">
        <f ca="1">IF((Table_Query_from_RDS24[[#This Row],[valueA]]=List!$B$3),INDIRECT("A"&amp;ROW(Table_Query_from_RDS24[[#This Row],[data_year]])-1)+1,0)</f>
        <v>0</v>
      </c>
      <c r="B1241">
        <v>2013</v>
      </c>
      <c r="C1241" t="s">
        <v>17</v>
      </c>
      <c r="D1241" t="s">
        <v>2072</v>
      </c>
      <c r="E1241">
        <v>108</v>
      </c>
      <c r="F1241">
        <v>5511</v>
      </c>
      <c r="G1241">
        <v>10</v>
      </c>
    </row>
    <row r="1242" spans="1:7" x14ac:dyDescent="0.25">
      <c r="A1242" s="1">
        <f ca="1">IF((Table_Query_from_RDS24[[#This Row],[valueA]]=List!$B$3),INDIRECT("A"&amp;ROW(Table_Query_from_RDS24[[#This Row],[data_year]])-1)+1,0)</f>
        <v>0</v>
      </c>
      <c r="B1242">
        <v>2013</v>
      </c>
      <c r="C1242" t="s">
        <v>17</v>
      </c>
      <c r="D1242" t="s">
        <v>2073</v>
      </c>
      <c r="E1242">
        <v>107</v>
      </c>
      <c r="F1242">
        <v>3447</v>
      </c>
      <c r="G1242">
        <v>298</v>
      </c>
    </row>
    <row r="1243" spans="1:7" x14ac:dyDescent="0.25">
      <c r="A1243" s="1">
        <f ca="1">IF((Table_Query_from_RDS24[[#This Row],[valueA]]=List!$B$3),INDIRECT("A"&amp;ROW(Table_Query_from_RDS24[[#This Row],[data_year]])-1)+1,0)</f>
        <v>0</v>
      </c>
      <c r="B1243">
        <v>2013</v>
      </c>
      <c r="C1243" t="s">
        <v>17</v>
      </c>
      <c r="D1243" t="s">
        <v>2074</v>
      </c>
      <c r="E1243">
        <v>106</v>
      </c>
      <c r="F1243">
        <v>5586</v>
      </c>
      <c r="G1243">
        <v>23</v>
      </c>
    </row>
    <row r="1244" spans="1:7" x14ac:dyDescent="0.25">
      <c r="A1244" s="1">
        <f ca="1">IF((Table_Query_from_RDS24[[#This Row],[valueA]]=List!$B$3),INDIRECT("A"&amp;ROW(Table_Query_from_RDS24[[#This Row],[data_year]])-1)+1,0)</f>
        <v>0</v>
      </c>
      <c r="B1244">
        <v>2013</v>
      </c>
      <c r="C1244" t="s">
        <v>17</v>
      </c>
      <c r="D1244" t="s">
        <v>2075</v>
      </c>
      <c r="E1244">
        <v>106</v>
      </c>
      <c r="F1244">
        <v>7403</v>
      </c>
      <c r="G1244">
        <v>8</v>
      </c>
    </row>
    <row r="1245" spans="1:7" x14ac:dyDescent="0.25">
      <c r="A1245" s="1">
        <f ca="1">IF((Table_Query_from_RDS24[[#This Row],[valueA]]=List!$B$3),INDIRECT("A"&amp;ROW(Table_Query_from_RDS24[[#This Row],[data_year]])-1)+1,0)</f>
        <v>0</v>
      </c>
      <c r="B1245">
        <v>2013</v>
      </c>
      <c r="C1245" t="s">
        <v>17</v>
      </c>
      <c r="D1245" t="s">
        <v>2076</v>
      </c>
      <c r="E1245">
        <v>105</v>
      </c>
      <c r="F1245">
        <v>3965</v>
      </c>
      <c r="G1245">
        <v>28</v>
      </c>
    </row>
    <row r="1246" spans="1:7" x14ac:dyDescent="0.25">
      <c r="A1246" s="1">
        <f ca="1">IF((Table_Query_from_RDS24[[#This Row],[valueA]]=List!$B$3),INDIRECT("A"&amp;ROW(Table_Query_from_RDS24[[#This Row],[data_year]])-1)+1,0)</f>
        <v>0</v>
      </c>
      <c r="B1246">
        <v>2013</v>
      </c>
      <c r="C1246" t="s">
        <v>17</v>
      </c>
      <c r="D1246" t="s">
        <v>2077</v>
      </c>
      <c r="E1246">
        <v>103</v>
      </c>
      <c r="F1246">
        <v>5276</v>
      </c>
      <c r="G1246">
        <v>24</v>
      </c>
    </row>
    <row r="1247" spans="1:7" x14ac:dyDescent="0.25">
      <c r="A1247" s="1">
        <f ca="1">IF((Table_Query_from_RDS24[[#This Row],[valueA]]=List!$B$3),INDIRECT("A"&amp;ROW(Table_Query_from_RDS24[[#This Row],[data_year]])-1)+1,0)</f>
        <v>0</v>
      </c>
      <c r="B1247">
        <v>2013</v>
      </c>
      <c r="C1247" t="s">
        <v>17</v>
      </c>
      <c r="D1247" t="s">
        <v>2078</v>
      </c>
      <c r="E1247">
        <v>100</v>
      </c>
      <c r="F1247">
        <v>5692</v>
      </c>
      <c r="G1247">
        <v>1</v>
      </c>
    </row>
    <row r="1248" spans="1:7" x14ac:dyDescent="0.25">
      <c r="A1248" s="1">
        <f ca="1">IF((Table_Query_from_RDS24[[#This Row],[valueA]]=List!$B$3),INDIRECT("A"&amp;ROW(Table_Query_from_RDS24[[#This Row],[data_year]])-1)+1,0)</f>
        <v>0</v>
      </c>
      <c r="B1248">
        <v>2013</v>
      </c>
      <c r="C1248" t="s">
        <v>17</v>
      </c>
      <c r="D1248" t="s">
        <v>2079</v>
      </c>
      <c r="E1248">
        <v>100</v>
      </c>
      <c r="F1248">
        <v>3611</v>
      </c>
      <c r="G1248">
        <v>415</v>
      </c>
    </row>
    <row r="1249" spans="1:7" x14ac:dyDescent="0.25">
      <c r="A1249" s="1">
        <f ca="1">IF((Table_Query_from_RDS24[[#This Row],[valueA]]=List!$B$3),INDIRECT("A"&amp;ROW(Table_Query_from_RDS24[[#This Row],[data_year]])-1)+1,0)</f>
        <v>0</v>
      </c>
      <c r="B1249">
        <v>2013</v>
      </c>
      <c r="C1249" t="s">
        <v>17</v>
      </c>
      <c r="D1249" t="s">
        <v>2080</v>
      </c>
      <c r="E1249">
        <v>99</v>
      </c>
      <c r="F1249">
        <v>4369</v>
      </c>
      <c r="G1249">
        <v>55</v>
      </c>
    </row>
    <row r="1250" spans="1:7" x14ac:dyDescent="0.25">
      <c r="A1250" s="1">
        <f ca="1">IF((Table_Query_from_RDS24[[#This Row],[valueA]]=List!$B$3),INDIRECT("A"&amp;ROW(Table_Query_from_RDS24[[#This Row],[data_year]])-1)+1,0)</f>
        <v>0</v>
      </c>
      <c r="B1250">
        <v>2013</v>
      </c>
      <c r="C1250" t="s">
        <v>17</v>
      </c>
      <c r="D1250" t="s">
        <v>2081</v>
      </c>
      <c r="E1250">
        <v>96</v>
      </c>
      <c r="F1250">
        <v>4744</v>
      </c>
      <c r="G1250">
        <v>0</v>
      </c>
    </row>
    <row r="1251" spans="1:7" x14ac:dyDescent="0.25">
      <c r="A1251" s="1">
        <f ca="1">IF((Table_Query_from_RDS24[[#This Row],[valueA]]=List!$B$3),INDIRECT("A"&amp;ROW(Table_Query_from_RDS24[[#This Row],[data_year]])-1)+1,0)</f>
        <v>0</v>
      </c>
      <c r="B1251">
        <v>2013</v>
      </c>
      <c r="C1251" t="s">
        <v>17</v>
      </c>
      <c r="D1251" t="s">
        <v>2082</v>
      </c>
      <c r="E1251">
        <v>90</v>
      </c>
      <c r="F1251">
        <v>3420</v>
      </c>
      <c r="G1251">
        <v>79</v>
      </c>
    </row>
    <row r="1252" spans="1:7" x14ac:dyDescent="0.25">
      <c r="A1252" s="1">
        <f ca="1">IF((Table_Query_from_RDS24[[#This Row],[valueA]]=List!$B$3),INDIRECT("A"&amp;ROW(Table_Query_from_RDS24[[#This Row],[data_year]])-1)+1,0)</f>
        <v>0</v>
      </c>
      <c r="B1252">
        <v>2013</v>
      </c>
      <c r="C1252" t="s">
        <v>17</v>
      </c>
      <c r="D1252" t="s">
        <v>2083</v>
      </c>
      <c r="E1252">
        <v>87</v>
      </c>
      <c r="F1252">
        <v>2049</v>
      </c>
      <c r="G1252">
        <v>76</v>
      </c>
    </row>
    <row r="1253" spans="1:7" x14ac:dyDescent="0.25">
      <c r="A1253" s="1">
        <f ca="1">IF((Table_Query_from_RDS24[[#This Row],[valueA]]=List!$B$3),INDIRECT("A"&amp;ROW(Table_Query_from_RDS24[[#This Row],[data_year]])-1)+1,0)</f>
        <v>0</v>
      </c>
      <c r="B1253">
        <v>2013</v>
      </c>
      <c r="C1253" t="s">
        <v>17</v>
      </c>
      <c r="D1253" t="s">
        <v>2084</v>
      </c>
      <c r="E1253">
        <v>85</v>
      </c>
      <c r="F1253">
        <v>3387</v>
      </c>
      <c r="G1253">
        <v>15</v>
      </c>
    </row>
    <row r="1254" spans="1:7" x14ac:dyDescent="0.25">
      <c r="A1254" s="1">
        <f ca="1">IF((Table_Query_from_RDS24[[#This Row],[valueA]]=List!$B$3),INDIRECT("A"&amp;ROW(Table_Query_from_RDS24[[#This Row],[data_year]])-1)+1,0)</f>
        <v>0</v>
      </c>
      <c r="B1254">
        <v>2013</v>
      </c>
      <c r="C1254" t="s">
        <v>17</v>
      </c>
      <c r="D1254" t="s">
        <v>2085</v>
      </c>
      <c r="E1254">
        <v>81</v>
      </c>
      <c r="F1254">
        <v>2302</v>
      </c>
      <c r="G1254">
        <v>9</v>
      </c>
    </row>
    <row r="1255" spans="1:7" x14ac:dyDescent="0.25">
      <c r="A1255" s="1">
        <f ca="1">IF((Table_Query_from_RDS24[[#This Row],[valueA]]=List!$B$3),INDIRECT("A"&amp;ROW(Table_Query_from_RDS24[[#This Row],[data_year]])-1)+1,0)</f>
        <v>0</v>
      </c>
      <c r="B1255">
        <v>2013</v>
      </c>
      <c r="C1255" t="s">
        <v>17</v>
      </c>
      <c r="D1255" t="s">
        <v>2086</v>
      </c>
      <c r="E1255">
        <v>80</v>
      </c>
      <c r="F1255">
        <v>2330</v>
      </c>
      <c r="G1255">
        <v>134</v>
      </c>
    </row>
    <row r="1256" spans="1:7" x14ac:dyDescent="0.25">
      <c r="A1256" s="1">
        <f ca="1">IF((Table_Query_from_RDS24[[#This Row],[valueA]]=List!$B$3),INDIRECT("A"&amp;ROW(Table_Query_from_RDS24[[#This Row],[data_year]])-1)+1,0)</f>
        <v>0</v>
      </c>
      <c r="B1256">
        <v>2013</v>
      </c>
      <c r="C1256" t="s">
        <v>17</v>
      </c>
      <c r="D1256" t="s">
        <v>2087</v>
      </c>
      <c r="E1256">
        <v>79</v>
      </c>
      <c r="F1256">
        <v>2165</v>
      </c>
      <c r="G1256">
        <v>17</v>
      </c>
    </row>
    <row r="1257" spans="1:7" x14ac:dyDescent="0.25">
      <c r="A1257" s="1">
        <f ca="1">IF((Table_Query_from_RDS24[[#This Row],[valueA]]=List!$B$3),INDIRECT("A"&amp;ROW(Table_Query_from_RDS24[[#This Row],[data_year]])-1)+1,0)</f>
        <v>0</v>
      </c>
      <c r="B1257">
        <v>2013</v>
      </c>
      <c r="C1257" t="s">
        <v>17</v>
      </c>
      <c r="D1257" t="s">
        <v>2088</v>
      </c>
      <c r="E1257">
        <v>77</v>
      </c>
      <c r="F1257">
        <v>4156</v>
      </c>
      <c r="G1257">
        <v>20</v>
      </c>
    </row>
    <row r="1258" spans="1:7" x14ac:dyDescent="0.25">
      <c r="A1258" s="1">
        <f ca="1">IF((Table_Query_from_RDS24[[#This Row],[valueA]]=List!$B$3),INDIRECT("A"&amp;ROW(Table_Query_from_RDS24[[#This Row],[data_year]])-1)+1,0)</f>
        <v>0</v>
      </c>
      <c r="B1258">
        <v>2013</v>
      </c>
      <c r="C1258" t="s">
        <v>17</v>
      </c>
      <c r="D1258" t="s">
        <v>2089</v>
      </c>
      <c r="E1258">
        <v>76</v>
      </c>
      <c r="F1258">
        <v>4610</v>
      </c>
      <c r="G1258">
        <v>58</v>
      </c>
    </row>
    <row r="1259" spans="1:7" x14ac:dyDescent="0.25">
      <c r="A1259" s="1">
        <f ca="1">IF((Table_Query_from_RDS24[[#This Row],[valueA]]=List!$B$3),INDIRECT("A"&amp;ROW(Table_Query_from_RDS24[[#This Row],[data_year]])-1)+1,0)</f>
        <v>0</v>
      </c>
      <c r="B1259">
        <v>2013</v>
      </c>
      <c r="C1259" t="s">
        <v>17</v>
      </c>
      <c r="D1259" t="s">
        <v>2090</v>
      </c>
      <c r="E1259">
        <v>75</v>
      </c>
      <c r="F1259">
        <v>4768</v>
      </c>
      <c r="G1259">
        <v>7</v>
      </c>
    </row>
    <row r="1260" spans="1:7" x14ac:dyDescent="0.25">
      <c r="A1260" s="1">
        <f ca="1">IF((Table_Query_from_RDS24[[#This Row],[valueA]]=List!$B$3),INDIRECT("A"&amp;ROW(Table_Query_from_RDS24[[#This Row],[data_year]])-1)+1,0)</f>
        <v>0</v>
      </c>
      <c r="B1260">
        <v>2013</v>
      </c>
      <c r="C1260" t="s">
        <v>17</v>
      </c>
      <c r="D1260" t="s">
        <v>2091</v>
      </c>
      <c r="E1260">
        <v>72</v>
      </c>
      <c r="F1260">
        <v>2787</v>
      </c>
      <c r="G1260">
        <v>104</v>
      </c>
    </row>
    <row r="1261" spans="1:7" x14ac:dyDescent="0.25">
      <c r="A1261" s="1">
        <f ca="1">IF((Table_Query_from_RDS24[[#This Row],[valueA]]=List!$B$3),INDIRECT("A"&amp;ROW(Table_Query_from_RDS24[[#This Row],[data_year]])-1)+1,0)</f>
        <v>0</v>
      </c>
      <c r="B1261">
        <v>2013</v>
      </c>
      <c r="C1261" t="s">
        <v>17</v>
      </c>
      <c r="D1261" t="s">
        <v>2092</v>
      </c>
      <c r="E1261">
        <v>71</v>
      </c>
      <c r="F1261">
        <v>3294</v>
      </c>
      <c r="G1261">
        <v>78</v>
      </c>
    </row>
    <row r="1262" spans="1:7" x14ac:dyDescent="0.25">
      <c r="A1262" s="1">
        <f ca="1">IF((Table_Query_from_RDS24[[#This Row],[valueA]]=List!$B$3),INDIRECT("A"&amp;ROW(Table_Query_from_RDS24[[#This Row],[data_year]])-1)+1,0)</f>
        <v>0</v>
      </c>
      <c r="B1262">
        <v>2013</v>
      </c>
      <c r="C1262" t="s">
        <v>17</v>
      </c>
      <c r="D1262" t="s">
        <v>2093</v>
      </c>
      <c r="E1262">
        <v>70</v>
      </c>
      <c r="F1262">
        <v>3453</v>
      </c>
      <c r="G1262">
        <v>32</v>
      </c>
    </row>
    <row r="1263" spans="1:7" x14ac:dyDescent="0.25">
      <c r="A1263" s="1">
        <f ca="1">IF((Table_Query_from_RDS24[[#This Row],[valueA]]=List!$B$3),INDIRECT("A"&amp;ROW(Table_Query_from_RDS24[[#This Row],[data_year]])-1)+1,0)</f>
        <v>0</v>
      </c>
      <c r="B1263">
        <v>2013</v>
      </c>
      <c r="C1263" t="s">
        <v>17</v>
      </c>
      <c r="D1263" t="s">
        <v>2094</v>
      </c>
      <c r="E1263">
        <v>68</v>
      </c>
      <c r="F1263">
        <v>2404</v>
      </c>
      <c r="G1263">
        <v>95</v>
      </c>
    </row>
    <row r="1264" spans="1:7" x14ac:dyDescent="0.25">
      <c r="A1264" s="1">
        <f ca="1">IF((Table_Query_from_RDS24[[#This Row],[valueA]]=List!$B$3),INDIRECT("A"&amp;ROW(Table_Query_from_RDS24[[#This Row],[data_year]])-1)+1,0)</f>
        <v>0</v>
      </c>
      <c r="B1264">
        <v>2013</v>
      </c>
      <c r="C1264" t="s">
        <v>17</v>
      </c>
      <c r="D1264" t="s">
        <v>2095</v>
      </c>
      <c r="E1264">
        <v>66</v>
      </c>
      <c r="F1264">
        <v>2917</v>
      </c>
      <c r="G1264">
        <v>106</v>
      </c>
    </row>
    <row r="1265" spans="1:7" x14ac:dyDescent="0.25">
      <c r="A1265" s="1">
        <f ca="1">IF((Table_Query_from_RDS24[[#This Row],[valueA]]=List!$B$3),INDIRECT("A"&amp;ROW(Table_Query_from_RDS24[[#This Row],[data_year]])-1)+1,0)</f>
        <v>0</v>
      </c>
      <c r="B1265">
        <v>2013</v>
      </c>
      <c r="C1265" t="s">
        <v>17</v>
      </c>
      <c r="D1265" t="s">
        <v>2096</v>
      </c>
      <c r="E1265">
        <v>65</v>
      </c>
      <c r="F1265">
        <v>3959</v>
      </c>
      <c r="G1265">
        <v>233</v>
      </c>
    </row>
    <row r="1266" spans="1:7" x14ac:dyDescent="0.25">
      <c r="A1266" s="1">
        <f ca="1">IF((Table_Query_from_RDS24[[#This Row],[valueA]]=List!$B$3),INDIRECT("A"&amp;ROW(Table_Query_from_RDS24[[#This Row],[data_year]])-1)+1,0)</f>
        <v>0</v>
      </c>
      <c r="B1266">
        <v>2013</v>
      </c>
      <c r="C1266" t="s">
        <v>17</v>
      </c>
      <c r="D1266" t="s">
        <v>2097</v>
      </c>
      <c r="E1266">
        <v>65</v>
      </c>
      <c r="F1266">
        <v>3171</v>
      </c>
      <c r="G1266">
        <v>94</v>
      </c>
    </row>
    <row r="1267" spans="1:7" x14ac:dyDescent="0.25">
      <c r="A1267" s="1">
        <f ca="1">IF((Table_Query_from_RDS24[[#This Row],[valueA]]=List!$B$3),INDIRECT("A"&amp;ROW(Table_Query_from_RDS24[[#This Row],[data_year]])-1)+1,0)</f>
        <v>0</v>
      </c>
      <c r="B1267">
        <v>2013</v>
      </c>
      <c r="C1267" t="s">
        <v>17</v>
      </c>
      <c r="D1267" t="s">
        <v>2098</v>
      </c>
      <c r="E1267">
        <v>64</v>
      </c>
      <c r="F1267">
        <v>2549</v>
      </c>
      <c r="G1267">
        <v>25</v>
      </c>
    </row>
    <row r="1268" spans="1:7" x14ac:dyDescent="0.25">
      <c r="A1268" s="1">
        <f ca="1">IF((Table_Query_from_RDS24[[#This Row],[valueA]]=List!$B$3),INDIRECT("A"&amp;ROW(Table_Query_from_RDS24[[#This Row],[data_year]])-1)+1,0)</f>
        <v>0</v>
      </c>
      <c r="B1268">
        <v>2013</v>
      </c>
      <c r="C1268" t="s">
        <v>17</v>
      </c>
      <c r="D1268" t="s">
        <v>2099</v>
      </c>
      <c r="E1268">
        <v>61</v>
      </c>
      <c r="F1268">
        <v>3135</v>
      </c>
      <c r="G1268">
        <v>54</v>
      </c>
    </row>
    <row r="1269" spans="1:7" x14ac:dyDescent="0.25">
      <c r="A1269" s="1">
        <f ca="1">IF((Table_Query_from_RDS24[[#This Row],[valueA]]=List!$B$3),INDIRECT("A"&amp;ROW(Table_Query_from_RDS24[[#This Row],[data_year]])-1)+1,0)</f>
        <v>0</v>
      </c>
      <c r="B1269">
        <v>2013</v>
      </c>
      <c r="C1269" t="s">
        <v>17</v>
      </c>
      <c r="D1269" t="s">
        <v>2100</v>
      </c>
      <c r="E1269">
        <v>58</v>
      </c>
      <c r="F1269">
        <v>2850</v>
      </c>
      <c r="G1269">
        <v>42</v>
      </c>
    </row>
    <row r="1270" spans="1:7" x14ac:dyDescent="0.25">
      <c r="A1270" s="1">
        <f ca="1">IF((Table_Query_from_RDS24[[#This Row],[valueA]]=List!$B$3),INDIRECT("A"&amp;ROW(Table_Query_from_RDS24[[#This Row],[data_year]])-1)+1,0)</f>
        <v>0</v>
      </c>
      <c r="B1270">
        <v>2013</v>
      </c>
      <c r="C1270" t="s">
        <v>17</v>
      </c>
      <c r="D1270" t="s">
        <v>2101</v>
      </c>
      <c r="E1270">
        <v>57</v>
      </c>
      <c r="F1270">
        <v>3884</v>
      </c>
      <c r="G1270">
        <v>19</v>
      </c>
    </row>
    <row r="1271" spans="1:7" x14ac:dyDescent="0.25">
      <c r="A1271" s="1">
        <f ca="1">IF((Table_Query_from_RDS24[[#This Row],[valueA]]=List!$B$3),INDIRECT("A"&amp;ROW(Table_Query_from_RDS24[[#This Row],[data_year]])-1)+1,0)</f>
        <v>0</v>
      </c>
      <c r="B1271">
        <v>2013</v>
      </c>
      <c r="C1271" t="s">
        <v>17</v>
      </c>
      <c r="D1271" t="s">
        <v>2102</v>
      </c>
      <c r="E1271">
        <v>52</v>
      </c>
      <c r="F1271">
        <v>4653</v>
      </c>
      <c r="G1271">
        <v>3</v>
      </c>
    </row>
    <row r="1272" spans="1:7" x14ac:dyDescent="0.25">
      <c r="A1272" s="1">
        <f ca="1">IF((Table_Query_from_RDS24[[#This Row],[valueA]]=List!$B$3),INDIRECT("A"&amp;ROW(Table_Query_from_RDS24[[#This Row],[data_year]])-1)+1,0)</f>
        <v>0</v>
      </c>
      <c r="B1272">
        <v>2013</v>
      </c>
      <c r="C1272" t="s">
        <v>17</v>
      </c>
      <c r="D1272" t="s">
        <v>2103</v>
      </c>
      <c r="E1272">
        <v>45</v>
      </c>
      <c r="F1272">
        <v>1151</v>
      </c>
      <c r="G1272">
        <v>10</v>
      </c>
    </row>
    <row r="1273" spans="1:7" x14ac:dyDescent="0.25">
      <c r="A1273" s="1">
        <f ca="1">IF((Table_Query_from_RDS24[[#This Row],[valueA]]=List!$B$3),INDIRECT("A"&amp;ROW(Table_Query_from_RDS24[[#This Row],[data_year]])-1)+1,0)</f>
        <v>0</v>
      </c>
      <c r="B1273">
        <v>2013</v>
      </c>
      <c r="C1273" t="s">
        <v>17</v>
      </c>
      <c r="D1273" t="s">
        <v>2104</v>
      </c>
      <c r="E1273">
        <v>45</v>
      </c>
      <c r="F1273">
        <v>1783</v>
      </c>
      <c r="G1273">
        <v>32</v>
      </c>
    </row>
    <row r="1274" spans="1:7" x14ac:dyDescent="0.25">
      <c r="A1274" s="1">
        <f ca="1">IF((Table_Query_from_RDS24[[#This Row],[valueA]]=List!$B$3),INDIRECT("A"&amp;ROW(Table_Query_from_RDS24[[#This Row],[data_year]])-1)+1,0)</f>
        <v>0</v>
      </c>
      <c r="B1274">
        <v>2013</v>
      </c>
      <c r="C1274" t="s">
        <v>17</v>
      </c>
      <c r="D1274" t="s">
        <v>2105</v>
      </c>
      <c r="E1274">
        <v>45</v>
      </c>
      <c r="F1274">
        <v>2479</v>
      </c>
      <c r="G1274">
        <v>9</v>
      </c>
    </row>
    <row r="1275" spans="1:7" x14ac:dyDescent="0.25">
      <c r="A1275" s="1">
        <f ca="1">IF((Table_Query_from_RDS24[[#This Row],[valueA]]=List!$B$3),INDIRECT("A"&amp;ROW(Table_Query_from_RDS24[[#This Row],[data_year]])-1)+1,0)</f>
        <v>0</v>
      </c>
      <c r="B1275">
        <v>2013</v>
      </c>
      <c r="C1275" t="s">
        <v>17</v>
      </c>
      <c r="D1275" t="s">
        <v>2106</v>
      </c>
      <c r="E1275">
        <v>45</v>
      </c>
      <c r="F1275">
        <v>3005</v>
      </c>
      <c r="G1275">
        <v>3</v>
      </c>
    </row>
    <row r="1276" spans="1:7" x14ac:dyDescent="0.25">
      <c r="A1276" s="1">
        <f ca="1">IF((Table_Query_from_RDS24[[#This Row],[valueA]]=List!$B$3),INDIRECT("A"&amp;ROW(Table_Query_from_RDS24[[#This Row],[data_year]])-1)+1,0)</f>
        <v>0</v>
      </c>
      <c r="B1276">
        <v>2013</v>
      </c>
      <c r="C1276" t="s">
        <v>17</v>
      </c>
      <c r="D1276" t="s">
        <v>2107</v>
      </c>
      <c r="E1276">
        <v>34</v>
      </c>
      <c r="F1276">
        <v>1966</v>
      </c>
      <c r="G1276">
        <v>65</v>
      </c>
    </row>
    <row r="1277" spans="1:7" x14ac:dyDescent="0.25">
      <c r="A1277" s="1">
        <f ca="1">IF((Table_Query_from_RDS24[[#This Row],[valueA]]=List!$B$3),INDIRECT("A"&amp;ROW(Table_Query_from_RDS24[[#This Row],[data_year]])-1)+1,0)</f>
        <v>0</v>
      </c>
      <c r="B1277">
        <v>2013</v>
      </c>
      <c r="C1277" t="s">
        <v>17</v>
      </c>
      <c r="D1277" t="s">
        <v>2108</v>
      </c>
      <c r="E1277">
        <v>34</v>
      </c>
      <c r="F1277">
        <v>573</v>
      </c>
      <c r="G1277">
        <v>19</v>
      </c>
    </row>
    <row r="1278" spans="1:7" x14ac:dyDescent="0.25">
      <c r="A1278" s="1">
        <f ca="1">IF((Table_Query_from_RDS24[[#This Row],[valueA]]=List!$B$3),INDIRECT("A"&amp;ROW(Table_Query_from_RDS24[[#This Row],[data_year]])-1)+1,0)</f>
        <v>0</v>
      </c>
      <c r="B1278">
        <v>2013</v>
      </c>
      <c r="C1278" t="s">
        <v>17</v>
      </c>
      <c r="D1278" t="s">
        <v>2109</v>
      </c>
      <c r="E1278">
        <v>30</v>
      </c>
      <c r="F1278">
        <v>1452</v>
      </c>
      <c r="G1278">
        <v>19</v>
      </c>
    </row>
    <row r="1279" spans="1:7" x14ac:dyDescent="0.25">
      <c r="A1279" s="1">
        <f ca="1">IF((Table_Query_from_RDS24[[#This Row],[valueA]]=List!$B$3),INDIRECT("A"&amp;ROW(Table_Query_from_RDS24[[#This Row],[data_year]])-1)+1,0)</f>
        <v>0</v>
      </c>
      <c r="B1279">
        <v>2013</v>
      </c>
      <c r="C1279" t="s">
        <v>17</v>
      </c>
      <c r="D1279" t="s">
        <v>2110</v>
      </c>
      <c r="E1279">
        <v>25</v>
      </c>
      <c r="F1279">
        <v>2279</v>
      </c>
      <c r="G1279">
        <v>0</v>
      </c>
    </row>
    <row r="1280" spans="1:7" x14ac:dyDescent="0.25">
      <c r="A1280" s="1">
        <f ca="1">IF((Table_Query_from_RDS24[[#This Row],[valueA]]=List!$B$3),INDIRECT("A"&amp;ROW(Table_Query_from_RDS24[[#This Row],[data_year]])-1)+1,0)</f>
        <v>0</v>
      </c>
      <c r="B1280">
        <v>2013</v>
      </c>
      <c r="C1280" t="s">
        <v>17</v>
      </c>
      <c r="D1280" t="s">
        <v>2111</v>
      </c>
      <c r="E1280">
        <v>19</v>
      </c>
      <c r="F1280">
        <v>1093</v>
      </c>
      <c r="G1280">
        <v>18</v>
      </c>
    </row>
    <row r="1281" spans="1:7" x14ac:dyDescent="0.25">
      <c r="A1281" s="1">
        <f ca="1">IF((Table_Query_from_RDS24[[#This Row],[valueA]]=List!$B$3),INDIRECT("A"&amp;ROW(Table_Query_from_RDS24[[#This Row],[data_year]])-1)+1,0)</f>
        <v>0</v>
      </c>
      <c r="B1281">
        <v>2013</v>
      </c>
      <c r="C1281" t="s">
        <v>18</v>
      </c>
      <c r="D1281" t="s">
        <v>2112</v>
      </c>
      <c r="E1281">
        <v>1703</v>
      </c>
      <c r="F1281">
        <v>70322</v>
      </c>
      <c r="G1281">
        <v>2465</v>
      </c>
    </row>
    <row r="1282" spans="1:7" x14ac:dyDescent="0.25">
      <c r="A1282" s="1">
        <f ca="1">IF((Table_Query_from_RDS24[[#This Row],[valueA]]=List!$B$3),INDIRECT("A"&amp;ROW(Table_Query_from_RDS24[[#This Row],[data_year]])-1)+1,0)</f>
        <v>0</v>
      </c>
      <c r="B1282">
        <v>2013</v>
      </c>
      <c r="C1282" t="s">
        <v>18</v>
      </c>
      <c r="D1282" t="s">
        <v>2113</v>
      </c>
      <c r="E1282">
        <v>1267</v>
      </c>
      <c r="F1282">
        <v>102513</v>
      </c>
      <c r="G1282">
        <v>115</v>
      </c>
    </row>
    <row r="1283" spans="1:7" x14ac:dyDescent="0.25">
      <c r="A1283" s="1">
        <f ca="1">IF((Table_Query_from_RDS24[[#This Row],[valueA]]=List!$B$3),INDIRECT("A"&amp;ROW(Table_Query_from_RDS24[[#This Row],[data_year]])-1)+1,0)</f>
        <v>0</v>
      </c>
      <c r="B1283">
        <v>2013</v>
      </c>
      <c r="C1283" t="s">
        <v>18</v>
      </c>
      <c r="D1283" t="s">
        <v>2114</v>
      </c>
      <c r="E1283">
        <v>958</v>
      </c>
      <c r="F1283">
        <v>66676</v>
      </c>
      <c r="G1283">
        <v>79</v>
      </c>
    </row>
    <row r="1284" spans="1:7" x14ac:dyDescent="0.25">
      <c r="A1284" s="1">
        <f ca="1">IF((Table_Query_from_RDS24[[#This Row],[valueA]]=List!$B$3),INDIRECT("A"&amp;ROW(Table_Query_from_RDS24[[#This Row],[data_year]])-1)+1,0)</f>
        <v>0</v>
      </c>
      <c r="B1284">
        <v>2013</v>
      </c>
      <c r="C1284" t="s">
        <v>18</v>
      </c>
      <c r="D1284" t="s">
        <v>2115</v>
      </c>
      <c r="E1284">
        <v>839</v>
      </c>
      <c r="F1284">
        <v>41746</v>
      </c>
      <c r="G1284">
        <v>2502</v>
      </c>
    </row>
    <row r="1285" spans="1:7" x14ac:dyDescent="0.25">
      <c r="A1285" s="1">
        <f ca="1">IF((Table_Query_from_RDS24[[#This Row],[valueA]]=List!$B$3),INDIRECT("A"&amp;ROW(Table_Query_from_RDS24[[#This Row],[data_year]])-1)+1,0)</f>
        <v>0</v>
      </c>
      <c r="B1285">
        <v>2013</v>
      </c>
      <c r="C1285" t="s">
        <v>18</v>
      </c>
      <c r="D1285" t="s">
        <v>2116</v>
      </c>
      <c r="E1285">
        <v>659</v>
      </c>
      <c r="F1285">
        <v>37622</v>
      </c>
      <c r="G1285">
        <v>737</v>
      </c>
    </row>
    <row r="1286" spans="1:7" x14ac:dyDescent="0.25">
      <c r="A1286" s="1">
        <f ca="1">IF((Table_Query_from_RDS24[[#This Row],[valueA]]=List!$B$3),INDIRECT("A"&amp;ROW(Table_Query_from_RDS24[[#This Row],[data_year]])-1)+1,0)</f>
        <v>0</v>
      </c>
      <c r="B1286">
        <v>2013</v>
      </c>
      <c r="C1286" t="s">
        <v>18</v>
      </c>
      <c r="D1286" t="s">
        <v>2117</v>
      </c>
      <c r="E1286">
        <v>496</v>
      </c>
      <c r="F1286">
        <v>52515</v>
      </c>
      <c r="G1286">
        <v>170</v>
      </c>
    </row>
    <row r="1287" spans="1:7" x14ac:dyDescent="0.25">
      <c r="A1287" s="1">
        <f ca="1">IF((Table_Query_from_RDS24[[#This Row],[valueA]]=List!$B$3),INDIRECT("A"&amp;ROW(Table_Query_from_RDS24[[#This Row],[data_year]])-1)+1,0)</f>
        <v>0</v>
      </c>
      <c r="B1287">
        <v>2013</v>
      </c>
      <c r="C1287" t="s">
        <v>18</v>
      </c>
      <c r="D1287" t="s">
        <v>2118</v>
      </c>
      <c r="E1287">
        <v>447</v>
      </c>
      <c r="F1287">
        <v>27338</v>
      </c>
      <c r="G1287">
        <v>5</v>
      </c>
    </row>
    <row r="1288" spans="1:7" x14ac:dyDescent="0.25">
      <c r="A1288" s="1">
        <f ca="1">IF((Table_Query_from_RDS24[[#This Row],[valueA]]=List!$B$3),INDIRECT("A"&amp;ROW(Table_Query_from_RDS24[[#This Row],[data_year]])-1)+1,0)</f>
        <v>0</v>
      </c>
      <c r="B1288">
        <v>2013</v>
      </c>
      <c r="C1288" t="s">
        <v>18</v>
      </c>
      <c r="D1288" t="s">
        <v>2119</v>
      </c>
      <c r="E1288">
        <v>443</v>
      </c>
      <c r="F1288">
        <v>16006</v>
      </c>
      <c r="G1288">
        <v>1178</v>
      </c>
    </row>
    <row r="1289" spans="1:7" x14ac:dyDescent="0.25">
      <c r="A1289" s="1">
        <f ca="1">IF((Table_Query_from_RDS24[[#This Row],[valueA]]=List!$B$3),INDIRECT("A"&amp;ROW(Table_Query_from_RDS24[[#This Row],[data_year]])-1)+1,0)</f>
        <v>0</v>
      </c>
      <c r="B1289">
        <v>2013</v>
      </c>
      <c r="C1289" t="s">
        <v>18</v>
      </c>
      <c r="D1289" t="s">
        <v>2120</v>
      </c>
      <c r="E1289">
        <v>384</v>
      </c>
      <c r="F1289">
        <v>24645</v>
      </c>
      <c r="G1289">
        <v>22</v>
      </c>
    </row>
    <row r="1290" spans="1:7" x14ac:dyDescent="0.25">
      <c r="A1290" s="1">
        <f ca="1">IF((Table_Query_from_RDS24[[#This Row],[valueA]]=List!$B$3),INDIRECT("A"&amp;ROW(Table_Query_from_RDS24[[#This Row],[data_year]])-1)+1,0)</f>
        <v>0</v>
      </c>
      <c r="B1290">
        <v>2013</v>
      </c>
      <c r="C1290" t="s">
        <v>18</v>
      </c>
      <c r="D1290" t="s">
        <v>2121</v>
      </c>
      <c r="E1290">
        <v>356</v>
      </c>
      <c r="F1290">
        <v>27448</v>
      </c>
      <c r="G1290">
        <v>32</v>
      </c>
    </row>
    <row r="1291" spans="1:7" x14ac:dyDescent="0.25">
      <c r="A1291" s="1">
        <f ca="1">IF((Table_Query_from_RDS24[[#This Row],[valueA]]=List!$B$3),INDIRECT("A"&amp;ROW(Table_Query_from_RDS24[[#This Row],[data_year]])-1)+1,0)</f>
        <v>0</v>
      </c>
      <c r="B1291">
        <v>2013</v>
      </c>
      <c r="C1291" t="s">
        <v>18</v>
      </c>
      <c r="D1291" t="s">
        <v>2122</v>
      </c>
      <c r="E1291">
        <v>299</v>
      </c>
      <c r="F1291">
        <v>25246</v>
      </c>
      <c r="G1291">
        <v>0</v>
      </c>
    </row>
    <row r="1292" spans="1:7" x14ac:dyDescent="0.25">
      <c r="A1292" s="1">
        <f ca="1">IF((Table_Query_from_RDS24[[#This Row],[valueA]]=List!$B$3),INDIRECT("A"&amp;ROW(Table_Query_from_RDS24[[#This Row],[data_year]])-1)+1,0)</f>
        <v>0</v>
      </c>
      <c r="B1292">
        <v>2013</v>
      </c>
      <c r="C1292" t="s">
        <v>18</v>
      </c>
      <c r="D1292" t="s">
        <v>2123</v>
      </c>
      <c r="E1292">
        <v>254</v>
      </c>
      <c r="F1292">
        <v>18230</v>
      </c>
      <c r="G1292">
        <v>17</v>
      </c>
    </row>
    <row r="1293" spans="1:7" x14ac:dyDescent="0.25">
      <c r="A1293" s="1">
        <f ca="1">IF((Table_Query_from_RDS24[[#This Row],[valueA]]=List!$B$3),INDIRECT("A"&amp;ROW(Table_Query_from_RDS24[[#This Row],[data_year]])-1)+1,0)</f>
        <v>0</v>
      </c>
      <c r="B1293">
        <v>2013</v>
      </c>
      <c r="C1293" t="s">
        <v>18</v>
      </c>
      <c r="D1293" t="s">
        <v>2124</v>
      </c>
      <c r="E1293">
        <v>253</v>
      </c>
      <c r="F1293">
        <v>19796</v>
      </c>
      <c r="G1293">
        <v>19</v>
      </c>
    </row>
    <row r="1294" spans="1:7" x14ac:dyDescent="0.25">
      <c r="A1294" s="1">
        <f ca="1">IF((Table_Query_from_RDS24[[#This Row],[valueA]]=List!$B$3),INDIRECT("A"&amp;ROW(Table_Query_from_RDS24[[#This Row],[data_year]])-1)+1,0)</f>
        <v>0</v>
      </c>
      <c r="B1294">
        <v>2013</v>
      </c>
      <c r="C1294" t="s">
        <v>18</v>
      </c>
      <c r="D1294" t="s">
        <v>2125</v>
      </c>
      <c r="E1294">
        <v>250</v>
      </c>
      <c r="F1294">
        <v>17622</v>
      </c>
      <c r="G1294">
        <v>17</v>
      </c>
    </row>
    <row r="1295" spans="1:7" x14ac:dyDescent="0.25">
      <c r="A1295" s="1">
        <f ca="1">IF((Table_Query_from_RDS24[[#This Row],[valueA]]=List!$B$3),INDIRECT("A"&amp;ROW(Table_Query_from_RDS24[[#This Row],[data_year]])-1)+1,0)</f>
        <v>0</v>
      </c>
      <c r="B1295">
        <v>2013</v>
      </c>
      <c r="C1295" t="s">
        <v>18</v>
      </c>
      <c r="D1295" t="s">
        <v>2126</v>
      </c>
      <c r="E1295">
        <v>237</v>
      </c>
      <c r="F1295">
        <v>18691</v>
      </c>
      <c r="G1295">
        <v>0</v>
      </c>
    </row>
    <row r="1296" spans="1:7" x14ac:dyDescent="0.25">
      <c r="A1296" s="1">
        <f ca="1">IF((Table_Query_from_RDS24[[#This Row],[valueA]]=List!$B$3),INDIRECT("A"&amp;ROW(Table_Query_from_RDS24[[#This Row],[data_year]])-1)+1,0)</f>
        <v>0</v>
      </c>
      <c r="B1296">
        <v>2013</v>
      </c>
      <c r="C1296" t="s">
        <v>18</v>
      </c>
      <c r="D1296" t="s">
        <v>2127</v>
      </c>
      <c r="E1296">
        <v>234</v>
      </c>
      <c r="F1296">
        <v>10477</v>
      </c>
      <c r="G1296">
        <v>3</v>
      </c>
    </row>
    <row r="1297" spans="1:7" x14ac:dyDescent="0.25">
      <c r="A1297" s="1">
        <f ca="1">IF((Table_Query_from_RDS24[[#This Row],[valueA]]=List!$B$3),INDIRECT("A"&amp;ROW(Table_Query_from_RDS24[[#This Row],[data_year]])-1)+1,0)</f>
        <v>0</v>
      </c>
      <c r="B1297">
        <v>2013</v>
      </c>
      <c r="C1297" t="s">
        <v>18</v>
      </c>
      <c r="D1297" t="s">
        <v>2128</v>
      </c>
      <c r="E1297">
        <v>223</v>
      </c>
      <c r="F1297">
        <v>23610</v>
      </c>
      <c r="G1297">
        <v>1</v>
      </c>
    </row>
    <row r="1298" spans="1:7" x14ac:dyDescent="0.25">
      <c r="A1298" s="1">
        <f ca="1">IF((Table_Query_from_RDS24[[#This Row],[valueA]]=List!$B$3),INDIRECT("A"&amp;ROW(Table_Query_from_RDS24[[#This Row],[data_year]])-1)+1,0)</f>
        <v>0</v>
      </c>
      <c r="B1298">
        <v>2013</v>
      </c>
      <c r="C1298" t="s">
        <v>18</v>
      </c>
      <c r="D1298" t="s">
        <v>2129</v>
      </c>
      <c r="E1298">
        <v>208</v>
      </c>
      <c r="F1298">
        <v>10570</v>
      </c>
      <c r="G1298">
        <v>8</v>
      </c>
    </row>
    <row r="1299" spans="1:7" x14ac:dyDescent="0.25">
      <c r="A1299" s="1">
        <f ca="1">IF((Table_Query_from_RDS24[[#This Row],[valueA]]=List!$B$3),INDIRECT("A"&amp;ROW(Table_Query_from_RDS24[[#This Row],[data_year]])-1)+1,0)</f>
        <v>0</v>
      </c>
      <c r="B1299">
        <v>2013</v>
      </c>
      <c r="C1299" t="s">
        <v>18</v>
      </c>
      <c r="D1299" t="s">
        <v>2130</v>
      </c>
      <c r="E1299">
        <v>205</v>
      </c>
      <c r="F1299">
        <v>7399</v>
      </c>
      <c r="G1299">
        <v>290</v>
      </c>
    </row>
    <row r="1300" spans="1:7" x14ac:dyDescent="0.25">
      <c r="A1300" s="1">
        <f ca="1">IF((Table_Query_from_RDS24[[#This Row],[valueA]]=List!$B$3),INDIRECT("A"&amp;ROW(Table_Query_from_RDS24[[#This Row],[data_year]])-1)+1,0)</f>
        <v>0</v>
      </c>
      <c r="B1300">
        <v>2013</v>
      </c>
      <c r="C1300" t="s">
        <v>18</v>
      </c>
      <c r="D1300" t="s">
        <v>2131</v>
      </c>
      <c r="E1300">
        <v>203</v>
      </c>
      <c r="F1300">
        <v>8831</v>
      </c>
      <c r="G1300">
        <v>142</v>
      </c>
    </row>
    <row r="1301" spans="1:7" x14ac:dyDescent="0.25">
      <c r="A1301" s="1">
        <f ca="1">IF((Table_Query_from_RDS24[[#This Row],[valueA]]=List!$B$3),INDIRECT("A"&amp;ROW(Table_Query_from_RDS24[[#This Row],[data_year]])-1)+1,0)</f>
        <v>0</v>
      </c>
      <c r="B1301">
        <v>2013</v>
      </c>
      <c r="C1301" t="s">
        <v>18</v>
      </c>
      <c r="D1301" t="s">
        <v>2132</v>
      </c>
      <c r="E1301">
        <v>193</v>
      </c>
      <c r="F1301">
        <v>9931</v>
      </c>
      <c r="G1301">
        <v>0</v>
      </c>
    </row>
    <row r="1302" spans="1:7" x14ac:dyDescent="0.25">
      <c r="A1302" s="1">
        <f ca="1">IF((Table_Query_from_RDS24[[#This Row],[valueA]]=List!$B$3),INDIRECT("A"&amp;ROW(Table_Query_from_RDS24[[#This Row],[data_year]])-1)+1,0)</f>
        <v>0</v>
      </c>
      <c r="B1302">
        <v>2013</v>
      </c>
      <c r="C1302" t="s">
        <v>18</v>
      </c>
      <c r="D1302" t="s">
        <v>2133</v>
      </c>
      <c r="E1302">
        <v>178</v>
      </c>
      <c r="F1302">
        <v>8962</v>
      </c>
      <c r="G1302">
        <v>0</v>
      </c>
    </row>
    <row r="1303" spans="1:7" x14ac:dyDescent="0.25">
      <c r="A1303" s="1">
        <f ca="1">IF((Table_Query_from_RDS24[[#This Row],[valueA]]=List!$B$3),INDIRECT("A"&amp;ROW(Table_Query_from_RDS24[[#This Row],[data_year]])-1)+1,0)</f>
        <v>0</v>
      </c>
      <c r="B1303">
        <v>2013</v>
      </c>
      <c r="C1303" t="s">
        <v>18</v>
      </c>
      <c r="D1303" t="s">
        <v>2134</v>
      </c>
      <c r="E1303">
        <v>176</v>
      </c>
      <c r="F1303">
        <v>14353</v>
      </c>
      <c r="G1303">
        <v>28</v>
      </c>
    </row>
    <row r="1304" spans="1:7" x14ac:dyDescent="0.25">
      <c r="A1304" s="1">
        <f ca="1">IF((Table_Query_from_RDS24[[#This Row],[valueA]]=List!$B$3),INDIRECT("A"&amp;ROW(Table_Query_from_RDS24[[#This Row],[data_year]])-1)+1,0)</f>
        <v>0</v>
      </c>
      <c r="B1304">
        <v>2013</v>
      </c>
      <c r="C1304" t="s">
        <v>18</v>
      </c>
      <c r="D1304" t="s">
        <v>2135</v>
      </c>
      <c r="E1304">
        <v>174</v>
      </c>
      <c r="F1304">
        <v>15336</v>
      </c>
      <c r="G1304">
        <v>4</v>
      </c>
    </row>
    <row r="1305" spans="1:7" x14ac:dyDescent="0.25">
      <c r="A1305" s="1">
        <f ca="1">IF((Table_Query_from_RDS24[[#This Row],[valueA]]=List!$B$3),INDIRECT("A"&amp;ROW(Table_Query_from_RDS24[[#This Row],[data_year]])-1)+1,0)</f>
        <v>0</v>
      </c>
      <c r="B1305">
        <v>2013</v>
      </c>
      <c r="C1305" t="s">
        <v>18</v>
      </c>
      <c r="D1305" t="s">
        <v>2136</v>
      </c>
      <c r="E1305">
        <v>172</v>
      </c>
      <c r="F1305">
        <v>7621</v>
      </c>
      <c r="G1305">
        <v>57</v>
      </c>
    </row>
    <row r="1306" spans="1:7" x14ac:dyDescent="0.25">
      <c r="A1306" s="1">
        <f ca="1">IF((Table_Query_from_RDS24[[#This Row],[valueA]]=List!$B$3),INDIRECT("A"&amp;ROW(Table_Query_from_RDS24[[#This Row],[data_year]])-1)+1,0)</f>
        <v>0</v>
      </c>
      <c r="B1306">
        <v>2013</v>
      </c>
      <c r="C1306" t="s">
        <v>18</v>
      </c>
      <c r="D1306" t="s">
        <v>2137</v>
      </c>
      <c r="E1306">
        <v>171</v>
      </c>
      <c r="F1306">
        <v>9851</v>
      </c>
      <c r="G1306">
        <v>8</v>
      </c>
    </row>
    <row r="1307" spans="1:7" x14ac:dyDescent="0.25">
      <c r="A1307" s="1">
        <f ca="1">IF((Table_Query_from_RDS24[[#This Row],[valueA]]=List!$B$3),INDIRECT("A"&amp;ROW(Table_Query_from_RDS24[[#This Row],[data_year]])-1)+1,0)</f>
        <v>0</v>
      </c>
      <c r="B1307">
        <v>2013</v>
      </c>
      <c r="C1307" t="s">
        <v>18</v>
      </c>
      <c r="D1307" t="s">
        <v>2138</v>
      </c>
      <c r="E1307">
        <v>161</v>
      </c>
      <c r="F1307">
        <v>13793</v>
      </c>
      <c r="G1307">
        <v>5</v>
      </c>
    </row>
    <row r="1308" spans="1:7" x14ac:dyDescent="0.25">
      <c r="A1308" s="1">
        <f ca="1">IF((Table_Query_from_RDS24[[#This Row],[valueA]]=List!$B$3),INDIRECT("A"&amp;ROW(Table_Query_from_RDS24[[#This Row],[data_year]])-1)+1,0)</f>
        <v>0</v>
      </c>
      <c r="B1308">
        <v>2013</v>
      </c>
      <c r="C1308" t="s">
        <v>18</v>
      </c>
      <c r="D1308" t="s">
        <v>2139</v>
      </c>
      <c r="E1308">
        <v>161</v>
      </c>
      <c r="F1308">
        <v>11080</v>
      </c>
      <c r="G1308">
        <v>40</v>
      </c>
    </row>
    <row r="1309" spans="1:7" x14ac:dyDescent="0.25">
      <c r="A1309" s="1">
        <f ca="1">IF((Table_Query_from_RDS24[[#This Row],[valueA]]=List!$B$3),INDIRECT("A"&amp;ROW(Table_Query_from_RDS24[[#This Row],[data_year]])-1)+1,0)</f>
        <v>0</v>
      </c>
      <c r="B1309">
        <v>2013</v>
      </c>
      <c r="C1309" t="s">
        <v>18</v>
      </c>
      <c r="D1309" t="s">
        <v>2140</v>
      </c>
      <c r="E1309">
        <v>139</v>
      </c>
      <c r="F1309">
        <v>13571</v>
      </c>
      <c r="G1309">
        <v>0</v>
      </c>
    </row>
    <row r="1310" spans="1:7" x14ac:dyDescent="0.25">
      <c r="A1310" s="1">
        <f ca="1">IF((Table_Query_from_RDS24[[#This Row],[valueA]]=List!$B$3),INDIRECT("A"&amp;ROW(Table_Query_from_RDS24[[#This Row],[data_year]])-1)+1,0)</f>
        <v>0</v>
      </c>
      <c r="B1310">
        <v>2013</v>
      </c>
      <c r="C1310" t="s">
        <v>18</v>
      </c>
      <c r="D1310" t="s">
        <v>2141</v>
      </c>
      <c r="E1310">
        <v>139</v>
      </c>
      <c r="F1310">
        <v>4272</v>
      </c>
      <c r="G1310">
        <v>131</v>
      </c>
    </row>
    <row r="1311" spans="1:7" x14ac:dyDescent="0.25">
      <c r="A1311" s="1">
        <f ca="1">IF((Table_Query_from_RDS24[[#This Row],[valueA]]=List!$B$3),INDIRECT("A"&amp;ROW(Table_Query_from_RDS24[[#This Row],[data_year]])-1)+1,0)</f>
        <v>0</v>
      </c>
      <c r="B1311">
        <v>2013</v>
      </c>
      <c r="C1311" t="s">
        <v>18</v>
      </c>
      <c r="D1311" t="s">
        <v>2142</v>
      </c>
      <c r="E1311">
        <v>129</v>
      </c>
      <c r="F1311">
        <v>6509</v>
      </c>
      <c r="G1311">
        <v>8</v>
      </c>
    </row>
    <row r="1312" spans="1:7" x14ac:dyDescent="0.25">
      <c r="A1312" s="1">
        <f ca="1">IF((Table_Query_from_RDS24[[#This Row],[valueA]]=List!$B$3),INDIRECT("A"&amp;ROW(Table_Query_from_RDS24[[#This Row],[data_year]])-1)+1,0)</f>
        <v>0</v>
      </c>
      <c r="B1312">
        <v>2013</v>
      </c>
      <c r="C1312" t="s">
        <v>18</v>
      </c>
      <c r="D1312" t="s">
        <v>2143</v>
      </c>
      <c r="E1312">
        <v>126</v>
      </c>
      <c r="F1312">
        <v>2779</v>
      </c>
      <c r="G1312">
        <v>16</v>
      </c>
    </row>
    <row r="1313" spans="1:7" x14ac:dyDescent="0.25">
      <c r="A1313" s="1">
        <f ca="1">IF((Table_Query_from_RDS24[[#This Row],[valueA]]=List!$B$3),INDIRECT("A"&amp;ROW(Table_Query_from_RDS24[[#This Row],[data_year]])-1)+1,0)</f>
        <v>0</v>
      </c>
      <c r="B1313">
        <v>2013</v>
      </c>
      <c r="C1313" t="s">
        <v>18</v>
      </c>
      <c r="D1313" t="s">
        <v>2144</v>
      </c>
      <c r="E1313">
        <v>120</v>
      </c>
      <c r="F1313">
        <v>9099</v>
      </c>
      <c r="G1313">
        <v>165</v>
      </c>
    </row>
    <row r="1314" spans="1:7" x14ac:dyDescent="0.25">
      <c r="A1314" s="1">
        <f ca="1">IF((Table_Query_from_RDS24[[#This Row],[valueA]]=List!$B$3),INDIRECT("A"&amp;ROW(Table_Query_from_RDS24[[#This Row],[data_year]])-1)+1,0)</f>
        <v>0</v>
      </c>
      <c r="B1314">
        <v>2013</v>
      </c>
      <c r="C1314" t="s">
        <v>18</v>
      </c>
      <c r="D1314" t="s">
        <v>2145</v>
      </c>
      <c r="E1314">
        <v>116</v>
      </c>
      <c r="F1314">
        <v>7335</v>
      </c>
      <c r="G1314">
        <v>0</v>
      </c>
    </row>
    <row r="1315" spans="1:7" x14ac:dyDescent="0.25">
      <c r="A1315" s="1">
        <f ca="1">IF((Table_Query_from_RDS24[[#This Row],[valueA]]=List!$B$3),INDIRECT("A"&amp;ROW(Table_Query_from_RDS24[[#This Row],[data_year]])-1)+1,0)</f>
        <v>0</v>
      </c>
      <c r="B1315">
        <v>2013</v>
      </c>
      <c r="C1315" t="s">
        <v>18</v>
      </c>
      <c r="D1315" t="s">
        <v>2146</v>
      </c>
      <c r="E1315">
        <v>108</v>
      </c>
      <c r="F1315">
        <v>10372</v>
      </c>
      <c r="G1315">
        <v>3</v>
      </c>
    </row>
    <row r="1316" spans="1:7" x14ac:dyDescent="0.25">
      <c r="A1316" s="1">
        <f ca="1">IF((Table_Query_from_RDS24[[#This Row],[valueA]]=List!$B$3),INDIRECT("A"&amp;ROW(Table_Query_from_RDS24[[#This Row],[data_year]])-1)+1,0)</f>
        <v>0</v>
      </c>
      <c r="B1316">
        <v>2013</v>
      </c>
      <c r="C1316" t="s">
        <v>18</v>
      </c>
      <c r="D1316" t="s">
        <v>2147</v>
      </c>
      <c r="E1316">
        <v>102</v>
      </c>
      <c r="F1316">
        <v>8026</v>
      </c>
      <c r="G1316">
        <v>43</v>
      </c>
    </row>
    <row r="1317" spans="1:7" x14ac:dyDescent="0.25">
      <c r="A1317" s="1">
        <f ca="1">IF((Table_Query_from_RDS24[[#This Row],[valueA]]=List!$B$3),INDIRECT("A"&amp;ROW(Table_Query_from_RDS24[[#This Row],[data_year]])-1)+1,0)</f>
        <v>0</v>
      </c>
      <c r="B1317">
        <v>2013</v>
      </c>
      <c r="C1317" t="s">
        <v>18</v>
      </c>
      <c r="D1317" t="s">
        <v>2148</v>
      </c>
      <c r="E1317">
        <v>101</v>
      </c>
      <c r="F1317">
        <v>8631</v>
      </c>
      <c r="G1317">
        <v>19</v>
      </c>
    </row>
    <row r="1318" spans="1:7" x14ac:dyDescent="0.25">
      <c r="A1318" s="1">
        <f ca="1">IF((Table_Query_from_RDS24[[#This Row],[valueA]]=List!$B$3),INDIRECT("A"&amp;ROW(Table_Query_from_RDS24[[#This Row],[data_year]])-1)+1,0)</f>
        <v>0</v>
      </c>
      <c r="B1318">
        <v>2013</v>
      </c>
      <c r="C1318" t="s">
        <v>18</v>
      </c>
      <c r="D1318" t="s">
        <v>2149</v>
      </c>
      <c r="E1318">
        <v>92</v>
      </c>
      <c r="F1318">
        <v>4202</v>
      </c>
      <c r="G1318">
        <v>35</v>
      </c>
    </row>
    <row r="1319" spans="1:7" x14ac:dyDescent="0.25">
      <c r="A1319" s="1">
        <f ca="1">IF((Table_Query_from_RDS24[[#This Row],[valueA]]=List!$B$3),INDIRECT("A"&amp;ROW(Table_Query_from_RDS24[[#This Row],[data_year]])-1)+1,0)</f>
        <v>0</v>
      </c>
      <c r="B1319">
        <v>2013</v>
      </c>
      <c r="C1319" t="s">
        <v>18</v>
      </c>
      <c r="D1319" t="s">
        <v>2150</v>
      </c>
      <c r="E1319">
        <v>91</v>
      </c>
      <c r="F1319">
        <v>6433</v>
      </c>
      <c r="G1319">
        <v>8</v>
      </c>
    </row>
    <row r="1320" spans="1:7" x14ac:dyDescent="0.25">
      <c r="A1320" s="1">
        <f ca="1">IF((Table_Query_from_RDS24[[#This Row],[valueA]]=List!$B$3),INDIRECT("A"&amp;ROW(Table_Query_from_RDS24[[#This Row],[data_year]])-1)+1,0)</f>
        <v>0</v>
      </c>
      <c r="B1320">
        <v>2013</v>
      </c>
      <c r="C1320" t="s">
        <v>18</v>
      </c>
      <c r="D1320" t="s">
        <v>2151</v>
      </c>
      <c r="E1320">
        <v>88</v>
      </c>
      <c r="F1320">
        <v>8117</v>
      </c>
      <c r="G1320">
        <v>1</v>
      </c>
    </row>
    <row r="1321" spans="1:7" x14ac:dyDescent="0.25">
      <c r="A1321" s="1">
        <f ca="1">IF((Table_Query_from_RDS24[[#This Row],[valueA]]=List!$B$3),INDIRECT("A"&amp;ROW(Table_Query_from_RDS24[[#This Row],[data_year]])-1)+1,0)</f>
        <v>0</v>
      </c>
      <c r="B1321">
        <v>2013</v>
      </c>
      <c r="C1321" t="s">
        <v>18</v>
      </c>
      <c r="D1321" t="s">
        <v>2152</v>
      </c>
      <c r="E1321">
        <v>88</v>
      </c>
      <c r="F1321">
        <v>3357</v>
      </c>
      <c r="G1321">
        <v>5</v>
      </c>
    </row>
    <row r="1322" spans="1:7" x14ac:dyDescent="0.25">
      <c r="A1322" s="1">
        <f ca="1">IF((Table_Query_from_RDS24[[#This Row],[valueA]]=List!$B$3),INDIRECT("A"&amp;ROW(Table_Query_from_RDS24[[#This Row],[data_year]])-1)+1,0)</f>
        <v>0</v>
      </c>
      <c r="B1322">
        <v>2013</v>
      </c>
      <c r="C1322" t="s">
        <v>18</v>
      </c>
      <c r="D1322" t="s">
        <v>2153</v>
      </c>
      <c r="E1322">
        <v>86</v>
      </c>
      <c r="F1322">
        <v>7693</v>
      </c>
      <c r="G1322">
        <v>0</v>
      </c>
    </row>
    <row r="1323" spans="1:7" x14ac:dyDescent="0.25">
      <c r="A1323" s="1">
        <f ca="1">IF((Table_Query_from_RDS24[[#This Row],[valueA]]=List!$B$3),INDIRECT("A"&amp;ROW(Table_Query_from_RDS24[[#This Row],[data_year]])-1)+1,0)</f>
        <v>0</v>
      </c>
      <c r="B1323">
        <v>2013</v>
      </c>
      <c r="C1323" t="s">
        <v>18</v>
      </c>
      <c r="D1323" t="s">
        <v>2154</v>
      </c>
      <c r="E1323">
        <v>82</v>
      </c>
      <c r="F1323">
        <v>4623</v>
      </c>
      <c r="G1323">
        <v>15</v>
      </c>
    </row>
    <row r="1324" spans="1:7" x14ac:dyDescent="0.25">
      <c r="A1324" s="1">
        <f ca="1">IF((Table_Query_from_RDS24[[#This Row],[valueA]]=List!$B$3),INDIRECT("A"&amp;ROW(Table_Query_from_RDS24[[#This Row],[data_year]])-1)+1,0)</f>
        <v>0</v>
      </c>
      <c r="B1324">
        <v>2013</v>
      </c>
      <c r="C1324" t="s">
        <v>18</v>
      </c>
      <c r="D1324" t="s">
        <v>2155</v>
      </c>
      <c r="E1324">
        <v>78</v>
      </c>
      <c r="F1324">
        <v>4390</v>
      </c>
      <c r="G1324">
        <v>0</v>
      </c>
    </row>
    <row r="1325" spans="1:7" x14ac:dyDescent="0.25">
      <c r="A1325" s="1">
        <f ca="1">IF((Table_Query_from_RDS24[[#This Row],[valueA]]=List!$B$3),INDIRECT("A"&amp;ROW(Table_Query_from_RDS24[[#This Row],[data_year]])-1)+1,0)</f>
        <v>0</v>
      </c>
      <c r="B1325">
        <v>2013</v>
      </c>
      <c r="C1325" t="s">
        <v>18</v>
      </c>
      <c r="D1325" t="s">
        <v>2156</v>
      </c>
      <c r="E1325">
        <v>77</v>
      </c>
      <c r="F1325">
        <v>5650</v>
      </c>
      <c r="G1325">
        <v>3</v>
      </c>
    </row>
    <row r="1326" spans="1:7" x14ac:dyDescent="0.25">
      <c r="A1326" s="1">
        <f ca="1">IF((Table_Query_from_RDS24[[#This Row],[valueA]]=List!$B$3),INDIRECT("A"&amp;ROW(Table_Query_from_RDS24[[#This Row],[data_year]])-1)+1,0)</f>
        <v>0</v>
      </c>
      <c r="B1326">
        <v>2013</v>
      </c>
      <c r="C1326" t="s">
        <v>18</v>
      </c>
      <c r="D1326" t="s">
        <v>2157</v>
      </c>
      <c r="E1326">
        <v>75</v>
      </c>
      <c r="F1326">
        <v>4934</v>
      </c>
      <c r="G1326">
        <v>15</v>
      </c>
    </row>
    <row r="1327" spans="1:7" x14ac:dyDescent="0.25">
      <c r="A1327" s="1">
        <f ca="1">IF((Table_Query_from_RDS24[[#This Row],[valueA]]=List!$B$3),INDIRECT("A"&amp;ROW(Table_Query_from_RDS24[[#This Row],[data_year]])-1)+1,0)</f>
        <v>0</v>
      </c>
      <c r="B1327">
        <v>2013</v>
      </c>
      <c r="C1327" t="s">
        <v>18</v>
      </c>
      <c r="D1327" t="s">
        <v>2158</v>
      </c>
      <c r="E1327">
        <v>70</v>
      </c>
      <c r="F1327">
        <v>6030</v>
      </c>
      <c r="G1327">
        <v>0</v>
      </c>
    </row>
    <row r="1328" spans="1:7" x14ac:dyDescent="0.25">
      <c r="A1328" s="1">
        <f ca="1">IF((Table_Query_from_RDS24[[#This Row],[valueA]]=List!$B$3),INDIRECT("A"&amp;ROW(Table_Query_from_RDS24[[#This Row],[data_year]])-1)+1,0)</f>
        <v>0</v>
      </c>
      <c r="B1328">
        <v>2013</v>
      </c>
      <c r="C1328" t="s">
        <v>18</v>
      </c>
      <c r="D1328" t="s">
        <v>2159</v>
      </c>
      <c r="E1328">
        <v>70</v>
      </c>
      <c r="F1328">
        <v>4513</v>
      </c>
      <c r="G1328">
        <v>8</v>
      </c>
    </row>
    <row r="1329" spans="1:7" x14ac:dyDescent="0.25">
      <c r="A1329" s="1">
        <f ca="1">IF((Table_Query_from_RDS24[[#This Row],[valueA]]=List!$B$3),INDIRECT("A"&amp;ROW(Table_Query_from_RDS24[[#This Row],[data_year]])-1)+1,0)</f>
        <v>0</v>
      </c>
      <c r="B1329">
        <v>2013</v>
      </c>
      <c r="C1329" t="s">
        <v>18</v>
      </c>
      <c r="D1329" t="s">
        <v>2160</v>
      </c>
      <c r="E1329">
        <v>69</v>
      </c>
      <c r="F1329">
        <v>3407</v>
      </c>
      <c r="G1329">
        <v>0</v>
      </c>
    </row>
    <row r="1330" spans="1:7" x14ac:dyDescent="0.25">
      <c r="A1330" s="1">
        <f ca="1">IF((Table_Query_from_RDS24[[#This Row],[valueA]]=List!$B$3),INDIRECT("A"&amp;ROW(Table_Query_from_RDS24[[#This Row],[data_year]])-1)+1,0)</f>
        <v>0</v>
      </c>
      <c r="B1330">
        <v>2013</v>
      </c>
      <c r="C1330" t="s">
        <v>18</v>
      </c>
      <c r="D1330" t="s">
        <v>2161</v>
      </c>
      <c r="E1330">
        <v>53</v>
      </c>
      <c r="F1330">
        <v>4603</v>
      </c>
      <c r="G1330">
        <v>5</v>
      </c>
    </row>
    <row r="1331" spans="1:7" x14ac:dyDescent="0.25">
      <c r="A1331" s="1">
        <f ca="1">IF((Table_Query_from_RDS24[[#This Row],[valueA]]=List!$B$3),INDIRECT("A"&amp;ROW(Table_Query_from_RDS24[[#This Row],[data_year]])-1)+1,0)</f>
        <v>0</v>
      </c>
      <c r="B1331">
        <v>2013</v>
      </c>
      <c r="C1331" t="s">
        <v>18</v>
      </c>
      <c r="D1331" t="s">
        <v>2162</v>
      </c>
      <c r="E1331">
        <v>53</v>
      </c>
      <c r="F1331">
        <v>3929</v>
      </c>
      <c r="G1331">
        <v>22</v>
      </c>
    </row>
    <row r="1332" spans="1:7" x14ac:dyDescent="0.25">
      <c r="A1332" s="1">
        <f ca="1">IF((Table_Query_from_RDS24[[#This Row],[valueA]]=List!$B$3),INDIRECT("A"&amp;ROW(Table_Query_from_RDS24[[#This Row],[data_year]])-1)+1,0)</f>
        <v>0</v>
      </c>
      <c r="B1332">
        <v>2013</v>
      </c>
      <c r="C1332" t="s">
        <v>18</v>
      </c>
      <c r="D1332" t="s">
        <v>2163</v>
      </c>
      <c r="E1332">
        <v>52</v>
      </c>
      <c r="F1332">
        <v>1789</v>
      </c>
      <c r="G1332">
        <v>0</v>
      </c>
    </row>
    <row r="1333" spans="1:7" x14ac:dyDescent="0.25">
      <c r="A1333" s="1">
        <f ca="1">IF((Table_Query_from_RDS24[[#This Row],[valueA]]=List!$B$3),INDIRECT("A"&amp;ROW(Table_Query_from_RDS24[[#This Row],[data_year]])-1)+1,0)</f>
        <v>0</v>
      </c>
      <c r="B1333">
        <v>2013</v>
      </c>
      <c r="C1333" t="s">
        <v>18</v>
      </c>
      <c r="D1333" t="s">
        <v>2164</v>
      </c>
      <c r="E1333">
        <v>48</v>
      </c>
      <c r="F1333">
        <v>3181</v>
      </c>
      <c r="G1333">
        <v>0</v>
      </c>
    </row>
    <row r="1334" spans="1:7" x14ac:dyDescent="0.25">
      <c r="A1334" s="1">
        <f ca="1">IF((Table_Query_from_RDS24[[#This Row],[valueA]]=List!$B$3),INDIRECT("A"&amp;ROW(Table_Query_from_RDS24[[#This Row],[data_year]])-1)+1,0)</f>
        <v>0</v>
      </c>
      <c r="B1334">
        <v>2013</v>
      </c>
      <c r="C1334" t="s">
        <v>18</v>
      </c>
      <c r="D1334" t="s">
        <v>2165</v>
      </c>
      <c r="E1334">
        <v>48</v>
      </c>
      <c r="F1334">
        <v>1362</v>
      </c>
      <c r="G1334">
        <v>0</v>
      </c>
    </row>
    <row r="1335" spans="1:7" x14ac:dyDescent="0.25">
      <c r="A1335" s="1">
        <f ca="1">IF((Table_Query_from_RDS24[[#This Row],[valueA]]=List!$B$3),INDIRECT("A"&amp;ROW(Table_Query_from_RDS24[[#This Row],[data_year]])-1)+1,0)</f>
        <v>0</v>
      </c>
      <c r="B1335">
        <v>2013</v>
      </c>
      <c r="C1335" t="s">
        <v>18</v>
      </c>
      <c r="D1335" t="s">
        <v>2166</v>
      </c>
      <c r="E1335">
        <v>47</v>
      </c>
      <c r="F1335">
        <v>2017</v>
      </c>
      <c r="G1335">
        <v>0</v>
      </c>
    </row>
    <row r="1336" spans="1:7" x14ac:dyDescent="0.25">
      <c r="A1336" s="1">
        <f ca="1">IF((Table_Query_from_RDS24[[#This Row],[valueA]]=List!$B$3),INDIRECT("A"&amp;ROW(Table_Query_from_RDS24[[#This Row],[data_year]])-1)+1,0)</f>
        <v>0</v>
      </c>
      <c r="B1336">
        <v>2013</v>
      </c>
      <c r="C1336" t="s">
        <v>18</v>
      </c>
      <c r="D1336" t="s">
        <v>2167</v>
      </c>
      <c r="E1336">
        <v>46</v>
      </c>
      <c r="F1336">
        <v>2991</v>
      </c>
      <c r="G1336">
        <v>0</v>
      </c>
    </row>
    <row r="1337" spans="1:7" x14ac:dyDescent="0.25">
      <c r="A1337" s="1">
        <f ca="1">IF((Table_Query_from_RDS24[[#This Row],[valueA]]=List!$B$3),INDIRECT("A"&amp;ROW(Table_Query_from_RDS24[[#This Row],[data_year]])-1)+1,0)</f>
        <v>0</v>
      </c>
      <c r="B1337">
        <v>2013</v>
      </c>
      <c r="C1337" t="s">
        <v>18</v>
      </c>
      <c r="D1337" t="s">
        <v>2168</v>
      </c>
      <c r="E1337">
        <v>43</v>
      </c>
      <c r="F1337">
        <v>1469</v>
      </c>
      <c r="G1337">
        <v>2</v>
      </c>
    </row>
    <row r="1338" spans="1:7" x14ac:dyDescent="0.25">
      <c r="A1338" s="1">
        <f ca="1">IF((Table_Query_from_RDS24[[#This Row],[valueA]]=List!$B$3),INDIRECT("A"&amp;ROW(Table_Query_from_RDS24[[#This Row],[data_year]])-1)+1,0)</f>
        <v>0</v>
      </c>
      <c r="B1338">
        <v>2013</v>
      </c>
      <c r="C1338" t="s">
        <v>18</v>
      </c>
      <c r="D1338" t="s">
        <v>2169</v>
      </c>
      <c r="E1338">
        <v>41</v>
      </c>
      <c r="F1338">
        <v>1355</v>
      </c>
      <c r="G1338">
        <v>0</v>
      </c>
    </row>
    <row r="1339" spans="1:7" x14ac:dyDescent="0.25">
      <c r="A1339" s="1">
        <f ca="1">IF((Table_Query_from_RDS24[[#This Row],[valueA]]=List!$B$3),INDIRECT("A"&amp;ROW(Table_Query_from_RDS24[[#This Row],[data_year]])-1)+1,0)</f>
        <v>0</v>
      </c>
      <c r="B1339">
        <v>2013</v>
      </c>
      <c r="C1339" t="s">
        <v>18</v>
      </c>
      <c r="D1339" t="s">
        <v>2170</v>
      </c>
      <c r="E1339">
        <v>39</v>
      </c>
      <c r="F1339">
        <v>1299</v>
      </c>
      <c r="G1339">
        <v>7</v>
      </c>
    </row>
    <row r="1340" spans="1:7" x14ac:dyDescent="0.25">
      <c r="A1340" s="1">
        <f ca="1">IF((Table_Query_from_RDS24[[#This Row],[valueA]]=List!$B$3),INDIRECT("A"&amp;ROW(Table_Query_from_RDS24[[#This Row],[data_year]])-1)+1,0)</f>
        <v>0</v>
      </c>
      <c r="B1340">
        <v>2013</v>
      </c>
      <c r="C1340" t="s">
        <v>18</v>
      </c>
      <c r="D1340" t="s">
        <v>2171</v>
      </c>
      <c r="E1340">
        <v>38</v>
      </c>
      <c r="F1340">
        <v>1115</v>
      </c>
      <c r="G1340">
        <v>0</v>
      </c>
    </row>
    <row r="1341" spans="1:7" x14ac:dyDescent="0.25">
      <c r="A1341" s="1">
        <f ca="1">IF((Table_Query_from_RDS24[[#This Row],[valueA]]=List!$B$3),INDIRECT("A"&amp;ROW(Table_Query_from_RDS24[[#This Row],[data_year]])-1)+1,0)</f>
        <v>0</v>
      </c>
      <c r="B1341">
        <v>2013</v>
      </c>
      <c r="C1341" t="s">
        <v>18</v>
      </c>
      <c r="D1341" t="s">
        <v>2172</v>
      </c>
      <c r="E1341">
        <v>36</v>
      </c>
      <c r="F1341">
        <v>1476</v>
      </c>
      <c r="G1341">
        <v>9</v>
      </c>
    </row>
    <row r="1342" spans="1:7" x14ac:dyDescent="0.25">
      <c r="A1342" s="1">
        <f ca="1">IF((Table_Query_from_RDS24[[#This Row],[valueA]]=List!$B$3),INDIRECT("A"&amp;ROW(Table_Query_from_RDS24[[#This Row],[data_year]])-1)+1,0)</f>
        <v>0</v>
      </c>
      <c r="B1342">
        <v>2013</v>
      </c>
      <c r="C1342" t="s">
        <v>18</v>
      </c>
      <c r="D1342" t="s">
        <v>2173</v>
      </c>
      <c r="E1342">
        <v>35</v>
      </c>
      <c r="F1342">
        <v>2242</v>
      </c>
      <c r="G1342">
        <v>0</v>
      </c>
    </row>
    <row r="1343" spans="1:7" x14ac:dyDescent="0.25">
      <c r="A1343" s="1">
        <f ca="1">IF((Table_Query_from_RDS24[[#This Row],[valueA]]=List!$B$3),INDIRECT("A"&amp;ROW(Table_Query_from_RDS24[[#This Row],[data_year]])-1)+1,0)</f>
        <v>0</v>
      </c>
      <c r="B1343">
        <v>2013</v>
      </c>
      <c r="C1343" t="s">
        <v>18</v>
      </c>
      <c r="D1343" t="s">
        <v>2174</v>
      </c>
      <c r="E1343">
        <v>30</v>
      </c>
      <c r="F1343">
        <v>1318</v>
      </c>
      <c r="G1343">
        <v>0</v>
      </c>
    </row>
    <row r="1344" spans="1:7" x14ac:dyDescent="0.25">
      <c r="A1344" s="1">
        <f ca="1">IF((Table_Query_from_RDS24[[#This Row],[valueA]]=List!$B$3),INDIRECT("A"&amp;ROW(Table_Query_from_RDS24[[#This Row],[data_year]])-1)+1,0)</f>
        <v>0</v>
      </c>
      <c r="B1344">
        <v>2013</v>
      </c>
      <c r="C1344" t="s">
        <v>18</v>
      </c>
      <c r="D1344" t="s">
        <v>2175</v>
      </c>
      <c r="E1344">
        <v>28</v>
      </c>
      <c r="F1344">
        <v>1036</v>
      </c>
      <c r="G1344">
        <v>0</v>
      </c>
    </row>
    <row r="1345" spans="1:7" x14ac:dyDescent="0.25">
      <c r="A1345" s="1">
        <f ca="1">IF((Table_Query_from_RDS24[[#This Row],[valueA]]=List!$B$3),INDIRECT("A"&amp;ROW(Table_Query_from_RDS24[[#This Row],[data_year]])-1)+1,0)</f>
        <v>0</v>
      </c>
      <c r="B1345">
        <v>2013</v>
      </c>
      <c r="C1345" t="s">
        <v>18</v>
      </c>
      <c r="D1345" t="s">
        <v>2176</v>
      </c>
      <c r="E1345">
        <v>25</v>
      </c>
      <c r="F1345">
        <v>686</v>
      </c>
      <c r="G1345">
        <v>0</v>
      </c>
    </row>
    <row r="1346" spans="1:7" x14ac:dyDescent="0.25">
      <c r="A1346" s="1">
        <f ca="1">IF((Table_Query_from_RDS24[[#This Row],[valueA]]=List!$B$3),INDIRECT("A"&amp;ROW(Table_Query_from_RDS24[[#This Row],[data_year]])-1)+1,0)</f>
        <v>0</v>
      </c>
      <c r="B1346">
        <v>2013</v>
      </c>
      <c r="C1346" t="s">
        <v>18</v>
      </c>
      <c r="D1346" t="s">
        <v>2177</v>
      </c>
      <c r="E1346">
        <v>17</v>
      </c>
      <c r="F1346">
        <v>801</v>
      </c>
      <c r="G1346">
        <v>0</v>
      </c>
    </row>
    <row r="1347" spans="1:7" x14ac:dyDescent="0.25">
      <c r="A1347" s="1">
        <f ca="1">IF((Table_Query_from_RDS24[[#This Row],[valueA]]=List!$B$3),INDIRECT("A"&amp;ROW(Table_Query_from_RDS24[[#This Row],[data_year]])-1)+1,0)</f>
        <v>0</v>
      </c>
      <c r="B1347">
        <v>2013</v>
      </c>
      <c r="C1347" t="s">
        <v>19</v>
      </c>
      <c r="D1347" t="s">
        <v>2178</v>
      </c>
      <c r="E1347">
        <v>4238</v>
      </c>
      <c r="F1347">
        <v>207600</v>
      </c>
      <c r="G1347">
        <v>7550</v>
      </c>
    </row>
    <row r="1348" spans="1:7" x14ac:dyDescent="0.25">
      <c r="A1348" s="1">
        <f ca="1">IF((Table_Query_from_RDS24[[#This Row],[valueA]]=List!$B$3),INDIRECT("A"&amp;ROW(Table_Query_from_RDS24[[#This Row],[data_year]])-1)+1,0)</f>
        <v>0</v>
      </c>
      <c r="B1348">
        <v>2013</v>
      </c>
      <c r="C1348" t="s">
        <v>19</v>
      </c>
      <c r="D1348" t="s">
        <v>2179</v>
      </c>
      <c r="E1348">
        <v>2350</v>
      </c>
      <c r="F1348">
        <v>131245</v>
      </c>
      <c r="G1348">
        <v>6022</v>
      </c>
    </row>
    <row r="1349" spans="1:7" x14ac:dyDescent="0.25">
      <c r="A1349" s="1">
        <f ca="1">IF((Table_Query_from_RDS24[[#This Row],[valueA]]=List!$B$3),INDIRECT("A"&amp;ROW(Table_Query_from_RDS24[[#This Row],[data_year]])-1)+1,0)</f>
        <v>0</v>
      </c>
      <c r="B1349">
        <v>2013</v>
      </c>
      <c r="C1349" t="s">
        <v>19</v>
      </c>
      <c r="D1349" t="s">
        <v>2180</v>
      </c>
      <c r="E1349">
        <v>1456</v>
      </c>
      <c r="F1349">
        <v>91787</v>
      </c>
      <c r="G1349">
        <v>3874</v>
      </c>
    </row>
    <row r="1350" spans="1:7" x14ac:dyDescent="0.25">
      <c r="A1350" s="1">
        <f ca="1">IF((Table_Query_from_RDS24[[#This Row],[valueA]]=List!$B$3),INDIRECT("A"&amp;ROW(Table_Query_from_RDS24[[#This Row],[data_year]])-1)+1,0)</f>
        <v>0</v>
      </c>
      <c r="B1350">
        <v>2013</v>
      </c>
      <c r="C1350" t="s">
        <v>19</v>
      </c>
      <c r="D1350" t="s">
        <v>2181</v>
      </c>
      <c r="E1350">
        <v>1109</v>
      </c>
      <c r="F1350">
        <v>35208</v>
      </c>
      <c r="G1350">
        <v>3658</v>
      </c>
    </row>
    <row r="1351" spans="1:7" x14ac:dyDescent="0.25">
      <c r="A1351" s="1">
        <f ca="1">IF((Table_Query_from_RDS24[[#This Row],[valueA]]=List!$B$3),INDIRECT("A"&amp;ROW(Table_Query_from_RDS24[[#This Row],[data_year]])-1)+1,0)</f>
        <v>0</v>
      </c>
      <c r="B1351">
        <v>2013</v>
      </c>
      <c r="C1351" t="s">
        <v>19</v>
      </c>
      <c r="D1351" t="s">
        <v>2182</v>
      </c>
      <c r="E1351">
        <v>839</v>
      </c>
      <c r="F1351">
        <v>44324</v>
      </c>
      <c r="G1351">
        <v>2674</v>
      </c>
    </row>
    <row r="1352" spans="1:7" x14ac:dyDescent="0.25">
      <c r="A1352" s="1">
        <f ca="1">IF((Table_Query_from_RDS24[[#This Row],[valueA]]=List!$B$3),INDIRECT("A"&amp;ROW(Table_Query_from_RDS24[[#This Row],[data_year]])-1)+1,0)</f>
        <v>0</v>
      </c>
      <c r="B1352">
        <v>2013</v>
      </c>
      <c r="C1352" t="s">
        <v>19</v>
      </c>
      <c r="D1352" t="s">
        <v>2183</v>
      </c>
      <c r="E1352">
        <v>821</v>
      </c>
      <c r="F1352">
        <v>38898</v>
      </c>
      <c r="G1352">
        <v>526</v>
      </c>
    </row>
    <row r="1353" spans="1:7" x14ac:dyDescent="0.25">
      <c r="A1353" s="1">
        <f ca="1">IF((Table_Query_from_RDS24[[#This Row],[valueA]]=List!$B$3),INDIRECT("A"&amp;ROW(Table_Query_from_RDS24[[#This Row],[data_year]])-1)+1,0)</f>
        <v>0</v>
      </c>
      <c r="B1353">
        <v>2013</v>
      </c>
      <c r="C1353" t="s">
        <v>19</v>
      </c>
      <c r="D1353" t="s">
        <v>2184</v>
      </c>
      <c r="E1353">
        <v>791</v>
      </c>
      <c r="F1353">
        <v>30302</v>
      </c>
      <c r="G1353">
        <v>1404</v>
      </c>
    </row>
    <row r="1354" spans="1:7" x14ac:dyDescent="0.25">
      <c r="A1354" s="1">
        <f ca="1">IF((Table_Query_from_RDS24[[#This Row],[valueA]]=List!$B$3),INDIRECT("A"&amp;ROW(Table_Query_from_RDS24[[#This Row],[data_year]])-1)+1,0)</f>
        <v>0</v>
      </c>
      <c r="B1354">
        <v>2013</v>
      </c>
      <c r="C1354" t="s">
        <v>19</v>
      </c>
      <c r="D1354" t="s">
        <v>2185</v>
      </c>
      <c r="E1354">
        <v>615</v>
      </c>
      <c r="F1354">
        <v>42378</v>
      </c>
      <c r="G1354">
        <v>104</v>
      </c>
    </row>
    <row r="1355" spans="1:7" x14ac:dyDescent="0.25">
      <c r="A1355" s="1">
        <f ca="1">IF((Table_Query_from_RDS24[[#This Row],[valueA]]=List!$B$3),INDIRECT("A"&amp;ROW(Table_Query_from_RDS24[[#This Row],[data_year]])-1)+1,0)</f>
        <v>0</v>
      </c>
      <c r="B1355">
        <v>2013</v>
      </c>
      <c r="C1355" t="s">
        <v>19</v>
      </c>
      <c r="D1355" t="s">
        <v>2186</v>
      </c>
      <c r="E1355">
        <v>611</v>
      </c>
      <c r="F1355">
        <v>39989</v>
      </c>
      <c r="G1355">
        <v>2155</v>
      </c>
    </row>
    <row r="1356" spans="1:7" x14ac:dyDescent="0.25">
      <c r="A1356" s="1">
        <f ca="1">IF((Table_Query_from_RDS24[[#This Row],[valueA]]=List!$B$3),INDIRECT("A"&amp;ROW(Table_Query_from_RDS24[[#This Row],[data_year]])-1)+1,0)</f>
        <v>0</v>
      </c>
      <c r="B1356">
        <v>2013</v>
      </c>
      <c r="C1356" t="s">
        <v>19</v>
      </c>
      <c r="D1356" t="s">
        <v>2187</v>
      </c>
      <c r="E1356">
        <v>522</v>
      </c>
      <c r="F1356">
        <v>28758</v>
      </c>
      <c r="G1356">
        <v>816</v>
      </c>
    </row>
    <row r="1357" spans="1:7" x14ac:dyDescent="0.25">
      <c r="A1357" s="1">
        <f ca="1">IF((Table_Query_from_RDS24[[#This Row],[valueA]]=List!$B$3),INDIRECT("A"&amp;ROW(Table_Query_from_RDS24[[#This Row],[data_year]])-1)+1,0)</f>
        <v>0</v>
      </c>
      <c r="B1357">
        <v>2013</v>
      </c>
      <c r="C1357" t="s">
        <v>19</v>
      </c>
      <c r="D1357" t="s">
        <v>2188</v>
      </c>
      <c r="E1357">
        <v>449</v>
      </c>
      <c r="F1357">
        <v>29626</v>
      </c>
      <c r="G1357">
        <v>541</v>
      </c>
    </row>
    <row r="1358" spans="1:7" x14ac:dyDescent="0.25">
      <c r="A1358" s="1">
        <f ca="1">IF((Table_Query_from_RDS24[[#This Row],[valueA]]=List!$B$3),INDIRECT("A"&amp;ROW(Table_Query_from_RDS24[[#This Row],[data_year]])-1)+1,0)</f>
        <v>0</v>
      </c>
      <c r="B1358">
        <v>2013</v>
      </c>
      <c r="C1358" t="s">
        <v>19</v>
      </c>
      <c r="D1358" t="s">
        <v>2189</v>
      </c>
      <c r="E1358">
        <v>446</v>
      </c>
      <c r="F1358">
        <v>17463</v>
      </c>
      <c r="G1358">
        <v>938</v>
      </c>
    </row>
    <row r="1359" spans="1:7" x14ac:dyDescent="0.25">
      <c r="A1359" s="1">
        <f ca="1">IF((Table_Query_from_RDS24[[#This Row],[valueA]]=List!$B$3),INDIRECT("A"&amp;ROW(Table_Query_from_RDS24[[#This Row],[data_year]])-1)+1,0)</f>
        <v>0</v>
      </c>
      <c r="B1359">
        <v>2013</v>
      </c>
      <c r="C1359" t="s">
        <v>19</v>
      </c>
      <c r="D1359" t="s">
        <v>2190</v>
      </c>
      <c r="E1359">
        <v>414</v>
      </c>
      <c r="F1359">
        <v>34384</v>
      </c>
      <c r="G1359">
        <v>805</v>
      </c>
    </row>
    <row r="1360" spans="1:7" x14ac:dyDescent="0.25">
      <c r="A1360" s="1">
        <f ca="1">IF((Table_Query_from_RDS24[[#This Row],[valueA]]=List!$B$3),INDIRECT("A"&amp;ROW(Table_Query_from_RDS24[[#This Row],[data_year]])-1)+1,0)</f>
        <v>0</v>
      </c>
      <c r="B1360">
        <v>2013</v>
      </c>
      <c r="C1360" t="s">
        <v>19</v>
      </c>
      <c r="D1360" t="s">
        <v>2191</v>
      </c>
      <c r="E1360">
        <v>396</v>
      </c>
      <c r="F1360">
        <v>27984</v>
      </c>
      <c r="G1360">
        <v>1358</v>
      </c>
    </row>
    <row r="1361" spans="1:7" x14ac:dyDescent="0.25">
      <c r="A1361" s="1">
        <f ca="1">IF((Table_Query_from_RDS24[[#This Row],[valueA]]=List!$B$3),INDIRECT("A"&amp;ROW(Table_Query_from_RDS24[[#This Row],[data_year]])-1)+1,0)</f>
        <v>0</v>
      </c>
      <c r="B1361">
        <v>2013</v>
      </c>
      <c r="C1361" t="s">
        <v>19</v>
      </c>
      <c r="D1361" t="s">
        <v>2192</v>
      </c>
      <c r="E1361">
        <v>290</v>
      </c>
      <c r="F1361">
        <v>12107</v>
      </c>
      <c r="G1361">
        <v>351</v>
      </c>
    </row>
    <row r="1362" spans="1:7" x14ac:dyDescent="0.25">
      <c r="A1362" s="1">
        <f ca="1">IF((Table_Query_from_RDS24[[#This Row],[valueA]]=List!$B$3),INDIRECT("A"&amp;ROW(Table_Query_from_RDS24[[#This Row],[data_year]])-1)+1,0)</f>
        <v>0</v>
      </c>
      <c r="B1362">
        <v>2013</v>
      </c>
      <c r="C1362" t="s">
        <v>19</v>
      </c>
      <c r="D1362" t="s">
        <v>2193</v>
      </c>
      <c r="E1362">
        <v>288</v>
      </c>
      <c r="F1362">
        <v>15729</v>
      </c>
      <c r="G1362">
        <v>580</v>
      </c>
    </row>
    <row r="1363" spans="1:7" x14ac:dyDescent="0.25">
      <c r="A1363" s="1">
        <f ca="1">IF((Table_Query_from_RDS24[[#This Row],[valueA]]=List!$B$3),INDIRECT("A"&amp;ROW(Table_Query_from_RDS24[[#This Row],[data_year]])-1)+1,0)</f>
        <v>0</v>
      </c>
      <c r="B1363">
        <v>2013</v>
      </c>
      <c r="C1363" t="s">
        <v>19</v>
      </c>
      <c r="D1363" t="s">
        <v>2194</v>
      </c>
      <c r="E1363">
        <v>266</v>
      </c>
      <c r="F1363">
        <v>19432</v>
      </c>
      <c r="G1363">
        <v>292</v>
      </c>
    </row>
    <row r="1364" spans="1:7" x14ac:dyDescent="0.25">
      <c r="A1364" s="1">
        <f ca="1">IF((Table_Query_from_RDS24[[#This Row],[valueA]]=List!$B$3),INDIRECT("A"&amp;ROW(Table_Query_from_RDS24[[#This Row],[data_year]])-1)+1,0)</f>
        <v>0</v>
      </c>
      <c r="B1364">
        <v>2013</v>
      </c>
      <c r="C1364" t="s">
        <v>19</v>
      </c>
      <c r="D1364" t="s">
        <v>2195</v>
      </c>
      <c r="E1364">
        <v>238</v>
      </c>
      <c r="F1364">
        <v>13321</v>
      </c>
      <c r="G1364">
        <v>10</v>
      </c>
    </row>
    <row r="1365" spans="1:7" x14ac:dyDescent="0.25">
      <c r="A1365" s="1">
        <f ca="1">IF((Table_Query_from_RDS24[[#This Row],[valueA]]=List!$B$3),INDIRECT("A"&amp;ROW(Table_Query_from_RDS24[[#This Row],[data_year]])-1)+1,0)</f>
        <v>0</v>
      </c>
      <c r="B1365">
        <v>2013</v>
      </c>
      <c r="C1365" t="s">
        <v>19</v>
      </c>
      <c r="D1365" t="s">
        <v>2196</v>
      </c>
      <c r="E1365">
        <v>228</v>
      </c>
      <c r="F1365">
        <v>10505</v>
      </c>
      <c r="G1365">
        <v>167</v>
      </c>
    </row>
    <row r="1366" spans="1:7" x14ac:dyDescent="0.25">
      <c r="A1366" s="1">
        <f ca="1">IF((Table_Query_from_RDS24[[#This Row],[valueA]]=List!$B$3),INDIRECT("A"&amp;ROW(Table_Query_from_RDS24[[#This Row],[data_year]])-1)+1,0)</f>
        <v>0</v>
      </c>
      <c r="B1366">
        <v>2013</v>
      </c>
      <c r="C1366" t="s">
        <v>19</v>
      </c>
      <c r="D1366" t="s">
        <v>2197</v>
      </c>
      <c r="E1366">
        <v>207</v>
      </c>
      <c r="F1366">
        <v>11218</v>
      </c>
      <c r="G1366">
        <v>18</v>
      </c>
    </row>
    <row r="1367" spans="1:7" x14ac:dyDescent="0.25">
      <c r="A1367" s="1">
        <f ca="1">IF((Table_Query_from_RDS24[[#This Row],[valueA]]=List!$B$3),INDIRECT("A"&amp;ROW(Table_Query_from_RDS24[[#This Row],[data_year]])-1)+1,0)</f>
        <v>0</v>
      </c>
      <c r="B1367">
        <v>2013</v>
      </c>
      <c r="C1367" t="s">
        <v>19</v>
      </c>
      <c r="D1367" t="s">
        <v>2198</v>
      </c>
      <c r="E1367">
        <v>159</v>
      </c>
      <c r="F1367">
        <v>6854</v>
      </c>
      <c r="G1367">
        <v>0</v>
      </c>
    </row>
    <row r="1368" spans="1:7" x14ac:dyDescent="0.25">
      <c r="A1368" s="1">
        <f ca="1">IF((Table_Query_from_RDS24[[#This Row],[valueA]]=List!$B$3),INDIRECT("A"&amp;ROW(Table_Query_from_RDS24[[#This Row],[data_year]])-1)+1,0)</f>
        <v>0</v>
      </c>
      <c r="B1368">
        <v>2013</v>
      </c>
      <c r="C1368" t="s">
        <v>19</v>
      </c>
      <c r="D1368" t="s">
        <v>2199</v>
      </c>
      <c r="E1368">
        <v>133</v>
      </c>
      <c r="F1368">
        <v>4270</v>
      </c>
      <c r="G1368">
        <v>32</v>
      </c>
    </row>
    <row r="1369" spans="1:7" x14ac:dyDescent="0.25">
      <c r="A1369" s="1">
        <f ca="1">IF((Table_Query_from_RDS24[[#This Row],[valueA]]=List!$B$3),INDIRECT("A"&amp;ROW(Table_Query_from_RDS24[[#This Row],[data_year]])-1)+1,0)</f>
        <v>0</v>
      </c>
      <c r="B1369">
        <v>2013</v>
      </c>
      <c r="C1369" t="s">
        <v>19</v>
      </c>
      <c r="D1369" t="s">
        <v>2200</v>
      </c>
      <c r="E1369">
        <v>119</v>
      </c>
      <c r="F1369">
        <v>4012</v>
      </c>
      <c r="G1369">
        <v>129</v>
      </c>
    </row>
    <row r="1370" spans="1:7" x14ac:dyDescent="0.25">
      <c r="A1370" s="1">
        <f ca="1">IF((Table_Query_from_RDS24[[#This Row],[valueA]]=List!$B$3),INDIRECT("A"&amp;ROW(Table_Query_from_RDS24[[#This Row],[data_year]])-1)+1,0)</f>
        <v>0</v>
      </c>
      <c r="B1370">
        <v>2013</v>
      </c>
      <c r="C1370" t="s">
        <v>19</v>
      </c>
      <c r="D1370" t="s">
        <v>2201</v>
      </c>
      <c r="E1370">
        <v>51</v>
      </c>
      <c r="F1370">
        <v>1694</v>
      </c>
      <c r="G1370">
        <v>25</v>
      </c>
    </row>
    <row r="1371" spans="1:7" x14ac:dyDescent="0.25">
      <c r="A1371" s="1">
        <f ca="1">IF((Table_Query_from_RDS24[[#This Row],[valueA]]=List!$B$3),INDIRECT("A"&amp;ROW(Table_Query_from_RDS24[[#This Row],[data_year]])-1)+1,0)</f>
        <v>0</v>
      </c>
      <c r="B1371">
        <v>2013</v>
      </c>
      <c r="C1371" t="s">
        <v>20</v>
      </c>
      <c r="D1371" t="s">
        <v>2202</v>
      </c>
      <c r="E1371">
        <v>1141</v>
      </c>
      <c r="F1371">
        <v>54935</v>
      </c>
      <c r="G1371">
        <v>3851</v>
      </c>
    </row>
    <row r="1372" spans="1:7" x14ac:dyDescent="0.25">
      <c r="A1372" s="1">
        <f ca="1">IF((Table_Query_from_RDS24[[#This Row],[valueA]]=List!$B$3),INDIRECT("A"&amp;ROW(Table_Query_from_RDS24[[#This Row],[data_year]])-1)+1,0)</f>
        <v>0</v>
      </c>
      <c r="B1372">
        <v>2013</v>
      </c>
      <c r="C1372" t="s">
        <v>20</v>
      </c>
      <c r="D1372" t="s">
        <v>2203</v>
      </c>
      <c r="E1372">
        <v>820</v>
      </c>
      <c r="F1372">
        <v>39005</v>
      </c>
      <c r="G1372">
        <v>7230</v>
      </c>
    </row>
    <row r="1373" spans="1:7" x14ac:dyDescent="0.25">
      <c r="A1373" s="1">
        <f ca="1">IF((Table_Query_from_RDS24[[#This Row],[valueA]]=List!$B$3),INDIRECT("A"&amp;ROW(Table_Query_from_RDS24[[#This Row],[data_year]])-1)+1,0)</f>
        <v>0</v>
      </c>
      <c r="B1373">
        <v>2013</v>
      </c>
      <c r="C1373" t="s">
        <v>20</v>
      </c>
      <c r="D1373" t="s">
        <v>2204</v>
      </c>
      <c r="E1373">
        <v>756</v>
      </c>
      <c r="F1373">
        <v>58900</v>
      </c>
      <c r="G1373">
        <v>477</v>
      </c>
    </row>
    <row r="1374" spans="1:7" x14ac:dyDescent="0.25">
      <c r="A1374" s="1">
        <f ca="1">IF((Table_Query_from_RDS24[[#This Row],[valueA]]=List!$B$3),INDIRECT("A"&amp;ROW(Table_Query_from_RDS24[[#This Row],[data_year]])-1)+1,0)</f>
        <v>0</v>
      </c>
      <c r="B1374">
        <v>2013</v>
      </c>
      <c r="C1374" t="s">
        <v>20</v>
      </c>
      <c r="D1374" t="s">
        <v>2205</v>
      </c>
      <c r="E1374">
        <v>580</v>
      </c>
      <c r="F1374">
        <v>26613</v>
      </c>
      <c r="G1374">
        <v>1267</v>
      </c>
    </row>
    <row r="1375" spans="1:7" x14ac:dyDescent="0.25">
      <c r="A1375" s="1">
        <f ca="1">IF((Table_Query_from_RDS24[[#This Row],[valueA]]=List!$B$3),INDIRECT("A"&amp;ROW(Table_Query_from_RDS24[[#This Row],[data_year]])-1)+1,0)</f>
        <v>0</v>
      </c>
      <c r="B1375">
        <v>2013</v>
      </c>
      <c r="C1375" t="s">
        <v>20</v>
      </c>
      <c r="D1375" t="s">
        <v>2206</v>
      </c>
      <c r="E1375">
        <v>542</v>
      </c>
      <c r="F1375">
        <v>26839</v>
      </c>
      <c r="G1375">
        <v>154</v>
      </c>
    </row>
    <row r="1376" spans="1:7" x14ac:dyDescent="0.25">
      <c r="A1376" s="1">
        <f ca="1">IF((Table_Query_from_RDS24[[#This Row],[valueA]]=List!$B$3),INDIRECT("A"&amp;ROW(Table_Query_from_RDS24[[#This Row],[data_year]])-1)+1,0)</f>
        <v>0</v>
      </c>
      <c r="B1376">
        <v>2013</v>
      </c>
      <c r="C1376" t="s">
        <v>20</v>
      </c>
      <c r="D1376" t="s">
        <v>2207</v>
      </c>
      <c r="E1376">
        <v>516</v>
      </c>
      <c r="F1376">
        <v>28377</v>
      </c>
      <c r="G1376">
        <v>285</v>
      </c>
    </row>
    <row r="1377" spans="1:7" x14ac:dyDescent="0.25">
      <c r="A1377" s="1">
        <f ca="1">IF((Table_Query_from_RDS24[[#This Row],[valueA]]=List!$B$3),INDIRECT("A"&amp;ROW(Table_Query_from_RDS24[[#This Row],[data_year]])-1)+1,0)</f>
        <v>0</v>
      </c>
      <c r="B1377">
        <v>2013</v>
      </c>
      <c r="C1377" t="s">
        <v>20</v>
      </c>
      <c r="D1377" t="s">
        <v>2208</v>
      </c>
      <c r="E1377">
        <v>414</v>
      </c>
      <c r="F1377">
        <v>27972</v>
      </c>
      <c r="G1377">
        <v>206</v>
      </c>
    </row>
    <row r="1378" spans="1:7" x14ac:dyDescent="0.25">
      <c r="A1378" s="1">
        <f ca="1">IF((Table_Query_from_RDS24[[#This Row],[valueA]]=List!$B$3),INDIRECT("A"&amp;ROW(Table_Query_from_RDS24[[#This Row],[data_year]])-1)+1,0)</f>
        <v>0</v>
      </c>
      <c r="B1378">
        <v>2013</v>
      </c>
      <c r="C1378" t="s">
        <v>20</v>
      </c>
      <c r="D1378" t="s">
        <v>2209</v>
      </c>
      <c r="E1378">
        <v>406</v>
      </c>
      <c r="F1378">
        <v>27393</v>
      </c>
      <c r="G1378">
        <v>49</v>
      </c>
    </row>
    <row r="1379" spans="1:7" x14ac:dyDescent="0.25">
      <c r="A1379" s="1">
        <f ca="1">IF((Table_Query_from_RDS24[[#This Row],[valueA]]=List!$B$3),INDIRECT("A"&amp;ROW(Table_Query_from_RDS24[[#This Row],[data_year]])-1)+1,0)</f>
        <v>0</v>
      </c>
      <c r="B1379">
        <v>2013</v>
      </c>
      <c r="C1379" t="s">
        <v>20</v>
      </c>
      <c r="D1379" t="s">
        <v>2210</v>
      </c>
      <c r="E1379">
        <v>398</v>
      </c>
      <c r="F1379">
        <v>13321</v>
      </c>
      <c r="G1379">
        <v>1627</v>
      </c>
    </row>
    <row r="1380" spans="1:7" x14ac:dyDescent="0.25">
      <c r="A1380" s="1">
        <f ca="1">IF((Table_Query_from_RDS24[[#This Row],[valueA]]=List!$B$3),INDIRECT("A"&amp;ROW(Table_Query_from_RDS24[[#This Row],[data_year]])-1)+1,0)</f>
        <v>0</v>
      </c>
      <c r="B1380">
        <v>2013</v>
      </c>
      <c r="C1380" t="s">
        <v>20</v>
      </c>
      <c r="D1380" t="s">
        <v>2211</v>
      </c>
      <c r="E1380">
        <v>394</v>
      </c>
      <c r="F1380">
        <v>23977</v>
      </c>
      <c r="G1380">
        <v>560</v>
      </c>
    </row>
    <row r="1381" spans="1:7" x14ac:dyDescent="0.25">
      <c r="A1381" s="1">
        <f ca="1">IF((Table_Query_from_RDS24[[#This Row],[valueA]]=List!$B$3),INDIRECT("A"&amp;ROW(Table_Query_from_RDS24[[#This Row],[data_year]])-1)+1,0)</f>
        <v>0</v>
      </c>
      <c r="B1381">
        <v>2013</v>
      </c>
      <c r="C1381" t="s">
        <v>20</v>
      </c>
      <c r="D1381" t="s">
        <v>2212</v>
      </c>
      <c r="E1381">
        <v>363</v>
      </c>
      <c r="F1381">
        <v>29223</v>
      </c>
      <c r="G1381">
        <v>8</v>
      </c>
    </row>
    <row r="1382" spans="1:7" x14ac:dyDescent="0.25">
      <c r="A1382" s="1">
        <f ca="1">IF((Table_Query_from_RDS24[[#This Row],[valueA]]=List!$B$3),INDIRECT("A"&amp;ROW(Table_Query_from_RDS24[[#This Row],[data_year]])-1)+1,0)</f>
        <v>0</v>
      </c>
      <c r="B1382">
        <v>2013</v>
      </c>
      <c r="C1382" t="s">
        <v>20</v>
      </c>
      <c r="D1382" t="s">
        <v>2213</v>
      </c>
      <c r="E1382">
        <v>357</v>
      </c>
      <c r="F1382">
        <v>28209</v>
      </c>
      <c r="G1382">
        <v>107</v>
      </c>
    </row>
    <row r="1383" spans="1:7" x14ac:dyDescent="0.25">
      <c r="A1383" s="1">
        <f ca="1">IF((Table_Query_from_RDS24[[#This Row],[valueA]]=List!$B$3),INDIRECT("A"&amp;ROW(Table_Query_from_RDS24[[#This Row],[data_year]])-1)+1,0)</f>
        <v>0</v>
      </c>
      <c r="B1383">
        <v>2013</v>
      </c>
      <c r="C1383" t="s">
        <v>20</v>
      </c>
      <c r="D1383" t="s">
        <v>2214</v>
      </c>
      <c r="E1383">
        <v>347</v>
      </c>
      <c r="F1383">
        <v>27897</v>
      </c>
      <c r="G1383">
        <v>111</v>
      </c>
    </row>
    <row r="1384" spans="1:7" x14ac:dyDescent="0.25">
      <c r="A1384" s="1">
        <f ca="1">IF((Table_Query_from_RDS24[[#This Row],[valueA]]=List!$B$3),INDIRECT("A"&amp;ROW(Table_Query_from_RDS24[[#This Row],[data_year]])-1)+1,0)</f>
        <v>0</v>
      </c>
      <c r="B1384">
        <v>2013</v>
      </c>
      <c r="C1384" t="s">
        <v>20</v>
      </c>
      <c r="D1384" t="s">
        <v>2215</v>
      </c>
      <c r="E1384">
        <v>335</v>
      </c>
      <c r="F1384">
        <v>15749</v>
      </c>
      <c r="G1384">
        <v>1549</v>
      </c>
    </row>
    <row r="1385" spans="1:7" x14ac:dyDescent="0.25">
      <c r="A1385" s="1">
        <f ca="1">IF((Table_Query_from_RDS24[[#This Row],[valueA]]=List!$B$3),INDIRECT("A"&amp;ROW(Table_Query_from_RDS24[[#This Row],[data_year]])-1)+1,0)</f>
        <v>0</v>
      </c>
      <c r="B1385">
        <v>2013</v>
      </c>
      <c r="C1385" t="s">
        <v>20</v>
      </c>
      <c r="D1385" t="s">
        <v>2216</v>
      </c>
      <c r="E1385">
        <v>328</v>
      </c>
      <c r="F1385">
        <v>20267</v>
      </c>
      <c r="G1385">
        <v>76</v>
      </c>
    </row>
    <row r="1386" spans="1:7" x14ac:dyDescent="0.25">
      <c r="A1386" s="1">
        <f ca="1">IF((Table_Query_from_RDS24[[#This Row],[valueA]]=List!$B$3),INDIRECT("A"&amp;ROW(Table_Query_from_RDS24[[#This Row],[data_year]])-1)+1,0)</f>
        <v>0</v>
      </c>
      <c r="B1386">
        <v>2013</v>
      </c>
      <c r="C1386" t="s">
        <v>20</v>
      </c>
      <c r="D1386" t="s">
        <v>2217</v>
      </c>
      <c r="E1386">
        <v>315</v>
      </c>
      <c r="F1386">
        <v>31339</v>
      </c>
      <c r="G1386">
        <v>6</v>
      </c>
    </row>
    <row r="1387" spans="1:7" x14ac:dyDescent="0.25">
      <c r="A1387" s="1">
        <f ca="1">IF((Table_Query_from_RDS24[[#This Row],[valueA]]=List!$B$3),INDIRECT("A"&amp;ROW(Table_Query_from_RDS24[[#This Row],[data_year]])-1)+1,0)</f>
        <v>0</v>
      </c>
      <c r="B1387">
        <v>2013</v>
      </c>
      <c r="C1387" t="s">
        <v>20</v>
      </c>
      <c r="D1387" t="s">
        <v>2218</v>
      </c>
      <c r="E1387">
        <v>299</v>
      </c>
      <c r="F1387">
        <v>26415</v>
      </c>
      <c r="G1387">
        <v>37</v>
      </c>
    </row>
    <row r="1388" spans="1:7" x14ac:dyDescent="0.25">
      <c r="A1388" s="1">
        <f ca="1">IF((Table_Query_from_RDS24[[#This Row],[valueA]]=List!$B$3),INDIRECT("A"&amp;ROW(Table_Query_from_RDS24[[#This Row],[data_year]])-1)+1,0)</f>
        <v>0</v>
      </c>
      <c r="B1388">
        <v>2013</v>
      </c>
      <c r="C1388" t="s">
        <v>20</v>
      </c>
      <c r="D1388" t="s">
        <v>2219</v>
      </c>
      <c r="E1388">
        <v>290</v>
      </c>
      <c r="F1388">
        <v>11143</v>
      </c>
      <c r="G1388">
        <v>1269</v>
      </c>
    </row>
    <row r="1389" spans="1:7" x14ac:dyDescent="0.25">
      <c r="A1389" s="1">
        <f ca="1">IF((Table_Query_from_RDS24[[#This Row],[valueA]]=List!$B$3),INDIRECT("A"&amp;ROW(Table_Query_from_RDS24[[#This Row],[data_year]])-1)+1,0)</f>
        <v>0</v>
      </c>
      <c r="B1389">
        <v>2013</v>
      </c>
      <c r="C1389" t="s">
        <v>20</v>
      </c>
      <c r="D1389" t="s">
        <v>2220</v>
      </c>
      <c r="E1389">
        <v>281</v>
      </c>
      <c r="F1389">
        <v>17272</v>
      </c>
      <c r="G1389">
        <v>182</v>
      </c>
    </row>
    <row r="1390" spans="1:7" x14ac:dyDescent="0.25">
      <c r="A1390" s="1">
        <f ca="1">IF((Table_Query_from_RDS24[[#This Row],[valueA]]=List!$B$3),INDIRECT("A"&amp;ROW(Table_Query_from_RDS24[[#This Row],[data_year]])-1)+1,0)</f>
        <v>0</v>
      </c>
      <c r="B1390">
        <v>2013</v>
      </c>
      <c r="C1390" t="s">
        <v>20</v>
      </c>
      <c r="D1390" t="s">
        <v>2221</v>
      </c>
      <c r="E1390">
        <v>275</v>
      </c>
      <c r="F1390">
        <v>19293</v>
      </c>
      <c r="G1390">
        <v>0</v>
      </c>
    </row>
    <row r="1391" spans="1:7" x14ac:dyDescent="0.25">
      <c r="A1391" s="1">
        <f ca="1">IF((Table_Query_from_RDS24[[#This Row],[valueA]]=List!$B$3),INDIRECT("A"&amp;ROW(Table_Query_from_RDS24[[#This Row],[data_year]])-1)+1,0)</f>
        <v>0</v>
      </c>
      <c r="B1391">
        <v>2013</v>
      </c>
      <c r="C1391" t="s">
        <v>20</v>
      </c>
      <c r="D1391" t="s">
        <v>2222</v>
      </c>
      <c r="E1391">
        <v>272</v>
      </c>
      <c r="F1391">
        <v>26531</v>
      </c>
      <c r="G1391">
        <v>67</v>
      </c>
    </row>
    <row r="1392" spans="1:7" x14ac:dyDescent="0.25">
      <c r="A1392" s="1">
        <f ca="1">IF((Table_Query_from_RDS24[[#This Row],[valueA]]=List!$B$3),INDIRECT("A"&amp;ROW(Table_Query_from_RDS24[[#This Row],[data_year]])-1)+1,0)</f>
        <v>0</v>
      </c>
      <c r="B1392">
        <v>2013</v>
      </c>
      <c r="C1392" t="s">
        <v>20</v>
      </c>
      <c r="D1392" t="s">
        <v>2223</v>
      </c>
      <c r="E1392">
        <v>260</v>
      </c>
      <c r="F1392">
        <v>25759</v>
      </c>
      <c r="G1392">
        <v>220</v>
      </c>
    </row>
    <row r="1393" spans="1:7" x14ac:dyDescent="0.25">
      <c r="A1393" s="1">
        <f ca="1">IF((Table_Query_from_RDS24[[#This Row],[valueA]]=List!$B$3),INDIRECT("A"&amp;ROW(Table_Query_from_RDS24[[#This Row],[data_year]])-1)+1,0)</f>
        <v>0</v>
      </c>
      <c r="B1393">
        <v>2013</v>
      </c>
      <c r="C1393" t="s">
        <v>20</v>
      </c>
      <c r="D1393" t="s">
        <v>2224</v>
      </c>
      <c r="E1393">
        <v>252</v>
      </c>
      <c r="F1393">
        <v>15238</v>
      </c>
      <c r="G1393">
        <v>144</v>
      </c>
    </row>
    <row r="1394" spans="1:7" x14ac:dyDescent="0.25">
      <c r="A1394" s="1">
        <f ca="1">IF((Table_Query_from_RDS24[[#This Row],[valueA]]=List!$B$3),INDIRECT("A"&amp;ROW(Table_Query_from_RDS24[[#This Row],[data_year]])-1)+1,0)</f>
        <v>0</v>
      </c>
      <c r="B1394">
        <v>2013</v>
      </c>
      <c r="C1394" t="s">
        <v>20</v>
      </c>
      <c r="D1394" t="s">
        <v>2225</v>
      </c>
      <c r="E1394">
        <v>249</v>
      </c>
      <c r="F1394">
        <v>30597</v>
      </c>
      <c r="G1394">
        <v>29</v>
      </c>
    </row>
    <row r="1395" spans="1:7" x14ac:dyDescent="0.25">
      <c r="A1395" s="1">
        <f ca="1">IF((Table_Query_from_RDS24[[#This Row],[valueA]]=List!$B$3),INDIRECT("A"&amp;ROW(Table_Query_from_RDS24[[#This Row],[data_year]])-1)+1,0)</f>
        <v>0</v>
      </c>
      <c r="B1395">
        <v>2013</v>
      </c>
      <c r="C1395" t="s">
        <v>20</v>
      </c>
      <c r="D1395" t="s">
        <v>2226</v>
      </c>
      <c r="E1395">
        <v>247</v>
      </c>
      <c r="F1395">
        <v>10870</v>
      </c>
      <c r="G1395">
        <v>410</v>
      </c>
    </row>
    <row r="1396" spans="1:7" x14ac:dyDescent="0.25">
      <c r="A1396" s="1">
        <f ca="1">IF((Table_Query_from_RDS24[[#This Row],[valueA]]=List!$B$3),INDIRECT("A"&amp;ROW(Table_Query_from_RDS24[[#This Row],[data_year]])-1)+1,0)</f>
        <v>0</v>
      </c>
      <c r="B1396">
        <v>2013</v>
      </c>
      <c r="C1396" t="s">
        <v>20</v>
      </c>
      <c r="D1396" t="s">
        <v>2227</v>
      </c>
      <c r="E1396">
        <v>244</v>
      </c>
      <c r="F1396">
        <v>24368</v>
      </c>
      <c r="G1396">
        <v>44</v>
      </c>
    </row>
    <row r="1397" spans="1:7" x14ac:dyDescent="0.25">
      <c r="A1397" s="1">
        <f ca="1">IF((Table_Query_from_RDS24[[#This Row],[valueA]]=List!$B$3),INDIRECT("A"&amp;ROW(Table_Query_from_RDS24[[#This Row],[data_year]])-1)+1,0)</f>
        <v>0</v>
      </c>
      <c r="B1397">
        <v>2013</v>
      </c>
      <c r="C1397" t="s">
        <v>20</v>
      </c>
      <c r="D1397" t="s">
        <v>2228</v>
      </c>
      <c r="E1397">
        <v>242</v>
      </c>
      <c r="F1397">
        <v>7649</v>
      </c>
      <c r="G1397">
        <v>652</v>
      </c>
    </row>
    <row r="1398" spans="1:7" x14ac:dyDescent="0.25">
      <c r="A1398" s="1">
        <f ca="1">IF((Table_Query_from_RDS24[[#This Row],[valueA]]=List!$B$3),INDIRECT("A"&amp;ROW(Table_Query_from_RDS24[[#This Row],[data_year]])-1)+1,0)</f>
        <v>0</v>
      </c>
      <c r="B1398">
        <v>2013</v>
      </c>
      <c r="C1398" t="s">
        <v>20</v>
      </c>
      <c r="D1398" t="s">
        <v>2229</v>
      </c>
      <c r="E1398">
        <v>234</v>
      </c>
      <c r="F1398">
        <v>20120</v>
      </c>
      <c r="G1398">
        <v>25</v>
      </c>
    </row>
    <row r="1399" spans="1:7" x14ac:dyDescent="0.25">
      <c r="A1399" s="1">
        <f ca="1">IF((Table_Query_from_RDS24[[#This Row],[valueA]]=List!$B$3),INDIRECT("A"&amp;ROW(Table_Query_from_RDS24[[#This Row],[data_year]])-1)+1,0)</f>
        <v>0</v>
      </c>
      <c r="B1399">
        <v>2013</v>
      </c>
      <c r="C1399" t="s">
        <v>20</v>
      </c>
      <c r="D1399" t="s">
        <v>2230</v>
      </c>
      <c r="E1399">
        <v>234</v>
      </c>
      <c r="F1399">
        <v>12408</v>
      </c>
      <c r="G1399">
        <v>136</v>
      </c>
    </row>
    <row r="1400" spans="1:7" x14ac:dyDescent="0.25">
      <c r="A1400" s="1">
        <f ca="1">IF((Table_Query_from_RDS24[[#This Row],[valueA]]=List!$B$3),INDIRECT("A"&amp;ROW(Table_Query_from_RDS24[[#This Row],[data_year]])-1)+1,0)</f>
        <v>0</v>
      </c>
      <c r="B1400">
        <v>2013</v>
      </c>
      <c r="C1400" t="s">
        <v>20</v>
      </c>
      <c r="D1400" t="s">
        <v>2231</v>
      </c>
      <c r="E1400">
        <v>233</v>
      </c>
      <c r="F1400">
        <v>17020</v>
      </c>
      <c r="G1400">
        <v>9</v>
      </c>
    </row>
    <row r="1401" spans="1:7" x14ac:dyDescent="0.25">
      <c r="A1401" s="1">
        <f ca="1">IF((Table_Query_from_RDS24[[#This Row],[valueA]]=List!$B$3),INDIRECT("A"&amp;ROW(Table_Query_from_RDS24[[#This Row],[data_year]])-1)+1,0)</f>
        <v>0</v>
      </c>
      <c r="B1401">
        <v>2013</v>
      </c>
      <c r="C1401" t="s">
        <v>20</v>
      </c>
      <c r="D1401" t="s">
        <v>2232</v>
      </c>
      <c r="E1401">
        <v>230</v>
      </c>
      <c r="F1401">
        <v>14400</v>
      </c>
      <c r="G1401">
        <v>117</v>
      </c>
    </row>
    <row r="1402" spans="1:7" x14ac:dyDescent="0.25">
      <c r="A1402" s="1">
        <f ca="1">IF((Table_Query_from_RDS24[[#This Row],[valueA]]=List!$B$3),INDIRECT("A"&amp;ROW(Table_Query_from_RDS24[[#This Row],[data_year]])-1)+1,0)</f>
        <v>0</v>
      </c>
      <c r="B1402">
        <v>2013</v>
      </c>
      <c r="C1402" t="s">
        <v>20</v>
      </c>
      <c r="D1402" t="s">
        <v>2233</v>
      </c>
      <c r="E1402">
        <v>225</v>
      </c>
      <c r="F1402">
        <v>14923</v>
      </c>
      <c r="G1402">
        <v>9</v>
      </c>
    </row>
    <row r="1403" spans="1:7" x14ac:dyDescent="0.25">
      <c r="A1403" s="1">
        <f ca="1">IF((Table_Query_from_RDS24[[#This Row],[valueA]]=List!$B$3),INDIRECT("A"&amp;ROW(Table_Query_from_RDS24[[#This Row],[data_year]])-1)+1,0)</f>
        <v>0</v>
      </c>
      <c r="B1403">
        <v>2013</v>
      </c>
      <c r="C1403" t="s">
        <v>20</v>
      </c>
      <c r="D1403" t="s">
        <v>2234</v>
      </c>
      <c r="E1403">
        <v>225</v>
      </c>
      <c r="F1403">
        <v>13167</v>
      </c>
      <c r="G1403">
        <v>27</v>
      </c>
    </row>
    <row r="1404" spans="1:7" x14ac:dyDescent="0.25">
      <c r="A1404" s="1">
        <f ca="1">IF((Table_Query_from_RDS24[[#This Row],[valueA]]=List!$B$3),INDIRECT("A"&amp;ROW(Table_Query_from_RDS24[[#This Row],[data_year]])-1)+1,0)</f>
        <v>0</v>
      </c>
      <c r="B1404">
        <v>2013</v>
      </c>
      <c r="C1404" t="s">
        <v>20</v>
      </c>
      <c r="D1404" t="s">
        <v>2235</v>
      </c>
      <c r="E1404">
        <v>224</v>
      </c>
      <c r="F1404">
        <v>23708</v>
      </c>
      <c r="G1404">
        <v>160</v>
      </c>
    </row>
    <row r="1405" spans="1:7" x14ac:dyDescent="0.25">
      <c r="A1405" s="1">
        <f ca="1">IF((Table_Query_from_RDS24[[#This Row],[valueA]]=List!$B$3),INDIRECT("A"&amp;ROW(Table_Query_from_RDS24[[#This Row],[data_year]])-1)+1,0)</f>
        <v>0</v>
      </c>
      <c r="B1405">
        <v>2013</v>
      </c>
      <c r="C1405" t="s">
        <v>20</v>
      </c>
      <c r="D1405" t="s">
        <v>2236</v>
      </c>
      <c r="E1405">
        <v>219</v>
      </c>
      <c r="F1405">
        <v>9689</v>
      </c>
      <c r="G1405">
        <v>67</v>
      </c>
    </row>
    <row r="1406" spans="1:7" x14ac:dyDescent="0.25">
      <c r="A1406" s="1">
        <f ca="1">IF((Table_Query_from_RDS24[[#This Row],[valueA]]=List!$B$3),INDIRECT("A"&amp;ROW(Table_Query_from_RDS24[[#This Row],[data_year]])-1)+1,0)</f>
        <v>0</v>
      </c>
      <c r="B1406">
        <v>2013</v>
      </c>
      <c r="C1406" t="s">
        <v>20</v>
      </c>
      <c r="D1406" t="s">
        <v>2237</v>
      </c>
      <c r="E1406">
        <v>214</v>
      </c>
      <c r="F1406">
        <v>22190</v>
      </c>
      <c r="G1406">
        <v>36</v>
      </c>
    </row>
    <row r="1407" spans="1:7" x14ac:dyDescent="0.25">
      <c r="A1407" s="1">
        <f ca="1">IF((Table_Query_from_RDS24[[#This Row],[valueA]]=List!$B$3),INDIRECT("A"&amp;ROW(Table_Query_from_RDS24[[#This Row],[data_year]])-1)+1,0)</f>
        <v>0</v>
      </c>
      <c r="B1407">
        <v>2013</v>
      </c>
      <c r="C1407" t="s">
        <v>20</v>
      </c>
      <c r="D1407" t="s">
        <v>2238</v>
      </c>
      <c r="E1407">
        <v>211</v>
      </c>
      <c r="F1407">
        <v>20926</v>
      </c>
      <c r="G1407">
        <v>9</v>
      </c>
    </row>
    <row r="1408" spans="1:7" x14ac:dyDescent="0.25">
      <c r="A1408" s="1">
        <f ca="1">IF((Table_Query_from_RDS24[[#This Row],[valueA]]=List!$B$3),INDIRECT("A"&amp;ROW(Table_Query_from_RDS24[[#This Row],[data_year]])-1)+1,0)</f>
        <v>0</v>
      </c>
      <c r="B1408">
        <v>2013</v>
      </c>
      <c r="C1408" t="s">
        <v>20</v>
      </c>
      <c r="D1408" t="s">
        <v>2239</v>
      </c>
      <c r="E1408">
        <v>210</v>
      </c>
      <c r="F1408">
        <v>11780</v>
      </c>
      <c r="G1408">
        <v>96</v>
      </c>
    </row>
    <row r="1409" spans="1:7" x14ac:dyDescent="0.25">
      <c r="A1409" s="1">
        <f ca="1">IF((Table_Query_from_RDS24[[#This Row],[valueA]]=List!$B$3),INDIRECT("A"&amp;ROW(Table_Query_from_RDS24[[#This Row],[data_year]])-1)+1,0)</f>
        <v>0</v>
      </c>
      <c r="B1409">
        <v>2013</v>
      </c>
      <c r="C1409" t="s">
        <v>20</v>
      </c>
      <c r="D1409" t="s">
        <v>2240</v>
      </c>
      <c r="E1409">
        <v>207</v>
      </c>
      <c r="F1409">
        <v>14611</v>
      </c>
      <c r="G1409">
        <v>113</v>
      </c>
    </row>
    <row r="1410" spans="1:7" x14ac:dyDescent="0.25">
      <c r="A1410" s="1">
        <f ca="1">IF((Table_Query_from_RDS24[[#This Row],[valueA]]=List!$B$3),INDIRECT("A"&amp;ROW(Table_Query_from_RDS24[[#This Row],[data_year]])-1)+1,0)</f>
        <v>0</v>
      </c>
      <c r="B1410">
        <v>2013</v>
      </c>
      <c r="C1410" t="s">
        <v>20</v>
      </c>
      <c r="D1410" t="s">
        <v>2241</v>
      </c>
      <c r="E1410">
        <v>206</v>
      </c>
      <c r="F1410">
        <v>16018</v>
      </c>
      <c r="G1410">
        <v>23</v>
      </c>
    </row>
    <row r="1411" spans="1:7" x14ac:dyDescent="0.25">
      <c r="A1411" s="1">
        <f ca="1">IF((Table_Query_from_RDS24[[#This Row],[valueA]]=List!$B$3),INDIRECT("A"&amp;ROW(Table_Query_from_RDS24[[#This Row],[data_year]])-1)+1,0)</f>
        <v>0</v>
      </c>
      <c r="B1411">
        <v>2013</v>
      </c>
      <c r="C1411" t="s">
        <v>20</v>
      </c>
      <c r="D1411" t="s">
        <v>2242</v>
      </c>
      <c r="E1411">
        <v>203</v>
      </c>
      <c r="F1411">
        <v>20089</v>
      </c>
      <c r="G1411">
        <v>0</v>
      </c>
    </row>
    <row r="1412" spans="1:7" x14ac:dyDescent="0.25">
      <c r="A1412" s="1">
        <f ca="1">IF((Table_Query_from_RDS24[[#This Row],[valueA]]=List!$B$3),INDIRECT("A"&amp;ROW(Table_Query_from_RDS24[[#This Row],[data_year]])-1)+1,0)</f>
        <v>0</v>
      </c>
      <c r="B1412">
        <v>2013</v>
      </c>
      <c r="C1412" t="s">
        <v>20</v>
      </c>
      <c r="D1412" t="s">
        <v>2243</v>
      </c>
      <c r="E1412">
        <v>202</v>
      </c>
      <c r="F1412">
        <v>15153</v>
      </c>
      <c r="G1412">
        <v>96</v>
      </c>
    </row>
    <row r="1413" spans="1:7" x14ac:dyDescent="0.25">
      <c r="A1413" s="1">
        <f ca="1">IF((Table_Query_from_RDS24[[#This Row],[valueA]]=List!$B$3),INDIRECT("A"&amp;ROW(Table_Query_from_RDS24[[#This Row],[data_year]])-1)+1,0)</f>
        <v>0</v>
      </c>
      <c r="B1413">
        <v>2013</v>
      </c>
      <c r="C1413" t="s">
        <v>20</v>
      </c>
      <c r="D1413" t="s">
        <v>2244</v>
      </c>
      <c r="E1413">
        <v>201</v>
      </c>
      <c r="F1413">
        <v>12990</v>
      </c>
      <c r="G1413">
        <v>34</v>
      </c>
    </row>
    <row r="1414" spans="1:7" x14ac:dyDescent="0.25">
      <c r="A1414" s="1">
        <f ca="1">IF((Table_Query_from_RDS24[[#This Row],[valueA]]=List!$B$3),INDIRECT("A"&amp;ROW(Table_Query_from_RDS24[[#This Row],[data_year]])-1)+1,0)</f>
        <v>0</v>
      </c>
      <c r="B1414">
        <v>2013</v>
      </c>
      <c r="C1414" t="s">
        <v>20</v>
      </c>
      <c r="D1414" t="s">
        <v>2245</v>
      </c>
      <c r="E1414">
        <v>196</v>
      </c>
      <c r="F1414">
        <v>15091</v>
      </c>
      <c r="G1414">
        <v>92</v>
      </c>
    </row>
    <row r="1415" spans="1:7" x14ac:dyDescent="0.25">
      <c r="A1415" s="1">
        <f ca="1">IF((Table_Query_from_RDS24[[#This Row],[valueA]]=List!$B$3),INDIRECT("A"&amp;ROW(Table_Query_from_RDS24[[#This Row],[data_year]])-1)+1,0)</f>
        <v>0</v>
      </c>
      <c r="B1415">
        <v>2013</v>
      </c>
      <c r="C1415" t="s">
        <v>20</v>
      </c>
      <c r="D1415" t="s">
        <v>2246</v>
      </c>
      <c r="E1415">
        <v>191</v>
      </c>
      <c r="F1415">
        <v>16609</v>
      </c>
      <c r="G1415">
        <v>5</v>
      </c>
    </row>
    <row r="1416" spans="1:7" x14ac:dyDescent="0.25">
      <c r="A1416" s="1">
        <f ca="1">IF((Table_Query_from_RDS24[[#This Row],[valueA]]=List!$B$3),INDIRECT("A"&amp;ROW(Table_Query_from_RDS24[[#This Row],[data_year]])-1)+1,0)</f>
        <v>0</v>
      </c>
      <c r="B1416">
        <v>2013</v>
      </c>
      <c r="C1416" t="s">
        <v>20</v>
      </c>
      <c r="D1416" t="s">
        <v>2247</v>
      </c>
      <c r="E1416">
        <v>180</v>
      </c>
      <c r="F1416">
        <v>12350</v>
      </c>
      <c r="G1416">
        <v>302</v>
      </c>
    </row>
    <row r="1417" spans="1:7" x14ac:dyDescent="0.25">
      <c r="A1417" s="1">
        <f ca="1">IF((Table_Query_from_RDS24[[#This Row],[valueA]]=List!$B$3),INDIRECT("A"&amp;ROW(Table_Query_from_RDS24[[#This Row],[data_year]])-1)+1,0)</f>
        <v>0</v>
      </c>
      <c r="B1417">
        <v>2013</v>
      </c>
      <c r="C1417" t="s">
        <v>20</v>
      </c>
      <c r="D1417" t="s">
        <v>2248</v>
      </c>
      <c r="E1417">
        <v>180</v>
      </c>
      <c r="F1417">
        <v>15459</v>
      </c>
      <c r="G1417">
        <v>18</v>
      </c>
    </row>
    <row r="1418" spans="1:7" x14ac:dyDescent="0.25">
      <c r="A1418" s="1">
        <f ca="1">IF((Table_Query_from_RDS24[[#This Row],[valueA]]=List!$B$3),INDIRECT("A"&amp;ROW(Table_Query_from_RDS24[[#This Row],[data_year]])-1)+1,0)</f>
        <v>0</v>
      </c>
      <c r="B1418">
        <v>2013</v>
      </c>
      <c r="C1418" t="s">
        <v>20</v>
      </c>
      <c r="D1418" t="s">
        <v>2249</v>
      </c>
      <c r="E1418">
        <v>180</v>
      </c>
      <c r="F1418">
        <v>13777</v>
      </c>
      <c r="G1418">
        <v>36</v>
      </c>
    </row>
    <row r="1419" spans="1:7" x14ac:dyDescent="0.25">
      <c r="A1419" s="1">
        <f ca="1">IF((Table_Query_from_RDS24[[#This Row],[valueA]]=List!$B$3),INDIRECT("A"&amp;ROW(Table_Query_from_RDS24[[#This Row],[data_year]])-1)+1,0)</f>
        <v>0</v>
      </c>
      <c r="B1419">
        <v>2013</v>
      </c>
      <c r="C1419" t="s">
        <v>20</v>
      </c>
      <c r="D1419" t="s">
        <v>2250</v>
      </c>
      <c r="E1419">
        <v>180</v>
      </c>
      <c r="F1419">
        <v>16383</v>
      </c>
      <c r="G1419">
        <v>0</v>
      </c>
    </row>
    <row r="1420" spans="1:7" x14ac:dyDescent="0.25">
      <c r="A1420" s="1">
        <f ca="1">IF((Table_Query_from_RDS24[[#This Row],[valueA]]=List!$B$3),INDIRECT("A"&amp;ROW(Table_Query_from_RDS24[[#This Row],[data_year]])-1)+1,0)</f>
        <v>0</v>
      </c>
      <c r="B1420">
        <v>2013</v>
      </c>
      <c r="C1420" t="s">
        <v>20</v>
      </c>
      <c r="D1420" t="s">
        <v>2251</v>
      </c>
      <c r="E1420">
        <v>175</v>
      </c>
      <c r="F1420">
        <v>6542</v>
      </c>
      <c r="G1420">
        <v>443</v>
      </c>
    </row>
    <row r="1421" spans="1:7" x14ac:dyDescent="0.25">
      <c r="A1421" s="1">
        <f ca="1">IF((Table_Query_from_RDS24[[#This Row],[valueA]]=List!$B$3),INDIRECT("A"&amp;ROW(Table_Query_from_RDS24[[#This Row],[data_year]])-1)+1,0)</f>
        <v>0</v>
      </c>
      <c r="B1421">
        <v>2013</v>
      </c>
      <c r="C1421" t="s">
        <v>20</v>
      </c>
      <c r="D1421" t="s">
        <v>2252</v>
      </c>
      <c r="E1421">
        <v>174</v>
      </c>
      <c r="F1421">
        <v>20795</v>
      </c>
      <c r="G1421">
        <v>70</v>
      </c>
    </row>
    <row r="1422" spans="1:7" x14ac:dyDescent="0.25">
      <c r="A1422" s="1">
        <f ca="1">IF((Table_Query_from_RDS24[[#This Row],[valueA]]=List!$B$3),INDIRECT("A"&amp;ROW(Table_Query_from_RDS24[[#This Row],[data_year]])-1)+1,0)</f>
        <v>0</v>
      </c>
      <c r="B1422">
        <v>2013</v>
      </c>
      <c r="C1422" t="s">
        <v>20</v>
      </c>
      <c r="D1422" t="s">
        <v>2253</v>
      </c>
      <c r="E1422">
        <v>172</v>
      </c>
      <c r="F1422">
        <v>14357</v>
      </c>
      <c r="G1422">
        <v>5</v>
      </c>
    </row>
    <row r="1423" spans="1:7" x14ac:dyDescent="0.25">
      <c r="A1423" s="1">
        <f ca="1">IF((Table_Query_from_RDS24[[#This Row],[valueA]]=List!$B$3),INDIRECT("A"&amp;ROW(Table_Query_from_RDS24[[#This Row],[data_year]])-1)+1,0)</f>
        <v>0</v>
      </c>
      <c r="B1423">
        <v>2013</v>
      </c>
      <c r="C1423" t="s">
        <v>20</v>
      </c>
      <c r="D1423" t="s">
        <v>2254</v>
      </c>
      <c r="E1423">
        <v>169</v>
      </c>
      <c r="F1423">
        <v>16530</v>
      </c>
      <c r="G1423">
        <v>96</v>
      </c>
    </row>
    <row r="1424" spans="1:7" x14ac:dyDescent="0.25">
      <c r="A1424" s="1">
        <f ca="1">IF((Table_Query_from_RDS24[[#This Row],[valueA]]=List!$B$3),INDIRECT("A"&amp;ROW(Table_Query_from_RDS24[[#This Row],[data_year]])-1)+1,0)</f>
        <v>0</v>
      </c>
      <c r="B1424">
        <v>2013</v>
      </c>
      <c r="C1424" t="s">
        <v>20</v>
      </c>
      <c r="D1424" t="s">
        <v>2255</v>
      </c>
      <c r="E1424">
        <v>166</v>
      </c>
      <c r="F1424">
        <v>13031</v>
      </c>
      <c r="G1424">
        <v>73</v>
      </c>
    </row>
    <row r="1425" spans="1:7" x14ac:dyDescent="0.25">
      <c r="A1425" s="1">
        <f ca="1">IF((Table_Query_from_RDS24[[#This Row],[valueA]]=List!$B$3),INDIRECT("A"&amp;ROW(Table_Query_from_RDS24[[#This Row],[data_year]])-1)+1,0)</f>
        <v>0</v>
      </c>
      <c r="B1425">
        <v>2013</v>
      </c>
      <c r="C1425" t="s">
        <v>20</v>
      </c>
      <c r="D1425" t="s">
        <v>2256</v>
      </c>
      <c r="E1425">
        <v>165</v>
      </c>
      <c r="F1425">
        <v>14885</v>
      </c>
      <c r="G1425">
        <v>50</v>
      </c>
    </row>
    <row r="1426" spans="1:7" x14ac:dyDescent="0.25">
      <c r="A1426" s="1">
        <f ca="1">IF((Table_Query_from_RDS24[[#This Row],[valueA]]=List!$B$3),INDIRECT("A"&amp;ROW(Table_Query_from_RDS24[[#This Row],[data_year]])-1)+1,0)</f>
        <v>0</v>
      </c>
      <c r="B1426">
        <v>2013</v>
      </c>
      <c r="C1426" t="s">
        <v>20</v>
      </c>
      <c r="D1426" t="s">
        <v>2257</v>
      </c>
      <c r="E1426">
        <v>165</v>
      </c>
      <c r="F1426">
        <v>9499</v>
      </c>
      <c r="G1426">
        <v>451</v>
      </c>
    </row>
    <row r="1427" spans="1:7" x14ac:dyDescent="0.25">
      <c r="A1427" s="1">
        <f ca="1">IF((Table_Query_from_RDS24[[#This Row],[valueA]]=List!$B$3),INDIRECT("A"&amp;ROW(Table_Query_from_RDS24[[#This Row],[data_year]])-1)+1,0)</f>
        <v>0</v>
      </c>
      <c r="B1427">
        <v>2013</v>
      </c>
      <c r="C1427" t="s">
        <v>20</v>
      </c>
      <c r="D1427" t="s">
        <v>2258</v>
      </c>
      <c r="E1427">
        <v>164</v>
      </c>
      <c r="F1427">
        <v>14946</v>
      </c>
      <c r="G1427">
        <v>0</v>
      </c>
    </row>
    <row r="1428" spans="1:7" x14ac:dyDescent="0.25">
      <c r="A1428" s="1">
        <f ca="1">IF((Table_Query_from_RDS24[[#This Row],[valueA]]=List!$B$3),INDIRECT("A"&amp;ROW(Table_Query_from_RDS24[[#This Row],[data_year]])-1)+1,0)</f>
        <v>0</v>
      </c>
      <c r="B1428">
        <v>2013</v>
      </c>
      <c r="C1428" t="s">
        <v>20</v>
      </c>
      <c r="D1428" t="s">
        <v>2259</v>
      </c>
      <c r="E1428">
        <v>161</v>
      </c>
      <c r="F1428">
        <v>9137</v>
      </c>
      <c r="G1428">
        <v>146</v>
      </c>
    </row>
    <row r="1429" spans="1:7" x14ac:dyDescent="0.25">
      <c r="A1429" s="1">
        <f ca="1">IF((Table_Query_from_RDS24[[#This Row],[valueA]]=List!$B$3),INDIRECT("A"&amp;ROW(Table_Query_from_RDS24[[#This Row],[data_year]])-1)+1,0)</f>
        <v>0</v>
      </c>
      <c r="B1429">
        <v>2013</v>
      </c>
      <c r="C1429" t="s">
        <v>20</v>
      </c>
      <c r="D1429" t="s">
        <v>2260</v>
      </c>
      <c r="E1429">
        <v>155</v>
      </c>
      <c r="F1429">
        <v>14947</v>
      </c>
      <c r="G1429">
        <v>19</v>
      </c>
    </row>
    <row r="1430" spans="1:7" x14ac:dyDescent="0.25">
      <c r="A1430" s="1">
        <f ca="1">IF((Table_Query_from_RDS24[[#This Row],[valueA]]=List!$B$3),INDIRECT("A"&amp;ROW(Table_Query_from_RDS24[[#This Row],[data_year]])-1)+1,0)</f>
        <v>0</v>
      </c>
      <c r="B1430">
        <v>2013</v>
      </c>
      <c r="C1430" t="s">
        <v>20</v>
      </c>
      <c r="D1430" t="s">
        <v>2261</v>
      </c>
      <c r="E1430">
        <v>154</v>
      </c>
      <c r="F1430">
        <v>14917</v>
      </c>
      <c r="G1430">
        <v>40</v>
      </c>
    </row>
    <row r="1431" spans="1:7" x14ac:dyDescent="0.25">
      <c r="A1431" s="1">
        <f ca="1">IF((Table_Query_from_RDS24[[#This Row],[valueA]]=List!$B$3),INDIRECT("A"&amp;ROW(Table_Query_from_RDS24[[#This Row],[data_year]])-1)+1,0)</f>
        <v>0</v>
      </c>
      <c r="B1431">
        <v>2013</v>
      </c>
      <c r="C1431" t="s">
        <v>20</v>
      </c>
      <c r="D1431" t="s">
        <v>2262</v>
      </c>
      <c r="E1431">
        <v>154</v>
      </c>
      <c r="F1431">
        <v>17413</v>
      </c>
      <c r="G1431">
        <v>58</v>
      </c>
    </row>
    <row r="1432" spans="1:7" x14ac:dyDescent="0.25">
      <c r="A1432" s="1">
        <f ca="1">IF((Table_Query_from_RDS24[[#This Row],[valueA]]=List!$B$3),INDIRECT("A"&amp;ROW(Table_Query_from_RDS24[[#This Row],[data_year]])-1)+1,0)</f>
        <v>0</v>
      </c>
      <c r="B1432">
        <v>2013</v>
      </c>
      <c r="C1432" t="s">
        <v>20</v>
      </c>
      <c r="D1432" t="s">
        <v>2263</v>
      </c>
      <c r="E1432">
        <v>153</v>
      </c>
      <c r="F1432">
        <v>12617</v>
      </c>
      <c r="G1432">
        <v>20</v>
      </c>
    </row>
    <row r="1433" spans="1:7" x14ac:dyDescent="0.25">
      <c r="A1433" s="1">
        <f ca="1">IF((Table_Query_from_RDS24[[#This Row],[valueA]]=List!$B$3),INDIRECT("A"&amp;ROW(Table_Query_from_RDS24[[#This Row],[data_year]])-1)+1,0)</f>
        <v>0</v>
      </c>
      <c r="B1433">
        <v>2013</v>
      </c>
      <c r="C1433" t="s">
        <v>20</v>
      </c>
      <c r="D1433" t="s">
        <v>2264</v>
      </c>
      <c r="E1433">
        <v>152</v>
      </c>
      <c r="F1433">
        <v>10622</v>
      </c>
      <c r="G1433">
        <v>64</v>
      </c>
    </row>
    <row r="1434" spans="1:7" x14ac:dyDescent="0.25">
      <c r="A1434" s="1">
        <f ca="1">IF((Table_Query_from_RDS24[[#This Row],[valueA]]=List!$B$3),INDIRECT("A"&amp;ROW(Table_Query_from_RDS24[[#This Row],[data_year]])-1)+1,0)</f>
        <v>0</v>
      </c>
      <c r="B1434">
        <v>2013</v>
      </c>
      <c r="C1434" t="s">
        <v>20</v>
      </c>
      <c r="D1434" t="s">
        <v>2265</v>
      </c>
      <c r="E1434">
        <v>150</v>
      </c>
      <c r="F1434">
        <v>12272</v>
      </c>
      <c r="G1434">
        <v>115</v>
      </c>
    </row>
    <row r="1435" spans="1:7" x14ac:dyDescent="0.25">
      <c r="A1435" s="1">
        <f ca="1">IF((Table_Query_from_RDS24[[#This Row],[valueA]]=List!$B$3),INDIRECT("A"&amp;ROW(Table_Query_from_RDS24[[#This Row],[data_year]])-1)+1,0)</f>
        <v>0</v>
      </c>
      <c r="B1435">
        <v>2013</v>
      </c>
      <c r="C1435" t="s">
        <v>20</v>
      </c>
      <c r="D1435" t="s">
        <v>2266</v>
      </c>
      <c r="E1435">
        <v>149</v>
      </c>
      <c r="F1435">
        <v>15324</v>
      </c>
      <c r="G1435">
        <v>20</v>
      </c>
    </row>
    <row r="1436" spans="1:7" x14ac:dyDescent="0.25">
      <c r="A1436" s="1">
        <f ca="1">IF((Table_Query_from_RDS24[[#This Row],[valueA]]=List!$B$3),INDIRECT("A"&amp;ROW(Table_Query_from_RDS24[[#This Row],[data_year]])-1)+1,0)</f>
        <v>0</v>
      </c>
      <c r="B1436">
        <v>2013</v>
      </c>
      <c r="C1436" t="s">
        <v>20</v>
      </c>
      <c r="D1436" t="s">
        <v>2267</v>
      </c>
      <c r="E1436">
        <v>141</v>
      </c>
      <c r="F1436">
        <v>8577</v>
      </c>
      <c r="G1436">
        <v>48</v>
      </c>
    </row>
    <row r="1437" spans="1:7" x14ac:dyDescent="0.25">
      <c r="A1437" s="1">
        <f ca="1">IF((Table_Query_from_RDS24[[#This Row],[valueA]]=List!$B$3),INDIRECT("A"&amp;ROW(Table_Query_from_RDS24[[#This Row],[data_year]])-1)+1,0)</f>
        <v>0</v>
      </c>
      <c r="B1437">
        <v>2013</v>
      </c>
      <c r="C1437" t="s">
        <v>20</v>
      </c>
      <c r="D1437" t="s">
        <v>2268</v>
      </c>
      <c r="E1437">
        <v>140</v>
      </c>
      <c r="F1437">
        <v>14613</v>
      </c>
      <c r="G1437">
        <v>1</v>
      </c>
    </row>
    <row r="1438" spans="1:7" x14ac:dyDescent="0.25">
      <c r="A1438" s="1">
        <f ca="1">IF((Table_Query_from_RDS24[[#This Row],[valueA]]=List!$B$3),INDIRECT("A"&amp;ROW(Table_Query_from_RDS24[[#This Row],[data_year]])-1)+1,0)</f>
        <v>0</v>
      </c>
      <c r="B1438">
        <v>2013</v>
      </c>
      <c r="C1438" t="s">
        <v>20</v>
      </c>
      <c r="D1438" t="s">
        <v>2269</v>
      </c>
      <c r="E1438">
        <v>140</v>
      </c>
      <c r="F1438">
        <v>12209</v>
      </c>
      <c r="G1438">
        <v>114</v>
      </c>
    </row>
    <row r="1439" spans="1:7" x14ac:dyDescent="0.25">
      <c r="A1439" s="1">
        <f ca="1">IF((Table_Query_from_RDS24[[#This Row],[valueA]]=List!$B$3),INDIRECT("A"&amp;ROW(Table_Query_from_RDS24[[#This Row],[data_year]])-1)+1,0)</f>
        <v>0</v>
      </c>
      <c r="B1439">
        <v>2013</v>
      </c>
      <c r="C1439" t="s">
        <v>20</v>
      </c>
      <c r="D1439" t="s">
        <v>2270</v>
      </c>
      <c r="E1439">
        <v>139</v>
      </c>
      <c r="F1439">
        <v>14872</v>
      </c>
      <c r="G1439">
        <v>0</v>
      </c>
    </row>
    <row r="1440" spans="1:7" x14ac:dyDescent="0.25">
      <c r="A1440" s="1">
        <f ca="1">IF((Table_Query_from_RDS24[[#This Row],[valueA]]=List!$B$3),INDIRECT("A"&amp;ROW(Table_Query_from_RDS24[[#This Row],[data_year]])-1)+1,0)</f>
        <v>0</v>
      </c>
      <c r="B1440">
        <v>2013</v>
      </c>
      <c r="C1440" t="s">
        <v>20</v>
      </c>
      <c r="D1440" t="s">
        <v>2271</v>
      </c>
      <c r="E1440">
        <v>138</v>
      </c>
      <c r="F1440">
        <v>11250</v>
      </c>
      <c r="G1440">
        <v>65</v>
      </c>
    </row>
    <row r="1441" spans="1:7" x14ac:dyDescent="0.25">
      <c r="A1441" s="1">
        <f ca="1">IF((Table_Query_from_RDS24[[#This Row],[valueA]]=List!$B$3),INDIRECT("A"&amp;ROW(Table_Query_from_RDS24[[#This Row],[data_year]])-1)+1,0)</f>
        <v>0</v>
      </c>
      <c r="B1441">
        <v>2013</v>
      </c>
      <c r="C1441" t="s">
        <v>20</v>
      </c>
      <c r="D1441" t="s">
        <v>2272</v>
      </c>
      <c r="E1441">
        <v>138</v>
      </c>
      <c r="F1441">
        <v>10776</v>
      </c>
      <c r="G1441">
        <v>44</v>
      </c>
    </row>
    <row r="1442" spans="1:7" x14ac:dyDescent="0.25">
      <c r="A1442" s="1">
        <f ca="1">IF((Table_Query_from_RDS24[[#This Row],[valueA]]=List!$B$3),INDIRECT("A"&amp;ROW(Table_Query_from_RDS24[[#This Row],[data_year]])-1)+1,0)</f>
        <v>0</v>
      </c>
      <c r="B1442">
        <v>2013</v>
      </c>
      <c r="C1442" t="s">
        <v>20</v>
      </c>
      <c r="D1442" t="s">
        <v>2273</v>
      </c>
      <c r="E1442">
        <v>136</v>
      </c>
      <c r="F1442">
        <v>10685</v>
      </c>
      <c r="G1442">
        <v>33</v>
      </c>
    </row>
    <row r="1443" spans="1:7" x14ac:dyDescent="0.25">
      <c r="A1443" s="1">
        <f ca="1">IF((Table_Query_from_RDS24[[#This Row],[valueA]]=List!$B$3),INDIRECT("A"&amp;ROW(Table_Query_from_RDS24[[#This Row],[data_year]])-1)+1,0)</f>
        <v>0</v>
      </c>
      <c r="B1443">
        <v>2013</v>
      </c>
      <c r="C1443" t="s">
        <v>20</v>
      </c>
      <c r="D1443" t="s">
        <v>2274</v>
      </c>
      <c r="E1443">
        <v>136</v>
      </c>
      <c r="F1443">
        <v>11844</v>
      </c>
      <c r="G1443">
        <v>6</v>
      </c>
    </row>
    <row r="1444" spans="1:7" x14ac:dyDescent="0.25">
      <c r="A1444" s="1">
        <f ca="1">IF((Table_Query_from_RDS24[[#This Row],[valueA]]=List!$B$3),INDIRECT("A"&amp;ROW(Table_Query_from_RDS24[[#This Row],[data_year]])-1)+1,0)</f>
        <v>0</v>
      </c>
      <c r="B1444">
        <v>2013</v>
      </c>
      <c r="C1444" t="s">
        <v>20</v>
      </c>
      <c r="D1444" t="s">
        <v>2275</v>
      </c>
      <c r="E1444">
        <v>134</v>
      </c>
      <c r="F1444">
        <v>10732</v>
      </c>
      <c r="G1444">
        <v>46</v>
      </c>
    </row>
    <row r="1445" spans="1:7" x14ac:dyDescent="0.25">
      <c r="A1445" s="1">
        <f ca="1">IF((Table_Query_from_RDS24[[#This Row],[valueA]]=List!$B$3),INDIRECT("A"&amp;ROW(Table_Query_from_RDS24[[#This Row],[data_year]])-1)+1,0)</f>
        <v>0</v>
      </c>
      <c r="B1445">
        <v>2013</v>
      </c>
      <c r="C1445" t="s">
        <v>20</v>
      </c>
      <c r="D1445" t="s">
        <v>2276</v>
      </c>
      <c r="E1445">
        <v>131</v>
      </c>
      <c r="F1445">
        <v>16636</v>
      </c>
      <c r="G1445">
        <v>2</v>
      </c>
    </row>
    <row r="1446" spans="1:7" x14ac:dyDescent="0.25">
      <c r="A1446" s="1">
        <f ca="1">IF((Table_Query_from_RDS24[[#This Row],[valueA]]=List!$B$3),INDIRECT("A"&amp;ROW(Table_Query_from_RDS24[[#This Row],[data_year]])-1)+1,0)</f>
        <v>0</v>
      </c>
      <c r="B1446">
        <v>2013</v>
      </c>
      <c r="C1446" t="s">
        <v>20</v>
      </c>
      <c r="D1446" t="s">
        <v>2277</v>
      </c>
      <c r="E1446">
        <v>130</v>
      </c>
      <c r="F1446">
        <v>3977</v>
      </c>
      <c r="G1446">
        <v>10</v>
      </c>
    </row>
    <row r="1447" spans="1:7" x14ac:dyDescent="0.25">
      <c r="A1447" s="1">
        <f ca="1">IF((Table_Query_from_RDS24[[#This Row],[valueA]]=List!$B$3),INDIRECT("A"&amp;ROW(Table_Query_from_RDS24[[#This Row],[data_year]])-1)+1,0)</f>
        <v>0</v>
      </c>
      <c r="B1447">
        <v>2013</v>
      </c>
      <c r="C1447" t="s">
        <v>20</v>
      </c>
      <c r="D1447" t="s">
        <v>2278</v>
      </c>
      <c r="E1447">
        <v>128</v>
      </c>
      <c r="F1447">
        <v>10341</v>
      </c>
      <c r="G1447">
        <v>7</v>
      </c>
    </row>
    <row r="1448" spans="1:7" x14ac:dyDescent="0.25">
      <c r="A1448" s="1">
        <f ca="1">IF((Table_Query_from_RDS24[[#This Row],[valueA]]=List!$B$3),INDIRECT("A"&amp;ROW(Table_Query_from_RDS24[[#This Row],[data_year]])-1)+1,0)</f>
        <v>0</v>
      </c>
      <c r="B1448">
        <v>2013</v>
      </c>
      <c r="C1448" t="s">
        <v>20</v>
      </c>
      <c r="D1448" t="s">
        <v>2279</v>
      </c>
      <c r="E1448">
        <v>127</v>
      </c>
      <c r="F1448">
        <v>7146</v>
      </c>
      <c r="G1448">
        <v>49</v>
      </c>
    </row>
    <row r="1449" spans="1:7" x14ac:dyDescent="0.25">
      <c r="A1449" s="1">
        <f ca="1">IF((Table_Query_from_RDS24[[#This Row],[valueA]]=List!$B$3),INDIRECT("A"&amp;ROW(Table_Query_from_RDS24[[#This Row],[data_year]])-1)+1,0)</f>
        <v>0</v>
      </c>
      <c r="B1449">
        <v>2013</v>
      </c>
      <c r="C1449" t="s">
        <v>20</v>
      </c>
      <c r="D1449" t="s">
        <v>2280</v>
      </c>
      <c r="E1449">
        <v>126</v>
      </c>
      <c r="F1449">
        <v>11577</v>
      </c>
      <c r="G1449">
        <v>36</v>
      </c>
    </row>
    <row r="1450" spans="1:7" x14ac:dyDescent="0.25">
      <c r="A1450" s="1">
        <f ca="1">IF((Table_Query_from_RDS24[[#This Row],[valueA]]=List!$B$3),INDIRECT("A"&amp;ROW(Table_Query_from_RDS24[[#This Row],[data_year]])-1)+1,0)</f>
        <v>0</v>
      </c>
      <c r="B1450">
        <v>2013</v>
      </c>
      <c r="C1450" t="s">
        <v>20</v>
      </c>
      <c r="D1450" t="s">
        <v>2281</v>
      </c>
      <c r="E1450">
        <v>125</v>
      </c>
      <c r="F1450">
        <v>14507</v>
      </c>
      <c r="G1450">
        <v>6</v>
      </c>
    </row>
    <row r="1451" spans="1:7" x14ac:dyDescent="0.25">
      <c r="A1451" s="1">
        <f ca="1">IF((Table_Query_from_RDS24[[#This Row],[valueA]]=List!$B$3),INDIRECT("A"&amp;ROW(Table_Query_from_RDS24[[#This Row],[data_year]])-1)+1,0)</f>
        <v>0</v>
      </c>
      <c r="B1451">
        <v>2013</v>
      </c>
      <c r="C1451" t="s">
        <v>20</v>
      </c>
      <c r="D1451" t="s">
        <v>2282</v>
      </c>
      <c r="E1451">
        <v>123</v>
      </c>
      <c r="F1451">
        <v>10604</v>
      </c>
      <c r="G1451">
        <v>21</v>
      </c>
    </row>
    <row r="1452" spans="1:7" x14ac:dyDescent="0.25">
      <c r="A1452" s="1">
        <f ca="1">IF((Table_Query_from_RDS24[[#This Row],[valueA]]=List!$B$3),INDIRECT("A"&amp;ROW(Table_Query_from_RDS24[[#This Row],[data_year]])-1)+1,0)</f>
        <v>0</v>
      </c>
      <c r="B1452">
        <v>2013</v>
      </c>
      <c r="C1452" t="s">
        <v>20</v>
      </c>
      <c r="D1452" t="s">
        <v>2283</v>
      </c>
      <c r="E1452">
        <v>120</v>
      </c>
      <c r="F1452">
        <v>14137</v>
      </c>
      <c r="G1452">
        <v>0</v>
      </c>
    </row>
    <row r="1453" spans="1:7" x14ac:dyDescent="0.25">
      <c r="A1453" s="1">
        <f ca="1">IF((Table_Query_from_RDS24[[#This Row],[valueA]]=List!$B$3),INDIRECT("A"&amp;ROW(Table_Query_from_RDS24[[#This Row],[data_year]])-1)+1,0)</f>
        <v>0</v>
      </c>
      <c r="B1453">
        <v>2013</v>
      </c>
      <c r="C1453" t="s">
        <v>20</v>
      </c>
      <c r="D1453" t="s">
        <v>2284</v>
      </c>
      <c r="E1453">
        <v>119</v>
      </c>
      <c r="F1453">
        <v>7699</v>
      </c>
      <c r="G1453">
        <v>57</v>
      </c>
    </row>
    <row r="1454" spans="1:7" x14ac:dyDescent="0.25">
      <c r="A1454" s="1">
        <f ca="1">IF((Table_Query_from_RDS24[[#This Row],[valueA]]=List!$B$3),INDIRECT("A"&amp;ROW(Table_Query_from_RDS24[[#This Row],[data_year]])-1)+1,0)</f>
        <v>0</v>
      </c>
      <c r="B1454">
        <v>2013</v>
      </c>
      <c r="C1454" t="s">
        <v>20</v>
      </c>
      <c r="D1454" t="s">
        <v>2285</v>
      </c>
      <c r="E1454">
        <v>117</v>
      </c>
      <c r="F1454">
        <v>10866</v>
      </c>
      <c r="G1454">
        <v>3</v>
      </c>
    </row>
    <row r="1455" spans="1:7" x14ac:dyDescent="0.25">
      <c r="A1455" s="1">
        <f ca="1">IF((Table_Query_from_RDS24[[#This Row],[valueA]]=List!$B$3),INDIRECT("A"&amp;ROW(Table_Query_from_RDS24[[#This Row],[data_year]])-1)+1,0)</f>
        <v>0</v>
      </c>
      <c r="B1455">
        <v>2013</v>
      </c>
      <c r="C1455" t="s">
        <v>20</v>
      </c>
      <c r="D1455" t="s">
        <v>2286</v>
      </c>
      <c r="E1455">
        <v>116</v>
      </c>
      <c r="F1455">
        <v>9449</v>
      </c>
      <c r="G1455">
        <v>72</v>
      </c>
    </row>
    <row r="1456" spans="1:7" x14ac:dyDescent="0.25">
      <c r="A1456" s="1">
        <f ca="1">IF((Table_Query_from_RDS24[[#This Row],[valueA]]=List!$B$3),INDIRECT("A"&amp;ROW(Table_Query_from_RDS24[[#This Row],[data_year]])-1)+1,0)</f>
        <v>0</v>
      </c>
      <c r="B1456">
        <v>2013</v>
      </c>
      <c r="C1456" t="s">
        <v>20</v>
      </c>
      <c r="D1456" t="s">
        <v>2287</v>
      </c>
      <c r="E1456">
        <v>110</v>
      </c>
      <c r="F1456">
        <v>6407</v>
      </c>
      <c r="G1456">
        <v>23</v>
      </c>
    </row>
    <row r="1457" spans="1:7" x14ac:dyDescent="0.25">
      <c r="A1457" s="1">
        <f ca="1">IF((Table_Query_from_RDS24[[#This Row],[valueA]]=List!$B$3),INDIRECT("A"&amp;ROW(Table_Query_from_RDS24[[#This Row],[data_year]])-1)+1,0)</f>
        <v>0</v>
      </c>
      <c r="B1457">
        <v>2013</v>
      </c>
      <c r="C1457" t="s">
        <v>20</v>
      </c>
      <c r="D1457" t="s">
        <v>2288</v>
      </c>
      <c r="E1457">
        <v>106</v>
      </c>
      <c r="F1457">
        <v>6717</v>
      </c>
      <c r="G1457">
        <v>128</v>
      </c>
    </row>
    <row r="1458" spans="1:7" x14ac:dyDescent="0.25">
      <c r="A1458" s="1">
        <f ca="1">IF((Table_Query_from_RDS24[[#This Row],[valueA]]=List!$B$3),INDIRECT("A"&amp;ROW(Table_Query_from_RDS24[[#This Row],[data_year]])-1)+1,0)</f>
        <v>0</v>
      </c>
      <c r="B1458">
        <v>2013</v>
      </c>
      <c r="C1458" t="s">
        <v>20</v>
      </c>
      <c r="D1458" t="s">
        <v>2289</v>
      </c>
      <c r="E1458">
        <v>96</v>
      </c>
      <c r="F1458">
        <v>9531</v>
      </c>
      <c r="G1458">
        <v>0</v>
      </c>
    </row>
    <row r="1459" spans="1:7" x14ac:dyDescent="0.25">
      <c r="A1459" s="1">
        <f ca="1">IF((Table_Query_from_RDS24[[#This Row],[valueA]]=List!$B$3),INDIRECT("A"&amp;ROW(Table_Query_from_RDS24[[#This Row],[data_year]])-1)+1,0)</f>
        <v>0</v>
      </c>
      <c r="B1459">
        <v>2013</v>
      </c>
      <c r="C1459" t="s">
        <v>20</v>
      </c>
      <c r="D1459" t="s">
        <v>2290</v>
      </c>
      <c r="E1459">
        <v>93</v>
      </c>
      <c r="F1459">
        <v>4882</v>
      </c>
      <c r="G1459">
        <v>129</v>
      </c>
    </row>
    <row r="1460" spans="1:7" x14ac:dyDescent="0.25">
      <c r="A1460" s="1">
        <f ca="1">IF((Table_Query_from_RDS24[[#This Row],[valueA]]=List!$B$3),INDIRECT("A"&amp;ROW(Table_Query_from_RDS24[[#This Row],[data_year]])-1)+1,0)</f>
        <v>0</v>
      </c>
      <c r="B1460">
        <v>2013</v>
      </c>
      <c r="C1460" t="s">
        <v>20</v>
      </c>
      <c r="D1460" t="s">
        <v>2291</v>
      </c>
      <c r="E1460">
        <v>93</v>
      </c>
      <c r="F1460">
        <v>10034</v>
      </c>
      <c r="G1460">
        <v>43</v>
      </c>
    </row>
    <row r="1461" spans="1:7" x14ac:dyDescent="0.25">
      <c r="A1461" s="1">
        <f ca="1">IF((Table_Query_from_RDS24[[#This Row],[valueA]]=List!$B$3),INDIRECT("A"&amp;ROW(Table_Query_from_RDS24[[#This Row],[data_year]])-1)+1,0)</f>
        <v>0</v>
      </c>
      <c r="B1461">
        <v>2013</v>
      </c>
      <c r="C1461" t="s">
        <v>20</v>
      </c>
      <c r="D1461" t="s">
        <v>2292</v>
      </c>
      <c r="E1461">
        <v>89</v>
      </c>
      <c r="F1461">
        <v>7318</v>
      </c>
      <c r="G1461">
        <v>35</v>
      </c>
    </row>
    <row r="1462" spans="1:7" x14ac:dyDescent="0.25">
      <c r="A1462" s="1">
        <f ca="1">IF((Table_Query_from_RDS24[[#This Row],[valueA]]=List!$B$3),INDIRECT("A"&amp;ROW(Table_Query_from_RDS24[[#This Row],[data_year]])-1)+1,0)</f>
        <v>0</v>
      </c>
      <c r="B1462">
        <v>2013</v>
      </c>
      <c r="C1462" t="s">
        <v>20</v>
      </c>
      <c r="D1462" t="s">
        <v>2293</v>
      </c>
      <c r="E1462">
        <v>87</v>
      </c>
      <c r="F1462">
        <v>9721</v>
      </c>
      <c r="G1462">
        <v>41</v>
      </c>
    </row>
    <row r="1463" spans="1:7" x14ac:dyDescent="0.25">
      <c r="A1463" s="1">
        <f ca="1">IF((Table_Query_from_RDS24[[#This Row],[valueA]]=List!$B$3),INDIRECT("A"&amp;ROW(Table_Query_from_RDS24[[#This Row],[data_year]])-1)+1,0)</f>
        <v>0</v>
      </c>
      <c r="B1463">
        <v>2013</v>
      </c>
      <c r="C1463" t="s">
        <v>20</v>
      </c>
      <c r="D1463" t="s">
        <v>2294</v>
      </c>
      <c r="E1463">
        <v>84</v>
      </c>
      <c r="F1463">
        <v>6231</v>
      </c>
      <c r="G1463">
        <v>0</v>
      </c>
    </row>
    <row r="1464" spans="1:7" x14ac:dyDescent="0.25">
      <c r="A1464" s="1">
        <f ca="1">IF((Table_Query_from_RDS24[[#This Row],[valueA]]=List!$B$3),INDIRECT("A"&amp;ROW(Table_Query_from_RDS24[[#This Row],[data_year]])-1)+1,0)</f>
        <v>0</v>
      </c>
      <c r="B1464">
        <v>2013</v>
      </c>
      <c r="C1464" t="s">
        <v>20</v>
      </c>
      <c r="D1464" t="s">
        <v>2295</v>
      </c>
      <c r="E1464">
        <v>83</v>
      </c>
      <c r="F1464">
        <v>5615</v>
      </c>
      <c r="G1464">
        <v>19</v>
      </c>
    </row>
    <row r="1465" spans="1:7" x14ac:dyDescent="0.25">
      <c r="A1465" s="1">
        <f ca="1">IF((Table_Query_from_RDS24[[#This Row],[valueA]]=List!$B$3),INDIRECT("A"&amp;ROW(Table_Query_from_RDS24[[#This Row],[data_year]])-1)+1,0)</f>
        <v>0</v>
      </c>
      <c r="B1465">
        <v>2013</v>
      </c>
      <c r="C1465" t="s">
        <v>20</v>
      </c>
      <c r="D1465" t="s">
        <v>2296</v>
      </c>
      <c r="E1465">
        <v>79</v>
      </c>
      <c r="F1465">
        <v>5658</v>
      </c>
      <c r="G1465">
        <v>11</v>
      </c>
    </row>
    <row r="1466" spans="1:7" x14ac:dyDescent="0.25">
      <c r="A1466" s="1">
        <f ca="1">IF((Table_Query_from_RDS24[[#This Row],[valueA]]=List!$B$3),INDIRECT("A"&amp;ROW(Table_Query_from_RDS24[[#This Row],[data_year]])-1)+1,0)</f>
        <v>0</v>
      </c>
      <c r="B1466">
        <v>2013</v>
      </c>
      <c r="C1466" t="s">
        <v>20</v>
      </c>
      <c r="D1466" t="s">
        <v>2297</v>
      </c>
      <c r="E1466">
        <v>74</v>
      </c>
      <c r="F1466">
        <v>8331</v>
      </c>
      <c r="G1466">
        <v>2</v>
      </c>
    </row>
    <row r="1467" spans="1:7" x14ac:dyDescent="0.25">
      <c r="A1467" s="1">
        <f ca="1">IF((Table_Query_from_RDS24[[#This Row],[valueA]]=List!$B$3),INDIRECT("A"&amp;ROW(Table_Query_from_RDS24[[#This Row],[data_year]])-1)+1,0)</f>
        <v>0</v>
      </c>
      <c r="B1467">
        <v>2013</v>
      </c>
      <c r="C1467" t="s">
        <v>20</v>
      </c>
      <c r="D1467" t="s">
        <v>2298</v>
      </c>
      <c r="E1467">
        <v>71</v>
      </c>
      <c r="F1467">
        <v>6909</v>
      </c>
      <c r="G1467">
        <v>33</v>
      </c>
    </row>
    <row r="1468" spans="1:7" x14ac:dyDescent="0.25">
      <c r="A1468" s="1">
        <f ca="1">IF((Table_Query_from_RDS24[[#This Row],[valueA]]=List!$B$3),INDIRECT("A"&amp;ROW(Table_Query_from_RDS24[[#This Row],[data_year]])-1)+1,0)</f>
        <v>0</v>
      </c>
      <c r="B1468">
        <v>2013</v>
      </c>
      <c r="C1468" t="s">
        <v>20</v>
      </c>
      <c r="D1468" t="s">
        <v>2299</v>
      </c>
      <c r="E1468">
        <v>67</v>
      </c>
      <c r="F1468">
        <v>5304</v>
      </c>
      <c r="G1468">
        <v>20</v>
      </c>
    </row>
    <row r="1469" spans="1:7" x14ac:dyDescent="0.25">
      <c r="A1469" s="1">
        <f ca="1">IF((Table_Query_from_RDS24[[#This Row],[valueA]]=List!$B$3),INDIRECT("A"&amp;ROW(Table_Query_from_RDS24[[#This Row],[data_year]])-1)+1,0)</f>
        <v>0</v>
      </c>
      <c r="B1469">
        <v>2013</v>
      </c>
      <c r="C1469" t="s">
        <v>20</v>
      </c>
      <c r="D1469" t="s">
        <v>2300</v>
      </c>
      <c r="E1469">
        <v>67</v>
      </c>
      <c r="F1469">
        <v>5562</v>
      </c>
      <c r="G1469">
        <v>1</v>
      </c>
    </row>
    <row r="1470" spans="1:7" x14ac:dyDescent="0.25">
      <c r="A1470" s="1">
        <f ca="1">IF((Table_Query_from_RDS24[[#This Row],[valueA]]=List!$B$3),INDIRECT("A"&amp;ROW(Table_Query_from_RDS24[[#This Row],[data_year]])-1)+1,0)</f>
        <v>0</v>
      </c>
      <c r="B1470">
        <v>2013</v>
      </c>
      <c r="C1470" t="s">
        <v>20</v>
      </c>
      <c r="D1470" t="s">
        <v>2301</v>
      </c>
      <c r="E1470">
        <v>66</v>
      </c>
      <c r="F1470">
        <v>2602</v>
      </c>
      <c r="G1470">
        <v>32</v>
      </c>
    </row>
    <row r="1471" spans="1:7" x14ac:dyDescent="0.25">
      <c r="A1471" s="1">
        <f ca="1">IF((Table_Query_from_RDS24[[#This Row],[valueA]]=List!$B$3),INDIRECT("A"&amp;ROW(Table_Query_from_RDS24[[#This Row],[data_year]])-1)+1,0)</f>
        <v>0</v>
      </c>
      <c r="B1471">
        <v>2013</v>
      </c>
      <c r="C1471" t="s">
        <v>20</v>
      </c>
      <c r="D1471" t="s">
        <v>2302</v>
      </c>
      <c r="E1471">
        <v>65</v>
      </c>
      <c r="F1471">
        <v>8097</v>
      </c>
      <c r="G1471">
        <v>0</v>
      </c>
    </row>
    <row r="1472" spans="1:7" x14ac:dyDescent="0.25">
      <c r="A1472" s="1">
        <f ca="1">IF((Table_Query_from_RDS24[[#This Row],[valueA]]=List!$B$3),INDIRECT("A"&amp;ROW(Table_Query_from_RDS24[[#This Row],[data_year]])-1)+1,0)</f>
        <v>0</v>
      </c>
      <c r="B1472">
        <v>2013</v>
      </c>
      <c r="C1472" t="s">
        <v>20</v>
      </c>
      <c r="D1472" t="s">
        <v>2303</v>
      </c>
      <c r="E1472">
        <v>65</v>
      </c>
      <c r="F1472">
        <v>5750</v>
      </c>
      <c r="G1472">
        <v>0</v>
      </c>
    </row>
    <row r="1473" spans="1:7" x14ac:dyDescent="0.25">
      <c r="A1473" s="1">
        <f ca="1">IF((Table_Query_from_RDS24[[#This Row],[valueA]]=List!$B$3),INDIRECT("A"&amp;ROW(Table_Query_from_RDS24[[#This Row],[data_year]])-1)+1,0)</f>
        <v>0</v>
      </c>
      <c r="B1473">
        <v>2013</v>
      </c>
      <c r="C1473" t="s">
        <v>20</v>
      </c>
      <c r="D1473" t="s">
        <v>2304</v>
      </c>
      <c r="E1473">
        <v>65</v>
      </c>
      <c r="F1473">
        <v>4776</v>
      </c>
      <c r="G1473">
        <v>55</v>
      </c>
    </row>
    <row r="1474" spans="1:7" x14ac:dyDescent="0.25">
      <c r="A1474" s="1">
        <f ca="1">IF((Table_Query_from_RDS24[[#This Row],[valueA]]=List!$B$3),INDIRECT("A"&amp;ROW(Table_Query_from_RDS24[[#This Row],[data_year]])-1)+1,0)</f>
        <v>0</v>
      </c>
      <c r="B1474">
        <v>2013</v>
      </c>
      <c r="C1474" t="s">
        <v>20</v>
      </c>
      <c r="D1474" t="s">
        <v>2305</v>
      </c>
      <c r="E1474">
        <v>64</v>
      </c>
      <c r="F1474">
        <v>5006</v>
      </c>
      <c r="G1474">
        <v>0</v>
      </c>
    </row>
    <row r="1475" spans="1:7" x14ac:dyDescent="0.25">
      <c r="A1475" s="1">
        <f ca="1">IF((Table_Query_from_RDS24[[#This Row],[valueA]]=List!$B$3),INDIRECT("A"&amp;ROW(Table_Query_from_RDS24[[#This Row],[data_year]])-1)+1,0)</f>
        <v>0</v>
      </c>
      <c r="B1475">
        <v>2013</v>
      </c>
      <c r="C1475" t="s">
        <v>20</v>
      </c>
      <c r="D1475" t="s">
        <v>2306</v>
      </c>
      <c r="E1475">
        <v>63</v>
      </c>
      <c r="F1475">
        <v>4843</v>
      </c>
      <c r="G1475">
        <v>0</v>
      </c>
    </row>
    <row r="1476" spans="1:7" x14ac:dyDescent="0.25">
      <c r="A1476" s="1">
        <f ca="1">IF((Table_Query_from_RDS24[[#This Row],[valueA]]=List!$B$3),INDIRECT("A"&amp;ROW(Table_Query_from_RDS24[[#This Row],[data_year]])-1)+1,0)</f>
        <v>0</v>
      </c>
      <c r="B1476">
        <v>2013</v>
      </c>
      <c r="C1476" t="s">
        <v>20</v>
      </c>
      <c r="D1476" t="s">
        <v>2307</v>
      </c>
      <c r="E1476">
        <v>63</v>
      </c>
      <c r="F1476">
        <v>7456</v>
      </c>
      <c r="G1476">
        <v>9</v>
      </c>
    </row>
    <row r="1477" spans="1:7" x14ac:dyDescent="0.25">
      <c r="A1477" s="1">
        <f ca="1">IF((Table_Query_from_RDS24[[#This Row],[valueA]]=List!$B$3),INDIRECT("A"&amp;ROW(Table_Query_from_RDS24[[#This Row],[data_year]])-1)+1,0)</f>
        <v>0</v>
      </c>
      <c r="B1477">
        <v>2013</v>
      </c>
      <c r="C1477" t="s">
        <v>20</v>
      </c>
      <c r="D1477" t="s">
        <v>2308</v>
      </c>
      <c r="E1477">
        <v>62</v>
      </c>
      <c r="F1477">
        <v>3414</v>
      </c>
      <c r="G1477">
        <v>7</v>
      </c>
    </row>
    <row r="1478" spans="1:7" x14ac:dyDescent="0.25">
      <c r="A1478" s="1">
        <f ca="1">IF((Table_Query_from_RDS24[[#This Row],[valueA]]=List!$B$3),INDIRECT("A"&amp;ROW(Table_Query_from_RDS24[[#This Row],[data_year]])-1)+1,0)</f>
        <v>0</v>
      </c>
      <c r="B1478">
        <v>2013</v>
      </c>
      <c r="C1478" t="s">
        <v>20</v>
      </c>
      <c r="D1478" t="s">
        <v>2309</v>
      </c>
      <c r="E1478">
        <v>59</v>
      </c>
      <c r="F1478">
        <v>7436</v>
      </c>
      <c r="G1478">
        <v>0</v>
      </c>
    </row>
    <row r="1479" spans="1:7" x14ac:dyDescent="0.25">
      <c r="A1479" s="1">
        <f ca="1">IF((Table_Query_from_RDS24[[#This Row],[valueA]]=List!$B$3),INDIRECT("A"&amp;ROW(Table_Query_from_RDS24[[#This Row],[data_year]])-1)+1,0)</f>
        <v>0</v>
      </c>
      <c r="B1479">
        <v>2013</v>
      </c>
      <c r="C1479" t="s">
        <v>20</v>
      </c>
      <c r="D1479" t="s">
        <v>2310</v>
      </c>
      <c r="E1479">
        <v>56</v>
      </c>
      <c r="F1479">
        <v>5657</v>
      </c>
      <c r="G1479">
        <v>0</v>
      </c>
    </row>
    <row r="1480" spans="1:7" x14ac:dyDescent="0.25">
      <c r="A1480" s="1">
        <f ca="1">IF((Table_Query_from_RDS24[[#This Row],[valueA]]=List!$B$3),INDIRECT("A"&amp;ROW(Table_Query_from_RDS24[[#This Row],[data_year]])-1)+1,0)</f>
        <v>0</v>
      </c>
      <c r="B1480">
        <v>2013</v>
      </c>
      <c r="C1480" t="s">
        <v>20</v>
      </c>
      <c r="D1480" t="s">
        <v>2311</v>
      </c>
      <c r="E1480">
        <v>55</v>
      </c>
      <c r="F1480">
        <v>3966</v>
      </c>
      <c r="G1480">
        <v>0</v>
      </c>
    </row>
    <row r="1481" spans="1:7" x14ac:dyDescent="0.25">
      <c r="A1481" s="1">
        <f ca="1">IF((Table_Query_from_RDS24[[#This Row],[valueA]]=List!$B$3),INDIRECT("A"&amp;ROW(Table_Query_from_RDS24[[#This Row],[data_year]])-1)+1,0)</f>
        <v>0</v>
      </c>
      <c r="B1481">
        <v>2013</v>
      </c>
      <c r="C1481" t="s">
        <v>20</v>
      </c>
      <c r="D1481" t="s">
        <v>2312</v>
      </c>
      <c r="E1481">
        <v>51</v>
      </c>
      <c r="F1481">
        <v>4255</v>
      </c>
      <c r="G1481">
        <v>0</v>
      </c>
    </row>
    <row r="1482" spans="1:7" x14ac:dyDescent="0.25">
      <c r="A1482" s="1">
        <f ca="1">IF((Table_Query_from_RDS24[[#This Row],[valueA]]=List!$B$3),INDIRECT("A"&amp;ROW(Table_Query_from_RDS24[[#This Row],[data_year]])-1)+1,0)</f>
        <v>0</v>
      </c>
      <c r="B1482">
        <v>2013</v>
      </c>
      <c r="C1482" t="s">
        <v>20</v>
      </c>
      <c r="D1482" t="s">
        <v>2313</v>
      </c>
      <c r="E1482">
        <v>50</v>
      </c>
      <c r="F1482">
        <v>4208</v>
      </c>
      <c r="G1482">
        <v>0</v>
      </c>
    </row>
    <row r="1483" spans="1:7" x14ac:dyDescent="0.25">
      <c r="A1483" s="1">
        <f ca="1">IF((Table_Query_from_RDS24[[#This Row],[valueA]]=List!$B$3),INDIRECT("A"&amp;ROW(Table_Query_from_RDS24[[#This Row],[data_year]])-1)+1,0)</f>
        <v>0</v>
      </c>
      <c r="B1483">
        <v>2013</v>
      </c>
      <c r="C1483" t="s">
        <v>20</v>
      </c>
      <c r="D1483" t="s">
        <v>2314</v>
      </c>
      <c r="E1483">
        <v>50</v>
      </c>
      <c r="F1483">
        <v>6884</v>
      </c>
      <c r="G1483">
        <v>38</v>
      </c>
    </row>
    <row r="1484" spans="1:7" x14ac:dyDescent="0.25">
      <c r="A1484" s="1">
        <f ca="1">IF((Table_Query_from_RDS24[[#This Row],[valueA]]=List!$B$3),INDIRECT("A"&amp;ROW(Table_Query_from_RDS24[[#This Row],[data_year]])-1)+1,0)</f>
        <v>0</v>
      </c>
      <c r="B1484">
        <v>2013</v>
      </c>
      <c r="C1484" t="s">
        <v>20</v>
      </c>
      <c r="D1484" t="s">
        <v>2315</v>
      </c>
      <c r="E1484">
        <v>46</v>
      </c>
      <c r="F1484">
        <v>3181</v>
      </c>
      <c r="G1484">
        <v>20</v>
      </c>
    </row>
    <row r="1485" spans="1:7" x14ac:dyDescent="0.25">
      <c r="A1485" s="1">
        <f ca="1">IF((Table_Query_from_RDS24[[#This Row],[valueA]]=List!$B$3),INDIRECT("A"&amp;ROW(Table_Query_from_RDS24[[#This Row],[data_year]])-1)+1,0)</f>
        <v>0</v>
      </c>
      <c r="B1485">
        <v>2013</v>
      </c>
      <c r="C1485" t="s">
        <v>20</v>
      </c>
      <c r="D1485" t="s">
        <v>2316</v>
      </c>
      <c r="E1485">
        <v>44</v>
      </c>
      <c r="F1485">
        <v>4018</v>
      </c>
      <c r="G1485">
        <v>0</v>
      </c>
    </row>
    <row r="1486" spans="1:7" x14ac:dyDescent="0.25">
      <c r="A1486" s="1">
        <f ca="1">IF((Table_Query_from_RDS24[[#This Row],[valueA]]=List!$B$3),INDIRECT("A"&amp;ROW(Table_Query_from_RDS24[[#This Row],[data_year]])-1)+1,0)</f>
        <v>0</v>
      </c>
      <c r="B1486">
        <v>2013</v>
      </c>
      <c r="C1486" t="s">
        <v>20</v>
      </c>
      <c r="D1486" t="s">
        <v>2317</v>
      </c>
      <c r="E1486">
        <v>43</v>
      </c>
      <c r="F1486">
        <v>4843</v>
      </c>
      <c r="G1486">
        <v>0</v>
      </c>
    </row>
    <row r="1487" spans="1:7" x14ac:dyDescent="0.25">
      <c r="A1487" s="1">
        <f ca="1">IF((Table_Query_from_RDS24[[#This Row],[valueA]]=List!$B$3),INDIRECT("A"&amp;ROW(Table_Query_from_RDS24[[#This Row],[data_year]])-1)+1,0)</f>
        <v>0</v>
      </c>
      <c r="B1487">
        <v>2013</v>
      </c>
      <c r="C1487" t="s">
        <v>20</v>
      </c>
      <c r="D1487" t="s">
        <v>2318</v>
      </c>
      <c r="E1487">
        <v>42</v>
      </c>
      <c r="F1487">
        <v>3398</v>
      </c>
      <c r="G1487">
        <v>0</v>
      </c>
    </row>
    <row r="1488" spans="1:7" x14ac:dyDescent="0.25">
      <c r="A1488" s="1">
        <f ca="1">IF((Table_Query_from_RDS24[[#This Row],[valueA]]=List!$B$3),INDIRECT("A"&amp;ROW(Table_Query_from_RDS24[[#This Row],[data_year]])-1)+1,0)</f>
        <v>0</v>
      </c>
      <c r="B1488">
        <v>2013</v>
      </c>
      <c r="C1488" t="s">
        <v>20</v>
      </c>
      <c r="D1488" t="s">
        <v>2319</v>
      </c>
      <c r="E1488">
        <v>38</v>
      </c>
      <c r="F1488">
        <v>4774</v>
      </c>
      <c r="G1488">
        <v>0</v>
      </c>
    </row>
    <row r="1489" spans="1:7" x14ac:dyDescent="0.25">
      <c r="A1489" s="1">
        <f ca="1">IF((Table_Query_from_RDS24[[#This Row],[valueA]]=List!$B$3),INDIRECT("A"&amp;ROW(Table_Query_from_RDS24[[#This Row],[data_year]])-1)+1,0)</f>
        <v>0</v>
      </c>
      <c r="B1489">
        <v>2013</v>
      </c>
      <c r="C1489" t="s">
        <v>20</v>
      </c>
      <c r="D1489" t="s">
        <v>2320</v>
      </c>
      <c r="E1489">
        <v>37</v>
      </c>
      <c r="F1489">
        <v>4926</v>
      </c>
      <c r="G1489">
        <v>0</v>
      </c>
    </row>
    <row r="1490" spans="1:7" x14ac:dyDescent="0.25">
      <c r="A1490" s="1">
        <f ca="1">IF((Table_Query_from_RDS24[[#This Row],[valueA]]=List!$B$3),INDIRECT("A"&amp;ROW(Table_Query_from_RDS24[[#This Row],[data_year]])-1)+1,0)</f>
        <v>0</v>
      </c>
      <c r="B1490">
        <v>2013</v>
      </c>
      <c r="C1490" t="s">
        <v>20</v>
      </c>
      <c r="D1490" t="s">
        <v>2321</v>
      </c>
      <c r="E1490">
        <v>37</v>
      </c>
      <c r="F1490">
        <v>2731</v>
      </c>
      <c r="G1490">
        <v>0</v>
      </c>
    </row>
    <row r="1491" spans="1:7" x14ac:dyDescent="0.25">
      <c r="A1491" s="1">
        <f ca="1">IF((Table_Query_from_RDS24[[#This Row],[valueA]]=List!$B$3),INDIRECT("A"&amp;ROW(Table_Query_from_RDS24[[#This Row],[data_year]])-1)+1,0)</f>
        <v>0</v>
      </c>
      <c r="B1491">
        <v>2013</v>
      </c>
      <c r="C1491" t="s">
        <v>20</v>
      </c>
      <c r="D1491" t="s">
        <v>2322</v>
      </c>
      <c r="E1491">
        <v>36</v>
      </c>
      <c r="F1491">
        <v>3956</v>
      </c>
      <c r="G1491">
        <v>0</v>
      </c>
    </row>
    <row r="1492" spans="1:7" x14ac:dyDescent="0.25">
      <c r="A1492" s="1">
        <f ca="1">IF((Table_Query_from_RDS24[[#This Row],[valueA]]=List!$B$3),INDIRECT("A"&amp;ROW(Table_Query_from_RDS24[[#This Row],[data_year]])-1)+1,0)</f>
        <v>0</v>
      </c>
      <c r="B1492">
        <v>2013</v>
      </c>
      <c r="C1492" t="s">
        <v>20</v>
      </c>
      <c r="D1492" t="s">
        <v>2323</v>
      </c>
      <c r="E1492">
        <v>33</v>
      </c>
      <c r="F1492">
        <v>3201</v>
      </c>
      <c r="G1492">
        <v>0</v>
      </c>
    </row>
    <row r="1493" spans="1:7" x14ac:dyDescent="0.25">
      <c r="A1493" s="1">
        <f ca="1">IF((Table_Query_from_RDS24[[#This Row],[valueA]]=List!$B$3),INDIRECT("A"&amp;ROW(Table_Query_from_RDS24[[#This Row],[data_year]])-1)+1,0)</f>
        <v>0</v>
      </c>
      <c r="B1493">
        <v>2013</v>
      </c>
      <c r="C1493" t="s">
        <v>20</v>
      </c>
      <c r="D1493" t="s">
        <v>2324</v>
      </c>
      <c r="E1493">
        <v>29</v>
      </c>
      <c r="F1493">
        <v>2971</v>
      </c>
      <c r="G1493">
        <v>0</v>
      </c>
    </row>
    <row r="1494" spans="1:7" x14ac:dyDescent="0.25">
      <c r="A1494" s="1">
        <f ca="1">IF((Table_Query_from_RDS24[[#This Row],[valueA]]=List!$B$3),INDIRECT("A"&amp;ROW(Table_Query_from_RDS24[[#This Row],[data_year]])-1)+1,0)</f>
        <v>0</v>
      </c>
      <c r="B1494">
        <v>2013</v>
      </c>
      <c r="C1494" t="s">
        <v>20</v>
      </c>
      <c r="D1494" t="s">
        <v>2325</v>
      </c>
      <c r="E1494">
        <v>27</v>
      </c>
      <c r="F1494">
        <v>1817</v>
      </c>
      <c r="G1494">
        <v>0</v>
      </c>
    </row>
    <row r="1495" spans="1:7" x14ac:dyDescent="0.25">
      <c r="A1495" s="1">
        <f ca="1">IF((Table_Query_from_RDS24[[#This Row],[valueA]]=List!$B$3),INDIRECT("A"&amp;ROW(Table_Query_from_RDS24[[#This Row],[data_year]])-1)+1,0)</f>
        <v>0</v>
      </c>
      <c r="B1495">
        <v>2013</v>
      </c>
      <c r="C1495" t="s">
        <v>20</v>
      </c>
      <c r="D1495" t="s">
        <v>2326</v>
      </c>
      <c r="E1495">
        <v>27</v>
      </c>
      <c r="F1495">
        <v>1898</v>
      </c>
      <c r="G1495">
        <v>0</v>
      </c>
    </row>
    <row r="1496" spans="1:7" x14ac:dyDescent="0.25">
      <c r="A1496" s="1">
        <f ca="1">IF((Table_Query_from_RDS24[[#This Row],[valueA]]=List!$B$3),INDIRECT("A"&amp;ROW(Table_Query_from_RDS24[[#This Row],[data_year]])-1)+1,0)</f>
        <v>0</v>
      </c>
      <c r="B1496">
        <v>2013</v>
      </c>
      <c r="C1496" t="s">
        <v>20</v>
      </c>
      <c r="D1496" t="s">
        <v>2327</v>
      </c>
      <c r="E1496">
        <v>27</v>
      </c>
      <c r="F1496">
        <v>1329</v>
      </c>
      <c r="G1496">
        <v>0</v>
      </c>
    </row>
    <row r="1497" spans="1:7" x14ac:dyDescent="0.25">
      <c r="A1497" s="1">
        <f ca="1">IF((Table_Query_from_RDS24[[#This Row],[valueA]]=List!$B$3),INDIRECT("A"&amp;ROW(Table_Query_from_RDS24[[#This Row],[data_year]])-1)+1,0)</f>
        <v>0</v>
      </c>
      <c r="B1497">
        <v>2013</v>
      </c>
      <c r="C1497" t="s">
        <v>20</v>
      </c>
      <c r="D1497" t="s">
        <v>2328</v>
      </c>
      <c r="E1497">
        <v>26</v>
      </c>
      <c r="F1497">
        <v>1283</v>
      </c>
      <c r="G1497">
        <v>3</v>
      </c>
    </row>
    <row r="1498" spans="1:7" x14ac:dyDescent="0.25">
      <c r="A1498" s="1">
        <f ca="1">IF((Table_Query_from_RDS24[[#This Row],[valueA]]=List!$B$3),INDIRECT("A"&amp;ROW(Table_Query_from_RDS24[[#This Row],[data_year]])-1)+1,0)</f>
        <v>0</v>
      </c>
      <c r="B1498">
        <v>2013</v>
      </c>
      <c r="C1498" t="s">
        <v>20</v>
      </c>
      <c r="D1498" t="s">
        <v>2329</v>
      </c>
      <c r="E1498">
        <v>25</v>
      </c>
      <c r="F1498">
        <v>3140</v>
      </c>
      <c r="G1498">
        <v>0</v>
      </c>
    </row>
    <row r="1499" spans="1:7" x14ac:dyDescent="0.25">
      <c r="A1499" s="1">
        <f ca="1">IF((Table_Query_from_RDS24[[#This Row],[valueA]]=List!$B$3),INDIRECT("A"&amp;ROW(Table_Query_from_RDS24[[#This Row],[data_year]])-1)+1,0)</f>
        <v>0</v>
      </c>
      <c r="B1499">
        <v>2013</v>
      </c>
      <c r="C1499" t="s">
        <v>20</v>
      </c>
      <c r="D1499" t="s">
        <v>2330</v>
      </c>
      <c r="E1499">
        <v>25</v>
      </c>
      <c r="F1499">
        <v>1468</v>
      </c>
      <c r="G1499">
        <v>0</v>
      </c>
    </row>
    <row r="1500" spans="1:7" x14ac:dyDescent="0.25">
      <c r="A1500" s="1">
        <f ca="1">IF((Table_Query_from_RDS24[[#This Row],[valueA]]=List!$B$3),INDIRECT("A"&amp;ROW(Table_Query_from_RDS24[[#This Row],[data_year]])-1)+1,0)</f>
        <v>0</v>
      </c>
      <c r="B1500">
        <v>2013</v>
      </c>
      <c r="C1500" t="s">
        <v>20</v>
      </c>
      <c r="D1500" t="s">
        <v>2331</v>
      </c>
      <c r="E1500">
        <v>20</v>
      </c>
      <c r="F1500">
        <v>1488</v>
      </c>
      <c r="G1500">
        <v>0</v>
      </c>
    </row>
    <row r="1501" spans="1:7" x14ac:dyDescent="0.25">
      <c r="A1501" s="1">
        <f ca="1">IF((Table_Query_from_RDS24[[#This Row],[valueA]]=List!$B$3),INDIRECT("A"&amp;ROW(Table_Query_from_RDS24[[#This Row],[data_year]])-1)+1,0)</f>
        <v>0</v>
      </c>
      <c r="B1501">
        <v>2013</v>
      </c>
      <c r="C1501" t="s">
        <v>20</v>
      </c>
      <c r="D1501" t="s">
        <v>2332</v>
      </c>
      <c r="E1501">
        <v>19</v>
      </c>
      <c r="F1501">
        <v>1647</v>
      </c>
      <c r="G1501">
        <v>0</v>
      </c>
    </row>
    <row r="1502" spans="1:7" x14ac:dyDescent="0.25">
      <c r="A1502" s="1">
        <f ca="1">IF((Table_Query_from_RDS24[[#This Row],[valueA]]=List!$B$3),INDIRECT("A"&amp;ROW(Table_Query_from_RDS24[[#This Row],[data_year]])-1)+1,0)</f>
        <v>0</v>
      </c>
      <c r="B1502">
        <v>2013</v>
      </c>
      <c r="C1502" t="s">
        <v>20</v>
      </c>
      <c r="D1502" t="s">
        <v>2333</v>
      </c>
      <c r="E1502">
        <v>18</v>
      </c>
      <c r="F1502">
        <v>836</v>
      </c>
      <c r="G1502">
        <v>15</v>
      </c>
    </row>
    <row r="1503" spans="1:7" x14ac:dyDescent="0.25">
      <c r="A1503" s="1">
        <f ca="1">IF((Table_Query_from_RDS24[[#This Row],[valueA]]=List!$B$3),INDIRECT("A"&amp;ROW(Table_Query_from_RDS24[[#This Row],[data_year]])-1)+1,0)</f>
        <v>0</v>
      </c>
      <c r="B1503">
        <v>2013</v>
      </c>
      <c r="C1503" t="s">
        <v>20</v>
      </c>
      <c r="D1503" t="s">
        <v>2334</v>
      </c>
      <c r="E1503">
        <v>16</v>
      </c>
      <c r="F1503">
        <v>2267</v>
      </c>
      <c r="G1503">
        <v>0</v>
      </c>
    </row>
    <row r="1504" spans="1:7" x14ac:dyDescent="0.25">
      <c r="A1504" s="1">
        <f ca="1">IF((Table_Query_from_RDS24[[#This Row],[valueA]]=List!$B$3),INDIRECT("A"&amp;ROW(Table_Query_from_RDS24[[#This Row],[data_year]])-1)+1,0)</f>
        <v>0</v>
      </c>
      <c r="B1504">
        <v>2013</v>
      </c>
      <c r="C1504" t="s">
        <v>20</v>
      </c>
      <c r="D1504" t="s">
        <v>2335</v>
      </c>
      <c r="E1504">
        <v>15</v>
      </c>
      <c r="F1504">
        <v>1725</v>
      </c>
      <c r="G1504">
        <v>0</v>
      </c>
    </row>
    <row r="1505" spans="1:7" x14ac:dyDescent="0.25">
      <c r="A1505" s="1">
        <f ca="1">IF((Table_Query_from_RDS24[[#This Row],[valueA]]=List!$B$3),INDIRECT("A"&amp;ROW(Table_Query_from_RDS24[[#This Row],[data_year]])-1)+1,0)</f>
        <v>0</v>
      </c>
      <c r="B1505">
        <v>2013</v>
      </c>
      <c r="C1505" t="s">
        <v>20</v>
      </c>
      <c r="D1505" t="s">
        <v>2336</v>
      </c>
      <c r="E1505">
        <v>15</v>
      </c>
      <c r="F1505">
        <v>2441</v>
      </c>
      <c r="G1505">
        <v>0</v>
      </c>
    </row>
    <row r="1506" spans="1:7" x14ac:dyDescent="0.25">
      <c r="A1506" s="1">
        <f ca="1">IF((Table_Query_from_RDS24[[#This Row],[valueA]]=List!$B$3),INDIRECT("A"&amp;ROW(Table_Query_from_RDS24[[#This Row],[data_year]])-1)+1,0)</f>
        <v>0</v>
      </c>
      <c r="B1506">
        <v>2013</v>
      </c>
      <c r="C1506" t="s">
        <v>20</v>
      </c>
      <c r="D1506" t="s">
        <v>2337</v>
      </c>
      <c r="E1506">
        <v>14</v>
      </c>
      <c r="F1506">
        <v>1240</v>
      </c>
      <c r="G1506">
        <v>0</v>
      </c>
    </row>
    <row r="1507" spans="1:7" x14ac:dyDescent="0.25">
      <c r="A1507" s="1">
        <f ca="1">IF((Table_Query_from_RDS24[[#This Row],[valueA]]=List!$B$3),INDIRECT("A"&amp;ROW(Table_Query_from_RDS24[[#This Row],[data_year]])-1)+1,0)</f>
        <v>0</v>
      </c>
      <c r="B1507">
        <v>2013</v>
      </c>
      <c r="C1507" t="s">
        <v>20</v>
      </c>
      <c r="D1507" t="s">
        <v>2338</v>
      </c>
      <c r="E1507">
        <v>13</v>
      </c>
      <c r="F1507">
        <v>1585</v>
      </c>
      <c r="G1507">
        <v>0</v>
      </c>
    </row>
    <row r="1508" spans="1:7" x14ac:dyDescent="0.25">
      <c r="A1508" s="1">
        <f ca="1">IF((Table_Query_from_RDS24[[#This Row],[valueA]]=List!$B$3),INDIRECT("A"&amp;ROW(Table_Query_from_RDS24[[#This Row],[data_year]])-1)+1,0)</f>
        <v>0</v>
      </c>
      <c r="B1508">
        <v>2013</v>
      </c>
      <c r="C1508" t="s">
        <v>20</v>
      </c>
      <c r="D1508" t="s">
        <v>2339</v>
      </c>
      <c r="E1508">
        <v>11</v>
      </c>
      <c r="F1508">
        <v>1294</v>
      </c>
      <c r="G1508">
        <v>0</v>
      </c>
    </row>
    <row r="1509" spans="1:7" x14ac:dyDescent="0.25">
      <c r="A1509" s="1">
        <f ca="1">IF((Table_Query_from_RDS24[[#This Row],[valueA]]=List!$B$3),INDIRECT("A"&amp;ROW(Table_Query_from_RDS24[[#This Row],[data_year]])-1)+1,0)</f>
        <v>0</v>
      </c>
      <c r="B1509">
        <v>2013</v>
      </c>
      <c r="C1509" t="s">
        <v>21</v>
      </c>
      <c r="D1509" t="s">
        <v>2340</v>
      </c>
      <c r="E1509">
        <v>1157</v>
      </c>
      <c r="F1509">
        <v>43241</v>
      </c>
      <c r="G1509">
        <v>3025</v>
      </c>
    </row>
    <row r="1510" spans="1:7" x14ac:dyDescent="0.25">
      <c r="A1510" s="1">
        <f ca="1">IF((Table_Query_from_RDS24[[#This Row],[valueA]]=List!$B$3),INDIRECT("A"&amp;ROW(Table_Query_from_RDS24[[#This Row],[data_year]])-1)+1,0)</f>
        <v>0</v>
      </c>
      <c r="B1510">
        <v>2013</v>
      </c>
      <c r="C1510" t="s">
        <v>21</v>
      </c>
      <c r="D1510" t="s">
        <v>2341</v>
      </c>
      <c r="E1510">
        <v>1108</v>
      </c>
      <c r="F1510">
        <v>53941</v>
      </c>
      <c r="G1510">
        <v>3554</v>
      </c>
    </row>
    <row r="1511" spans="1:7" x14ac:dyDescent="0.25">
      <c r="A1511" s="1">
        <f ca="1">IF((Table_Query_from_RDS24[[#This Row],[valueA]]=List!$B$3),INDIRECT("A"&amp;ROW(Table_Query_from_RDS24[[#This Row],[data_year]])-1)+1,0)</f>
        <v>0</v>
      </c>
      <c r="B1511">
        <v>2013</v>
      </c>
      <c r="C1511" t="s">
        <v>21</v>
      </c>
      <c r="D1511" t="s">
        <v>2342</v>
      </c>
      <c r="E1511">
        <v>698</v>
      </c>
      <c r="F1511">
        <v>38543</v>
      </c>
      <c r="G1511">
        <v>531</v>
      </c>
    </row>
    <row r="1512" spans="1:7" x14ac:dyDescent="0.25">
      <c r="A1512" s="1">
        <f ca="1">IF((Table_Query_from_RDS24[[#This Row],[valueA]]=List!$B$3),INDIRECT("A"&amp;ROW(Table_Query_from_RDS24[[#This Row],[data_year]])-1)+1,0)</f>
        <v>0</v>
      </c>
      <c r="B1512">
        <v>2013</v>
      </c>
      <c r="C1512" t="s">
        <v>21</v>
      </c>
      <c r="D1512" t="s">
        <v>2343</v>
      </c>
      <c r="E1512">
        <v>410</v>
      </c>
      <c r="F1512">
        <v>40039</v>
      </c>
      <c r="G1512">
        <v>96</v>
      </c>
    </row>
    <row r="1513" spans="1:7" x14ac:dyDescent="0.25">
      <c r="A1513" s="1">
        <f ca="1">IF((Table_Query_from_RDS24[[#This Row],[valueA]]=List!$B$3),INDIRECT("A"&amp;ROW(Table_Query_from_RDS24[[#This Row],[data_year]])-1)+1,0)</f>
        <v>0</v>
      </c>
      <c r="B1513">
        <v>2013</v>
      </c>
      <c r="C1513" t="s">
        <v>21</v>
      </c>
      <c r="D1513" t="s">
        <v>2344</v>
      </c>
      <c r="E1513">
        <v>400</v>
      </c>
      <c r="F1513">
        <v>32573</v>
      </c>
      <c r="G1513">
        <v>53</v>
      </c>
    </row>
    <row r="1514" spans="1:7" x14ac:dyDescent="0.25">
      <c r="A1514" s="1">
        <f ca="1">IF((Table_Query_from_RDS24[[#This Row],[valueA]]=List!$B$3),INDIRECT("A"&amp;ROW(Table_Query_from_RDS24[[#This Row],[data_year]])-1)+1,0)</f>
        <v>0</v>
      </c>
      <c r="B1514">
        <v>2013</v>
      </c>
      <c r="C1514" t="s">
        <v>21</v>
      </c>
      <c r="D1514" t="s">
        <v>2345</v>
      </c>
      <c r="E1514">
        <v>352</v>
      </c>
      <c r="F1514">
        <v>18012</v>
      </c>
      <c r="G1514">
        <v>48</v>
      </c>
    </row>
    <row r="1515" spans="1:7" x14ac:dyDescent="0.25">
      <c r="A1515" s="1">
        <f ca="1">IF((Table_Query_from_RDS24[[#This Row],[valueA]]=List!$B$3),INDIRECT("A"&amp;ROW(Table_Query_from_RDS24[[#This Row],[data_year]])-1)+1,0)</f>
        <v>0</v>
      </c>
      <c r="B1515">
        <v>2013</v>
      </c>
      <c r="C1515" t="s">
        <v>21</v>
      </c>
      <c r="D1515" t="s">
        <v>2346</v>
      </c>
      <c r="E1515">
        <v>332</v>
      </c>
      <c r="F1515">
        <v>16708</v>
      </c>
      <c r="G1515">
        <v>261</v>
      </c>
    </row>
    <row r="1516" spans="1:7" x14ac:dyDescent="0.25">
      <c r="A1516" s="1">
        <f ca="1">IF((Table_Query_from_RDS24[[#This Row],[valueA]]=List!$B$3),INDIRECT("A"&amp;ROW(Table_Query_from_RDS24[[#This Row],[data_year]])-1)+1,0)</f>
        <v>0</v>
      </c>
      <c r="B1516">
        <v>2013</v>
      </c>
      <c r="C1516" t="s">
        <v>21</v>
      </c>
      <c r="D1516" t="s">
        <v>2347</v>
      </c>
      <c r="E1516">
        <v>318</v>
      </c>
      <c r="F1516">
        <v>13494</v>
      </c>
      <c r="G1516">
        <v>115</v>
      </c>
    </row>
    <row r="1517" spans="1:7" x14ac:dyDescent="0.25">
      <c r="A1517" s="1">
        <f ca="1">IF((Table_Query_from_RDS24[[#This Row],[valueA]]=List!$B$3),INDIRECT("A"&amp;ROW(Table_Query_from_RDS24[[#This Row],[data_year]])-1)+1,0)</f>
        <v>0</v>
      </c>
      <c r="B1517">
        <v>2013</v>
      </c>
      <c r="C1517" t="s">
        <v>21</v>
      </c>
      <c r="D1517" t="s">
        <v>2348</v>
      </c>
      <c r="E1517">
        <v>289</v>
      </c>
      <c r="F1517">
        <v>14334</v>
      </c>
      <c r="G1517">
        <v>71</v>
      </c>
    </row>
    <row r="1518" spans="1:7" x14ac:dyDescent="0.25">
      <c r="A1518" s="1">
        <f ca="1">IF((Table_Query_from_RDS24[[#This Row],[valueA]]=List!$B$3),INDIRECT("A"&amp;ROW(Table_Query_from_RDS24[[#This Row],[data_year]])-1)+1,0)</f>
        <v>0</v>
      </c>
      <c r="B1518">
        <v>2013</v>
      </c>
      <c r="C1518" t="s">
        <v>21</v>
      </c>
      <c r="D1518" t="s">
        <v>2349</v>
      </c>
      <c r="E1518">
        <v>240</v>
      </c>
      <c r="F1518">
        <v>19336</v>
      </c>
      <c r="G1518">
        <v>4</v>
      </c>
    </row>
    <row r="1519" spans="1:7" x14ac:dyDescent="0.25">
      <c r="A1519" s="1">
        <f ca="1">IF((Table_Query_from_RDS24[[#This Row],[valueA]]=List!$B$3),INDIRECT("A"&amp;ROW(Table_Query_from_RDS24[[#This Row],[data_year]])-1)+1,0)</f>
        <v>0</v>
      </c>
      <c r="B1519">
        <v>2013</v>
      </c>
      <c r="C1519" t="s">
        <v>21</v>
      </c>
      <c r="D1519" t="s">
        <v>2350</v>
      </c>
      <c r="E1519">
        <v>217</v>
      </c>
      <c r="F1519">
        <v>15643</v>
      </c>
      <c r="G1519">
        <v>17</v>
      </c>
    </row>
    <row r="1520" spans="1:7" x14ac:dyDescent="0.25">
      <c r="A1520" s="1">
        <f ca="1">IF((Table_Query_from_RDS24[[#This Row],[valueA]]=List!$B$3),INDIRECT("A"&amp;ROW(Table_Query_from_RDS24[[#This Row],[data_year]])-1)+1,0)</f>
        <v>0</v>
      </c>
      <c r="B1520">
        <v>2013</v>
      </c>
      <c r="C1520" t="s">
        <v>21</v>
      </c>
      <c r="D1520" t="s">
        <v>2351</v>
      </c>
      <c r="E1520">
        <v>200</v>
      </c>
      <c r="F1520">
        <v>7197</v>
      </c>
      <c r="G1520">
        <v>0</v>
      </c>
    </row>
    <row r="1521" spans="1:7" x14ac:dyDescent="0.25">
      <c r="A1521" s="1">
        <f ca="1">IF((Table_Query_from_RDS24[[#This Row],[valueA]]=List!$B$3),INDIRECT("A"&amp;ROW(Table_Query_from_RDS24[[#This Row],[data_year]])-1)+1,0)</f>
        <v>0</v>
      </c>
      <c r="B1521">
        <v>2013</v>
      </c>
      <c r="C1521" t="s">
        <v>21</v>
      </c>
      <c r="D1521" t="s">
        <v>2352</v>
      </c>
      <c r="E1521">
        <v>192</v>
      </c>
      <c r="F1521">
        <v>12400</v>
      </c>
      <c r="G1521">
        <v>170</v>
      </c>
    </row>
    <row r="1522" spans="1:7" x14ac:dyDescent="0.25">
      <c r="A1522" s="1">
        <f ca="1">IF((Table_Query_from_RDS24[[#This Row],[valueA]]=List!$B$3),INDIRECT("A"&amp;ROW(Table_Query_from_RDS24[[#This Row],[data_year]])-1)+1,0)</f>
        <v>0</v>
      </c>
      <c r="B1522">
        <v>2013</v>
      </c>
      <c r="C1522" t="s">
        <v>21</v>
      </c>
      <c r="D1522" t="s">
        <v>2353</v>
      </c>
      <c r="E1522">
        <v>181</v>
      </c>
      <c r="F1522">
        <v>8537</v>
      </c>
      <c r="G1522">
        <v>15</v>
      </c>
    </row>
    <row r="1523" spans="1:7" x14ac:dyDescent="0.25">
      <c r="A1523" s="1">
        <f ca="1">IF((Table_Query_from_RDS24[[#This Row],[valueA]]=List!$B$3),INDIRECT("A"&amp;ROW(Table_Query_from_RDS24[[#This Row],[data_year]])-1)+1,0)</f>
        <v>0</v>
      </c>
      <c r="B1523">
        <v>2013</v>
      </c>
      <c r="C1523" t="s">
        <v>21</v>
      </c>
      <c r="D1523" t="s">
        <v>2354</v>
      </c>
      <c r="E1523">
        <v>151</v>
      </c>
      <c r="F1523">
        <v>10495</v>
      </c>
      <c r="G1523">
        <v>42</v>
      </c>
    </row>
    <row r="1524" spans="1:7" x14ac:dyDescent="0.25">
      <c r="A1524" s="1">
        <f ca="1">IF((Table_Query_from_RDS24[[#This Row],[valueA]]=List!$B$3),INDIRECT("A"&amp;ROW(Table_Query_from_RDS24[[#This Row],[data_year]])-1)+1,0)</f>
        <v>0</v>
      </c>
      <c r="B1524">
        <v>2013</v>
      </c>
      <c r="C1524" t="s">
        <v>21</v>
      </c>
      <c r="D1524" t="s">
        <v>2355</v>
      </c>
      <c r="E1524">
        <v>151</v>
      </c>
      <c r="F1524">
        <v>5997</v>
      </c>
      <c r="G1524">
        <v>8</v>
      </c>
    </row>
    <row r="1525" spans="1:7" x14ac:dyDescent="0.25">
      <c r="A1525" s="1">
        <f ca="1">IF((Table_Query_from_RDS24[[#This Row],[valueA]]=List!$B$3),INDIRECT("A"&amp;ROW(Table_Query_from_RDS24[[#This Row],[data_year]])-1)+1,0)</f>
        <v>0</v>
      </c>
      <c r="B1525">
        <v>2013</v>
      </c>
      <c r="C1525" t="s">
        <v>21</v>
      </c>
      <c r="D1525" t="s">
        <v>2356</v>
      </c>
      <c r="E1525">
        <v>108</v>
      </c>
      <c r="F1525">
        <v>4570</v>
      </c>
      <c r="G1525">
        <v>0</v>
      </c>
    </row>
    <row r="1526" spans="1:7" x14ac:dyDescent="0.25">
      <c r="A1526" s="1">
        <f ca="1">IF((Table_Query_from_RDS24[[#This Row],[valueA]]=List!$B$3),INDIRECT("A"&amp;ROW(Table_Query_from_RDS24[[#This Row],[data_year]])-1)+1,0)</f>
        <v>0</v>
      </c>
      <c r="B1526">
        <v>2013</v>
      </c>
      <c r="C1526" t="s">
        <v>21</v>
      </c>
      <c r="D1526" t="s">
        <v>2357</v>
      </c>
      <c r="E1526">
        <v>92</v>
      </c>
      <c r="F1526">
        <v>3726</v>
      </c>
      <c r="G1526">
        <v>19</v>
      </c>
    </row>
    <row r="1527" spans="1:7" x14ac:dyDescent="0.25">
      <c r="A1527" s="1">
        <f ca="1">IF((Table_Query_from_RDS24[[#This Row],[valueA]]=List!$B$3),INDIRECT("A"&amp;ROW(Table_Query_from_RDS24[[#This Row],[data_year]])-1)+1,0)</f>
        <v>0</v>
      </c>
      <c r="B1527">
        <v>2013</v>
      </c>
      <c r="C1527" t="s">
        <v>21</v>
      </c>
      <c r="D1527" t="s">
        <v>2358</v>
      </c>
      <c r="E1527">
        <v>56</v>
      </c>
      <c r="F1527">
        <v>1838</v>
      </c>
      <c r="G1527">
        <v>0</v>
      </c>
    </row>
    <row r="1528" spans="1:7" x14ac:dyDescent="0.25">
      <c r="A1528" s="1">
        <f ca="1">IF((Table_Query_from_RDS24[[#This Row],[valueA]]=List!$B$3),INDIRECT("A"&amp;ROW(Table_Query_from_RDS24[[#This Row],[data_year]])-1)+1,0)</f>
        <v>0</v>
      </c>
      <c r="B1528">
        <v>2013</v>
      </c>
      <c r="C1528" t="s">
        <v>21</v>
      </c>
      <c r="D1528" t="s">
        <v>2359</v>
      </c>
      <c r="E1528">
        <v>54</v>
      </c>
      <c r="F1528">
        <v>1892</v>
      </c>
      <c r="G1528">
        <v>37</v>
      </c>
    </row>
    <row r="1529" spans="1:7" x14ac:dyDescent="0.25">
      <c r="A1529" s="1">
        <f ca="1">IF((Table_Query_from_RDS24[[#This Row],[valueA]]=List!$B$3),INDIRECT("A"&amp;ROW(Table_Query_from_RDS24[[#This Row],[data_year]])-1)+1,0)</f>
        <v>0</v>
      </c>
      <c r="B1529">
        <v>2013</v>
      </c>
      <c r="C1529" t="s">
        <v>22</v>
      </c>
      <c r="D1529" t="s">
        <v>2360</v>
      </c>
      <c r="E1529">
        <v>4036</v>
      </c>
      <c r="F1529">
        <v>180393</v>
      </c>
      <c r="G1529">
        <v>8715</v>
      </c>
    </row>
    <row r="1530" spans="1:7" x14ac:dyDescent="0.25">
      <c r="A1530" s="1">
        <f ca="1">IF((Table_Query_from_RDS24[[#This Row],[valueA]]=List!$B$3),INDIRECT("A"&amp;ROW(Table_Query_from_RDS24[[#This Row],[data_year]])-1)+1,0)</f>
        <v>0</v>
      </c>
      <c r="B1530">
        <v>2013</v>
      </c>
      <c r="C1530" t="s">
        <v>22</v>
      </c>
      <c r="D1530" t="s">
        <v>2361</v>
      </c>
      <c r="E1530">
        <v>2343</v>
      </c>
      <c r="F1530">
        <v>112843</v>
      </c>
      <c r="G1530">
        <v>2436</v>
      </c>
    </row>
    <row r="1531" spans="1:7" x14ac:dyDescent="0.25">
      <c r="A1531" s="1">
        <f ca="1">IF((Table_Query_from_RDS24[[#This Row],[valueA]]=List!$B$3),INDIRECT("A"&amp;ROW(Table_Query_from_RDS24[[#This Row],[data_year]])-1)+1,0)</f>
        <v>0</v>
      </c>
      <c r="B1531">
        <v>2013</v>
      </c>
      <c r="C1531" t="s">
        <v>22</v>
      </c>
      <c r="D1531" t="s">
        <v>2362</v>
      </c>
      <c r="E1531">
        <v>2326</v>
      </c>
      <c r="F1531">
        <v>130123</v>
      </c>
      <c r="G1531">
        <v>4404</v>
      </c>
    </row>
    <row r="1532" spans="1:7" x14ac:dyDescent="0.25">
      <c r="A1532" s="1">
        <f ca="1">IF((Table_Query_from_RDS24[[#This Row],[valueA]]=List!$B$3),INDIRECT("A"&amp;ROW(Table_Query_from_RDS24[[#This Row],[data_year]])-1)+1,0)</f>
        <v>0</v>
      </c>
      <c r="B1532">
        <v>2013</v>
      </c>
      <c r="C1532" t="s">
        <v>22</v>
      </c>
      <c r="D1532" t="s">
        <v>2363</v>
      </c>
      <c r="E1532">
        <v>1741</v>
      </c>
      <c r="F1532">
        <v>104652</v>
      </c>
      <c r="G1532">
        <v>2674</v>
      </c>
    </row>
    <row r="1533" spans="1:7" x14ac:dyDescent="0.25">
      <c r="A1533" s="1">
        <f ca="1">IF((Table_Query_from_RDS24[[#This Row],[valueA]]=List!$B$3),INDIRECT("A"&amp;ROW(Table_Query_from_RDS24[[#This Row],[data_year]])-1)+1,0)</f>
        <v>0</v>
      </c>
      <c r="B1533">
        <v>2013</v>
      </c>
      <c r="C1533" t="s">
        <v>22</v>
      </c>
      <c r="D1533" t="s">
        <v>2364</v>
      </c>
      <c r="E1533">
        <v>991</v>
      </c>
      <c r="F1533">
        <v>81156</v>
      </c>
      <c r="G1533">
        <v>237</v>
      </c>
    </row>
    <row r="1534" spans="1:7" x14ac:dyDescent="0.25">
      <c r="A1534" s="1">
        <f ca="1">IF((Table_Query_from_RDS24[[#This Row],[valueA]]=List!$B$3),INDIRECT("A"&amp;ROW(Table_Query_from_RDS24[[#This Row],[data_year]])-1)+1,0)</f>
        <v>0</v>
      </c>
      <c r="B1534">
        <v>2013</v>
      </c>
      <c r="C1534" t="s">
        <v>22</v>
      </c>
      <c r="D1534" t="s">
        <v>2365</v>
      </c>
      <c r="E1534">
        <v>902</v>
      </c>
      <c r="F1534">
        <v>24428</v>
      </c>
      <c r="G1534">
        <v>1168</v>
      </c>
    </row>
    <row r="1535" spans="1:7" x14ac:dyDescent="0.25">
      <c r="A1535" s="1">
        <f ca="1">IF((Table_Query_from_RDS24[[#This Row],[valueA]]=List!$B$3),INDIRECT("A"&amp;ROW(Table_Query_from_RDS24[[#This Row],[data_year]])-1)+1,0)</f>
        <v>0</v>
      </c>
      <c r="B1535">
        <v>2013</v>
      </c>
      <c r="C1535" t="s">
        <v>22</v>
      </c>
      <c r="D1535" t="s">
        <v>2366</v>
      </c>
      <c r="E1535">
        <v>863</v>
      </c>
      <c r="F1535">
        <v>44007</v>
      </c>
      <c r="G1535">
        <v>854</v>
      </c>
    </row>
    <row r="1536" spans="1:7" x14ac:dyDescent="0.25">
      <c r="A1536" s="1">
        <f ca="1">IF((Table_Query_from_RDS24[[#This Row],[valueA]]=List!$B$3),INDIRECT("A"&amp;ROW(Table_Query_from_RDS24[[#This Row],[data_year]])-1)+1,0)</f>
        <v>0</v>
      </c>
      <c r="B1536">
        <v>2013</v>
      </c>
      <c r="C1536" t="s">
        <v>22</v>
      </c>
      <c r="D1536" t="s">
        <v>2367</v>
      </c>
      <c r="E1536">
        <v>712</v>
      </c>
      <c r="F1536">
        <v>28498</v>
      </c>
      <c r="G1536">
        <v>595</v>
      </c>
    </row>
    <row r="1537" spans="1:7" x14ac:dyDescent="0.25">
      <c r="A1537" s="1">
        <f ca="1">IF((Table_Query_from_RDS24[[#This Row],[valueA]]=List!$B$3),INDIRECT("A"&amp;ROW(Table_Query_from_RDS24[[#This Row],[data_year]])-1)+1,0)</f>
        <v>0</v>
      </c>
      <c r="B1537">
        <v>2013</v>
      </c>
      <c r="C1537" t="s">
        <v>22</v>
      </c>
      <c r="D1537" t="s">
        <v>2368</v>
      </c>
      <c r="E1537">
        <v>705</v>
      </c>
      <c r="F1537">
        <v>37951</v>
      </c>
      <c r="G1537">
        <v>230</v>
      </c>
    </row>
    <row r="1538" spans="1:7" x14ac:dyDescent="0.25">
      <c r="A1538" s="1">
        <f ca="1">IF((Table_Query_from_RDS24[[#This Row],[valueA]]=List!$B$3),INDIRECT("A"&amp;ROW(Table_Query_from_RDS24[[#This Row],[data_year]])-1)+1,0)</f>
        <v>0</v>
      </c>
      <c r="B1538">
        <v>2013</v>
      </c>
      <c r="C1538" t="s">
        <v>22</v>
      </c>
      <c r="D1538" t="s">
        <v>2369</v>
      </c>
      <c r="E1538">
        <v>681</v>
      </c>
      <c r="F1538">
        <v>24157</v>
      </c>
      <c r="G1538">
        <v>1279</v>
      </c>
    </row>
    <row r="1539" spans="1:7" x14ac:dyDescent="0.25">
      <c r="A1539" s="1">
        <f ca="1">IF((Table_Query_from_RDS24[[#This Row],[valueA]]=List!$B$3),INDIRECT("A"&amp;ROW(Table_Query_from_RDS24[[#This Row],[data_year]])-1)+1,0)</f>
        <v>0</v>
      </c>
      <c r="B1539">
        <v>2013</v>
      </c>
      <c r="C1539" t="s">
        <v>22</v>
      </c>
      <c r="D1539" t="s">
        <v>2370</v>
      </c>
      <c r="E1539">
        <v>640</v>
      </c>
      <c r="F1539">
        <v>48676</v>
      </c>
      <c r="G1539">
        <v>215</v>
      </c>
    </row>
    <row r="1540" spans="1:7" x14ac:dyDescent="0.25">
      <c r="A1540" s="1">
        <f ca="1">IF((Table_Query_from_RDS24[[#This Row],[valueA]]=List!$B$3),INDIRECT("A"&amp;ROW(Table_Query_from_RDS24[[#This Row],[data_year]])-1)+1,0)</f>
        <v>0</v>
      </c>
      <c r="B1540">
        <v>2013</v>
      </c>
      <c r="C1540" t="s">
        <v>22</v>
      </c>
      <c r="D1540" t="s">
        <v>2371</v>
      </c>
      <c r="E1540">
        <v>616</v>
      </c>
      <c r="F1540">
        <v>24829</v>
      </c>
      <c r="G1540">
        <v>640</v>
      </c>
    </row>
    <row r="1541" spans="1:7" x14ac:dyDescent="0.25">
      <c r="A1541" s="1">
        <f ca="1">IF((Table_Query_from_RDS24[[#This Row],[valueA]]=List!$B$3),INDIRECT("A"&amp;ROW(Table_Query_from_RDS24[[#This Row],[data_year]])-1)+1,0)</f>
        <v>0</v>
      </c>
      <c r="B1541">
        <v>2013</v>
      </c>
      <c r="C1541" t="s">
        <v>22</v>
      </c>
      <c r="D1541" t="s">
        <v>2372</v>
      </c>
      <c r="E1541">
        <v>549</v>
      </c>
      <c r="F1541">
        <v>51333</v>
      </c>
      <c r="G1541">
        <v>269</v>
      </c>
    </row>
    <row r="1542" spans="1:7" x14ac:dyDescent="0.25">
      <c r="A1542" s="1">
        <f ca="1">IF((Table_Query_from_RDS24[[#This Row],[valueA]]=List!$B$3),INDIRECT("A"&amp;ROW(Table_Query_from_RDS24[[#This Row],[data_year]])-1)+1,0)</f>
        <v>0</v>
      </c>
      <c r="B1542">
        <v>2013</v>
      </c>
      <c r="C1542" t="s">
        <v>22</v>
      </c>
      <c r="D1542" t="s">
        <v>2373</v>
      </c>
      <c r="E1542">
        <v>476</v>
      </c>
      <c r="F1542">
        <v>28424</v>
      </c>
      <c r="G1542">
        <v>5</v>
      </c>
    </row>
    <row r="1543" spans="1:7" x14ac:dyDescent="0.25">
      <c r="A1543" s="1">
        <f ca="1">IF((Table_Query_from_RDS24[[#This Row],[valueA]]=List!$B$3),INDIRECT("A"&amp;ROW(Table_Query_from_RDS24[[#This Row],[data_year]])-1)+1,0)</f>
        <v>0</v>
      </c>
      <c r="B1543">
        <v>2013</v>
      </c>
      <c r="C1543" t="s">
        <v>22</v>
      </c>
      <c r="D1543" t="s">
        <v>2374</v>
      </c>
      <c r="E1543">
        <v>408</v>
      </c>
      <c r="F1543">
        <v>28505</v>
      </c>
      <c r="G1543">
        <v>65</v>
      </c>
    </row>
    <row r="1544" spans="1:7" x14ac:dyDescent="0.25">
      <c r="A1544" s="1">
        <f ca="1">IF((Table_Query_from_RDS24[[#This Row],[valueA]]=List!$B$3),INDIRECT("A"&amp;ROW(Table_Query_from_RDS24[[#This Row],[data_year]])-1)+1,0)</f>
        <v>0</v>
      </c>
      <c r="B1544">
        <v>2013</v>
      </c>
      <c r="C1544" t="s">
        <v>22</v>
      </c>
      <c r="D1544" t="s">
        <v>2375</v>
      </c>
      <c r="E1544">
        <v>334</v>
      </c>
      <c r="F1544">
        <v>10440</v>
      </c>
      <c r="G1544">
        <v>4</v>
      </c>
    </row>
    <row r="1545" spans="1:7" x14ac:dyDescent="0.25">
      <c r="A1545" s="1">
        <f ca="1">IF((Table_Query_from_RDS24[[#This Row],[valueA]]=List!$B$3),INDIRECT("A"&amp;ROW(Table_Query_from_RDS24[[#This Row],[data_year]])-1)+1,0)</f>
        <v>0</v>
      </c>
      <c r="B1545">
        <v>2013</v>
      </c>
      <c r="C1545" t="s">
        <v>22</v>
      </c>
      <c r="D1545" t="s">
        <v>2376</v>
      </c>
      <c r="E1545">
        <v>298</v>
      </c>
      <c r="F1545">
        <v>12391</v>
      </c>
      <c r="G1545">
        <v>314</v>
      </c>
    </row>
    <row r="1546" spans="1:7" x14ac:dyDescent="0.25">
      <c r="A1546" s="1">
        <f ca="1">IF((Table_Query_from_RDS24[[#This Row],[valueA]]=List!$B$3),INDIRECT("A"&amp;ROW(Table_Query_from_RDS24[[#This Row],[data_year]])-1)+1,0)</f>
        <v>0</v>
      </c>
      <c r="B1546">
        <v>2013</v>
      </c>
      <c r="C1546" t="s">
        <v>22</v>
      </c>
      <c r="D1546" t="s">
        <v>2377</v>
      </c>
      <c r="E1546">
        <v>249</v>
      </c>
      <c r="F1546">
        <v>11274</v>
      </c>
      <c r="G1546">
        <v>3</v>
      </c>
    </row>
    <row r="1547" spans="1:7" x14ac:dyDescent="0.25">
      <c r="A1547" s="1">
        <f ca="1">IF((Table_Query_from_RDS24[[#This Row],[valueA]]=List!$B$3),INDIRECT("A"&amp;ROW(Table_Query_from_RDS24[[#This Row],[data_year]])-1)+1,0)</f>
        <v>0</v>
      </c>
      <c r="B1547">
        <v>2013</v>
      </c>
      <c r="C1547" t="s">
        <v>22</v>
      </c>
      <c r="D1547" t="s">
        <v>2378</v>
      </c>
      <c r="E1547">
        <v>240</v>
      </c>
      <c r="F1547">
        <v>11022</v>
      </c>
      <c r="G1547">
        <v>1168</v>
      </c>
    </row>
    <row r="1548" spans="1:7" x14ac:dyDescent="0.25">
      <c r="A1548" s="1">
        <f ca="1">IF((Table_Query_from_RDS24[[#This Row],[valueA]]=List!$B$3),INDIRECT("A"&amp;ROW(Table_Query_from_RDS24[[#This Row],[data_year]])-1)+1,0)</f>
        <v>0</v>
      </c>
      <c r="B1548">
        <v>2013</v>
      </c>
      <c r="C1548" t="s">
        <v>22</v>
      </c>
      <c r="D1548" t="s">
        <v>2379</v>
      </c>
      <c r="E1548">
        <v>238</v>
      </c>
      <c r="F1548">
        <v>9759</v>
      </c>
      <c r="G1548">
        <v>9</v>
      </c>
    </row>
    <row r="1549" spans="1:7" x14ac:dyDescent="0.25">
      <c r="A1549" s="1">
        <f ca="1">IF((Table_Query_from_RDS24[[#This Row],[valueA]]=List!$B$3),INDIRECT("A"&amp;ROW(Table_Query_from_RDS24[[#This Row],[data_year]])-1)+1,0)</f>
        <v>0</v>
      </c>
      <c r="B1549">
        <v>2013</v>
      </c>
      <c r="C1549" t="s">
        <v>22</v>
      </c>
      <c r="D1549" t="s">
        <v>2380</v>
      </c>
      <c r="E1549">
        <v>221</v>
      </c>
      <c r="F1549">
        <v>12245</v>
      </c>
      <c r="G1549">
        <v>41</v>
      </c>
    </row>
    <row r="1550" spans="1:7" x14ac:dyDescent="0.25">
      <c r="A1550" s="1">
        <f ca="1">IF((Table_Query_from_RDS24[[#This Row],[valueA]]=List!$B$3),INDIRECT("A"&amp;ROW(Table_Query_from_RDS24[[#This Row],[data_year]])-1)+1,0)</f>
        <v>0</v>
      </c>
      <c r="B1550">
        <v>2013</v>
      </c>
      <c r="C1550" t="s">
        <v>22</v>
      </c>
      <c r="D1550" t="s">
        <v>2381</v>
      </c>
      <c r="E1550">
        <v>221</v>
      </c>
      <c r="F1550">
        <v>9296</v>
      </c>
      <c r="G1550">
        <v>28</v>
      </c>
    </row>
    <row r="1551" spans="1:7" x14ac:dyDescent="0.25">
      <c r="A1551" s="1">
        <f ca="1">IF((Table_Query_from_RDS24[[#This Row],[valueA]]=List!$B$3),INDIRECT("A"&amp;ROW(Table_Query_from_RDS24[[#This Row],[data_year]])-1)+1,0)</f>
        <v>0</v>
      </c>
      <c r="B1551">
        <v>2013</v>
      </c>
      <c r="C1551" t="s">
        <v>22</v>
      </c>
      <c r="D1551" t="s">
        <v>2382</v>
      </c>
      <c r="E1551">
        <v>215</v>
      </c>
      <c r="F1551">
        <v>9778</v>
      </c>
      <c r="G1551">
        <v>152</v>
      </c>
    </row>
    <row r="1552" spans="1:7" x14ac:dyDescent="0.25">
      <c r="A1552" s="1">
        <f ca="1">IF((Table_Query_from_RDS24[[#This Row],[valueA]]=List!$B$3),INDIRECT("A"&amp;ROW(Table_Query_from_RDS24[[#This Row],[data_year]])-1)+1,0)</f>
        <v>0</v>
      </c>
      <c r="B1552">
        <v>2013</v>
      </c>
      <c r="C1552" t="s">
        <v>22</v>
      </c>
      <c r="D1552" t="s">
        <v>2383</v>
      </c>
      <c r="E1552">
        <v>180</v>
      </c>
      <c r="F1552">
        <v>7700</v>
      </c>
      <c r="G1552">
        <v>114</v>
      </c>
    </row>
    <row r="1553" spans="1:7" x14ac:dyDescent="0.25">
      <c r="A1553" s="1">
        <f ca="1">IF((Table_Query_from_RDS24[[#This Row],[valueA]]=List!$B$3),INDIRECT("A"&amp;ROW(Table_Query_from_RDS24[[#This Row],[data_year]])-1)+1,0)</f>
        <v>0</v>
      </c>
      <c r="B1553">
        <v>2013</v>
      </c>
      <c r="C1553" t="s">
        <v>22</v>
      </c>
      <c r="D1553" t="s">
        <v>2384</v>
      </c>
      <c r="E1553">
        <v>131</v>
      </c>
      <c r="F1553">
        <v>8651</v>
      </c>
      <c r="G1553">
        <v>20</v>
      </c>
    </row>
    <row r="1554" spans="1:7" x14ac:dyDescent="0.25">
      <c r="A1554" s="1">
        <f ca="1">IF((Table_Query_from_RDS24[[#This Row],[valueA]]=List!$B$3),INDIRECT("A"&amp;ROW(Table_Query_from_RDS24[[#This Row],[data_year]])-1)+1,0)</f>
        <v>0</v>
      </c>
      <c r="B1554">
        <v>2013</v>
      </c>
      <c r="C1554" t="s">
        <v>22</v>
      </c>
      <c r="D1554" t="s">
        <v>2385</v>
      </c>
      <c r="E1554">
        <v>101</v>
      </c>
      <c r="F1554">
        <v>5543</v>
      </c>
      <c r="G1554">
        <v>0</v>
      </c>
    </row>
    <row r="1555" spans="1:7" x14ac:dyDescent="0.25">
      <c r="A1555" s="1">
        <f ca="1">IF((Table_Query_from_RDS24[[#This Row],[valueA]]=List!$B$3),INDIRECT("A"&amp;ROW(Table_Query_from_RDS24[[#This Row],[data_year]])-1)+1,0)</f>
        <v>0</v>
      </c>
      <c r="B1555">
        <v>2013</v>
      </c>
      <c r="C1555" t="s">
        <v>22</v>
      </c>
      <c r="D1555" t="s">
        <v>2386</v>
      </c>
      <c r="E1555">
        <v>95</v>
      </c>
      <c r="F1555">
        <v>3189</v>
      </c>
      <c r="G1555">
        <v>0</v>
      </c>
    </row>
    <row r="1556" spans="1:7" x14ac:dyDescent="0.25">
      <c r="A1556" s="1">
        <f ca="1">IF((Table_Query_from_RDS24[[#This Row],[valueA]]=List!$B$3),INDIRECT("A"&amp;ROW(Table_Query_from_RDS24[[#This Row],[data_year]])-1)+1,0)</f>
        <v>0</v>
      </c>
      <c r="B1556">
        <v>2013</v>
      </c>
      <c r="C1556" t="s">
        <v>23</v>
      </c>
      <c r="D1556" t="s">
        <v>2387</v>
      </c>
      <c r="E1556">
        <v>3408</v>
      </c>
      <c r="F1556">
        <v>175310</v>
      </c>
      <c r="G1556">
        <v>5506</v>
      </c>
    </row>
    <row r="1557" spans="1:7" x14ac:dyDescent="0.25">
      <c r="A1557" s="1">
        <f ca="1">IF((Table_Query_from_RDS24[[#This Row],[valueA]]=List!$B$3),INDIRECT("A"&amp;ROW(Table_Query_from_RDS24[[#This Row],[data_year]])-1)+1,0)</f>
        <v>0</v>
      </c>
      <c r="B1557">
        <v>2013</v>
      </c>
      <c r="C1557" t="s">
        <v>23</v>
      </c>
      <c r="D1557" t="s">
        <v>2388</v>
      </c>
      <c r="E1557">
        <v>1402</v>
      </c>
      <c r="F1557">
        <v>130110</v>
      </c>
      <c r="G1557">
        <v>742</v>
      </c>
    </row>
    <row r="1558" spans="1:7" x14ac:dyDescent="0.25">
      <c r="A1558" s="1">
        <f ca="1">IF((Table_Query_from_RDS24[[#This Row],[valueA]]=List!$B$3),INDIRECT("A"&amp;ROW(Table_Query_from_RDS24[[#This Row],[data_year]])-1)+1,0)</f>
        <v>0</v>
      </c>
      <c r="B1558">
        <v>2013</v>
      </c>
      <c r="C1558" t="s">
        <v>23</v>
      </c>
      <c r="D1558" t="s">
        <v>2389</v>
      </c>
      <c r="E1558">
        <v>1388</v>
      </c>
      <c r="F1558">
        <v>54697</v>
      </c>
      <c r="G1558">
        <v>2318</v>
      </c>
    </row>
    <row r="1559" spans="1:7" x14ac:dyDescent="0.25">
      <c r="A1559" s="1">
        <f ca="1">IF((Table_Query_from_RDS24[[#This Row],[valueA]]=List!$B$3),INDIRECT("A"&amp;ROW(Table_Query_from_RDS24[[#This Row],[data_year]])-1)+1,0)</f>
        <v>0</v>
      </c>
      <c r="B1559">
        <v>2013</v>
      </c>
      <c r="C1559" t="s">
        <v>23</v>
      </c>
      <c r="D1559" t="s">
        <v>2390</v>
      </c>
      <c r="E1559">
        <v>1385</v>
      </c>
      <c r="F1559">
        <v>56668</v>
      </c>
      <c r="G1559">
        <v>67</v>
      </c>
    </row>
    <row r="1560" spans="1:7" x14ac:dyDescent="0.25">
      <c r="A1560" s="1">
        <f ca="1">IF((Table_Query_from_RDS24[[#This Row],[valueA]]=List!$B$3),INDIRECT("A"&amp;ROW(Table_Query_from_RDS24[[#This Row],[data_year]])-1)+1,0)</f>
        <v>0</v>
      </c>
      <c r="B1560">
        <v>2013</v>
      </c>
      <c r="C1560" t="s">
        <v>23</v>
      </c>
      <c r="D1560" t="s">
        <v>2391</v>
      </c>
      <c r="E1560">
        <v>1360</v>
      </c>
      <c r="F1560">
        <v>103223</v>
      </c>
      <c r="G1560">
        <v>4636</v>
      </c>
    </row>
    <row r="1561" spans="1:7" x14ac:dyDescent="0.25">
      <c r="A1561" s="1">
        <f ca="1">IF((Table_Query_from_RDS24[[#This Row],[valueA]]=List!$B$3),INDIRECT("A"&amp;ROW(Table_Query_from_RDS24[[#This Row],[data_year]])-1)+1,0)</f>
        <v>0</v>
      </c>
      <c r="B1561">
        <v>2013</v>
      </c>
      <c r="C1561" t="s">
        <v>23</v>
      </c>
      <c r="D1561" t="s">
        <v>2392</v>
      </c>
      <c r="E1561">
        <v>924</v>
      </c>
      <c r="F1561">
        <v>64970</v>
      </c>
      <c r="G1561">
        <v>881</v>
      </c>
    </row>
    <row r="1562" spans="1:7" x14ac:dyDescent="0.25">
      <c r="A1562" s="1">
        <f ca="1">IF((Table_Query_from_RDS24[[#This Row],[valueA]]=List!$B$3),INDIRECT("A"&amp;ROW(Table_Query_from_RDS24[[#This Row],[data_year]])-1)+1,0)</f>
        <v>0</v>
      </c>
      <c r="B1562">
        <v>2013</v>
      </c>
      <c r="C1562" t="s">
        <v>23</v>
      </c>
      <c r="D1562" t="s">
        <v>2393</v>
      </c>
      <c r="E1562">
        <v>874</v>
      </c>
      <c r="F1562">
        <v>68259</v>
      </c>
      <c r="G1562">
        <v>273</v>
      </c>
    </row>
    <row r="1563" spans="1:7" x14ac:dyDescent="0.25">
      <c r="A1563" s="1">
        <f ca="1">IF((Table_Query_from_RDS24[[#This Row],[valueA]]=List!$B$3),INDIRECT("A"&amp;ROW(Table_Query_from_RDS24[[#This Row],[data_year]])-1)+1,0)</f>
        <v>0</v>
      </c>
      <c r="B1563">
        <v>2013</v>
      </c>
      <c r="C1563" t="s">
        <v>23</v>
      </c>
      <c r="D1563" t="s">
        <v>2394</v>
      </c>
      <c r="E1563">
        <v>739</v>
      </c>
      <c r="F1563">
        <v>31970</v>
      </c>
      <c r="G1563">
        <v>457</v>
      </c>
    </row>
    <row r="1564" spans="1:7" x14ac:dyDescent="0.25">
      <c r="A1564" s="1">
        <f ca="1">IF((Table_Query_from_RDS24[[#This Row],[valueA]]=List!$B$3),INDIRECT("A"&amp;ROW(Table_Query_from_RDS24[[#This Row],[data_year]])-1)+1,0)</f>
        <v>0</v>
      </c>
      <c r="B1564">
        <v>2013</v>
      </c>
      <c r="C1564" t="s">
        <v>23</v>
      </c>
      <c r="D1564" t="s">
        <v>2395</v>
      </c>
      <c r="E1564">
        <v>724</v>
      </c>
      <c r="F1564">
        <v>50836</v>
      </c>
      <c r="G1564">
        <v>119</v>
      </c>
    </row>
    <row r="1565" spans="1:7" x14ac:dyDescent="0.25">
      <c r="A1565" s="1">
        <f ca="1">IF((Table_Query_from_RDS24[[#This Row],[valueA]]=List!$B$3),INDIRECT("A"&amp;ROW(Table_Query_from_RDS24[[#This Row],[data_year]])-1)+1,0)</f>
        <v>0</v>
      </c>
      <c r="B1565">
        <v>2013</v>
      </c>
      <c r="C1565" t="s">
        <v>23</v>
      </c>
      <c r="D1565" t="s">
        <v>2396</v>
      </c>
      <c r="E1565">
        <v>669</v>
      </c>
      <c r="F1565">
        <v>32056</v>
      </c>
      <c r="G1565">
        <v>721</v>
      </c>
    </row>
    <row r="1566" spans="1:7" x14ac:dyDescent="0.25">
      <c r="A1566" s="1">
        <f ca="1">IF((Table_Query_from_RDS24[[#This Row],[valueA]]=List!$B$3),INDIRECT("A"&amp;ROW(Table_Query_from_RDS24[[#This Row],[data_year]])-1)+1,0)</f>
        <v>0</v>
      </c>
      <c r="B1566">
        <v>2013</v>
      </c>
      <c r="C1566" t="s">
        <v>23</v>
      </c>
      <c r="D1566" t="s">
        <v>2397</v>
      </c>
      <c r="E1566">
        <v>666</v>
      </c>
      <c r="F1566">
        <v>51844</v>
      </c>
      <c r="G1566">
        <v>105</v>
      </c>
    </row>
    <row r="1567" spans="1:7" x14ac:dyDescent="0.25">
      <c r="A1567" s="1">
        <f ca="1">IF((Table_Query_from_RDS24[[#This Row],[valueA]]=List!$B$3),INDIRECT("A"&amp;ROW(Table_Query_from_RDS24[[#This Row],[data_year]])-1)+1,0)</f>
        <v>0</v>
      </c>
      <c r="B1567">
        <v>2013</v>
      </c>
      <c r="C1567" t="s">
        <v>23</v>
      </c>
      <c r="D1567" t="s">
        <v>2398</v>
      </c>
      <c r="E1567">
        <v>644</v>
      </c>
      <c r="F1567">
        <v>32750</v>
      </c>
      <c r="G1567">
        <v>274</v>
      </c>
    </row>
    <row r="1568" spans="1:7" x14ac:dyDescent="0.25">
      <c r="A1568" s="1">
        <f ca="1">IF((Table_Query_from_RDS24[[#This Row],[valueA]]=List!$B$3),INDIRECT("A"&amp;ROW(Table_Query_from_RDS24[[#This Row],[data_year]])-1)+1,0)</f>
        <v>0</v>
      </c>
      <c r="B1568">
        <v>2013</v>
      </c>
      <c r="C1568" t="s">
        <v>23</v>
      </c>
      <c r="D1568" t="s">
        <v>2399</v>
      </c>
      <c r="E1568">
        <v>580</v>
      </c>
      <c r="F1568">
        <v>45101</v>
      </c>
      <c r="G1568">
        <v>81</v>
      </c>
    </row>
    <row r="1569" spans="1:7" x14ac:dyDescent="0.25">
      <c r="A1569" s="1">
        <f ca="1">IF((Table_Query_from_RDS24[[#This Row],[valueA]]=List!$B$3),INDIRECT("A"&amp;ROW(Table_Query_from_RDS24[[#This Row],[data_year]])-1)+1,0)</f>
        <v>0</v>
      </c>
      <c r="B1569">
        <v>2013</v>
      </c>
      <c r="C1569" t="s">
        <v>23</v>
      </c>
      <c r="D1569" t="s">
        <v>2400</v>
      </c>
      <c r="E1569">
        <v>547</v>
      </c>
      <c r="F1569">
        <v>33212</v>
      </c>
      <c r="G1569">
        <v>101</v>
      </c>
    </row>
    <row r="1570" spans="1:7" x14ac:dyDescent="0.25">
      <c r="A1570" s="1">
        <f ca="1">IF((Table_Query_from_RDS24[[#This Row],[valueA]]=List!$B$3),INDIRECT("A"&amp;ROW(Table_Query_from_RDS24[[#This Row],[data_year]])-1)+1,0)</f>
        <v>0</v>
      </c>
      <c r="B1570">
        <v>2013</v>
      </c>
      <c r="C1570" t="s">
        <v>23</v>
      </c>
      <c r="D1570" t="s">
        <v>2401</v>
      </c>
      <c r="E1570">
        <v>523</v>
      </c>
      <c r="F1570">
        <v>20596</v>
      </c>
      <c r="G1570">
        <v>681</v>
      </c>
    </row>
    <row r="1571" spans="1:7" x14ac:dyDescent="0.25">
      <c r="A1571" s="1">
        <f ca="1">IF((Table_Query_from_RDS24[[#This Row],[valueA]]=List!$B$3),INDIRECT("A"&amp;ROW(Table_Query_from_RDS24[[#This Row],[data_year]])-1)+1,0)</f>
        <v>0</v>
      </c>
      <c r="B1571">
        <v>2013</v>
      </c>
      <c r="C1571" t="s">
        <v>23</v>
      </c>
      <c r="D1571" t="s">
        <v>2402</v>
      </c>
      <c r="E1571">
        <v>522</v>
      </c>
      <c r="F1571">
        <v>37236</v>
      </c>
      <c r="G1571">
        <v>31</v>
      </c>
    </row>
    <row r="1572" spans="1:7" x14ac:dyDescent="0.25">
      <c r="A1572" s="1">
        <f ca="1">IF((Table_Query_from_RDS24[[#This Row],[valueA]]=List!$B$3),INDIRECT("A"&amp;ROW(Table_Query_from_RDS24[[#This Row],[data_year]])-1)+1,0)</f>
        <v>0</v>
      </c>
      <c r="B1572">
        <v>2013</v>
      </c>
      <c r="C1572" t="s">
        <v>23</v>
      </c>
      <c r="D1572" t="s">
        <v>2403</v>
      </c>
      <c r="E1572">
        <v>511</v>
      </c>
      <c r="F1572">
        <v>15384</v>
      </c>
      <c r="G1572">
        <v>419</v>
      </c>
    </row>
    <row r="1573" spans="1:7" x14ac:dyDescent="0.25">
      <c r="A1573" s="1">
        <f ca="1">IF((Table_Query_from_RDS24[[#This Row],[valueA]]=List!$B$3),INDIRECT("A"&amp;ROW(Table_Query_from_RDS24[[#This Row],[data_year]])-1)+1,0)</f>
        <v>0</v>
      </c>
      <c r="B1573">
        <v>2013</v>
      </c>
      <c r="C1573" t="s">
        <v>23</v>
      </c>
      <c r="D1573" t="s">
        <v>2404</v>
      </c>
      <c r="E1573">
        <v>487</v>
      </c>
      <c r="F1573">
        <v>31218</v>
      </c>
      <c r="G1573">
        <v>18</v>
      </c>
    </row>
    <row r="1574" spans="1:7" x14ac:dyDescent="0.25">
      <c r="A1574" s="1">
        <f ca="1">IF((Table_Query_from_RDS24[[#This Row],[valueA]]=List!$B$3),INDIRECT("A"&amp;ROW(Table_Query_from_RDS24[[#This Row],[data_year]])-1)+1,0)</f>
        <v>0</v>
      </c>
      <c r="B1574">
        <v>2013</v>
      </c>
      <c r="C1574" t="s">
        <v>23</v>
      </c>
      <c r="D1574" t="s">
        <v>2405</v>
      </c>
      <c r="E1574">
        <v>472</v>
      </c>
      <c r="F1574">
        <v>33928</v>
      </c>
      <c r="G1574">
        <v>281</v>
      </c>
    </row>
    <row r="1575" spans="1:7" x14ac:dyDescent="0.25">
      <c r="A1575" s="1">
        <f ca="1">IF((Table_Query_from_RDS24[[#This Row],[valueA]]=List!$B$3),INDIRECT("A"&amp;ROW(Table_Query_from_RDS24[[#This Row],[data_year]])-1)+1,0)</f>
        <v>0</v>
      </c>
      <c r="B1575">
        <v>2013</v>
      </c>
      <c r="C1575" t="s">
        <v>23</v>
      </c>
      <c r="D1575" t="s">
        <v>2406</v>
      </c>
      <c r="E1575">
        <v>438</v>
      </c>
      <c r="F1575">
        <v>24341</v>
      </c>
      <c r="G1575">
        <v>65</v>
      </c>
    </row>
    <row r="1576" spans="1:7" x14ac:dyDescent="0.25">
      <c r="A1576" s="1">
        <f ca="1">IF((Table_Query_from_RDS24[[#This Row],[valueA]]=List!$B$3),INDIRECT("A"&amp;ROW(Table_Query_from_RDS24[[#This Row],[data_year]])-1)+1,0)</f>
        <v>0</v>
      </c>
      <c r="B1576">
        <v>2013</v>
      </c>
      <c r="C1576" t="s">
        <v>23</v>
      </c>
      <c r="D1576" t="s">
        <v>2407</v>
      </c>
      <c r="E1576">
        <v>425</v>
      </c>
      <c r="F1576">
        <v>38644</v>
      </c>
      <c r="G1576">
        <v>151</v>
      </c>
    </row>
    <row r="1577" spans="1:7" x14ac:dyDescent="0.25">
      <c r="A1577" s="1">
        <f ca="1">IF((Table_Query_from_RDS24[[#This Row],[valueA]]=List!$B$3),INDIRECT("A"&amp;ROW(Table_Query_from_RDS24[[#This Row],[data_year]])-1)+1,0)</f>
        <v>0</v>
      </c>
      <c r="B1577">
        <v>2013</v>
      </c>
      <c r="C1577" t="s">
        <v>23</v>
      </c>
      <c r="D1577" t="s">
        <v>2408</v>
      </c>
      <c r="E1577">
        <v>423</v>
      </c>
      <c r="F1577">
        <v>28945</v>
      </c>
      <c r="G1577">
        <v>77</v>
      </c>
    </row>
    <row r="1578" spans="1:7" x14ac:dyDescent="0.25">
      <c r="A1578" s="1">
        <f ca="1">IF((Table_Query_from_RDS24[[#This Row],[valueA]]=List!$B$3),INDIRECT("A"&amp;ROW(Table_Query_from_RDS24[[#This Row],[data_year]])-1)+1,0)</f>
        <v>0</v>
      </c>
      <c r="B1578">
        <v>2013</v>
      </c>
      <c r="C1578" t="s">
        <v>23</v>
      </c>
      <c r="D1578" t="s">
        <v>2409</v>
      </c>
      <c r="E1578">
        <v>419</v>
      </c>
      <c r="F1578">
        <v>20485</v>
      </c>
      <c r="G1578">
        <v>60</v>
      </c>
    </row>
    <row r="1579" spans="1:7" x14ac:dyDescent="0.25">
      <c r="A1579" s="1">
        <f ca="1">IF((Table_Query_from_RDS24[[#This Row],[valueA]]=List!$B$3),INDIRECT("A"&amp;ROW(Table_Query_from_RDS24[[#This Row],[data_year]])-1)+1,0)</f>
        <v>0</v>
      </c>
      <c r="B1579">
        <v>2013</v>
      </c>
      <c r="C1579" t="s">
        <v>23</v>
      </c>
      <c r="D1579" t="s">
        <v>2410</v>
      </c>
      <c r="E1579">
        <v>401</v>
      </c>
      <c r="F1579">
        <v>31004</v>
      </c>
      <c r="G1579">
        <v>295</v>
      </c>
    </row>
    <row r="1580" spans="1:7" x14ac:dyDescent="0.25">
      <c r="A1580" s="1">
        <f ca="1">IF((Table_Query_from_RDS24[[#This Row],[valueA]]=List!$B$3),INDIRECT("A"&amp;ROW(Table_Query_from_RDS24[[#This Row],[data_year]])-1)+1,0)</f>
        <v>0</v>
      </c>
      <c r="B1580">
        <v>2013</v>
      </c>
      <c r="C1580" t="s">
        <v>23</v>
      </c>
      <c r="D1580" t="s">
        <v>2411</v>
      </c>
      <c r="E1580">
        <v>398</v>
      </c>
      <c r="F1580">
        <v>20076</v>
      </c>
      <c r="G1580">
        <v>28</v>
      </c>
    </row>
    <row r="1581" spans="1:7" x14ac:dyDescent="0.25">
      <c r="A1581" s="1">
        <f ca="1">IF((Table_Query_from_RDS24[[#This Row],[valueA]]=List!$B$3),INDIRECT("A"&amp;ROW(Table_Query_from_RDS24[[#This Row],[data_year]])-1)+1,0)</f>
        <v>0</v>
      </c>
      <c r="B1581">
        <v>2013</v>
      </c>
      <c r="C1581" t="s">
        <v>23</v>
      </c>
      <c r="D1581" t="s">
        <v>2412</v>
      </c>
      <c r="E1581">
        <v>396</v>
      </c>
      <c r="F1581">
        <v>19294</v>
      </c>
      <c r="G1581">
        <v>52</v>
      </c>
    </row>
    <row r="1582" spans="1:7" x14ac:dyDescent="0.25">
      <c r="A1582" s="1">
        <f ca="1">IF((Table_Query_from_RDS24[[#This Row],[valueA]]=List!$B$3),INDIRECT("A"&amp;ROW(Table_Query_from_RDS24[[#This Row],[data_year]])-1)+1,0)</f>
        <v>0</v>
      </c>
      <c r="B1582">
        <v>2013</v>
      </c>
      <c r="C1582" t="s">
        <v>23</v>
      </c>
      <c r="D1582" t="s">
        <v>2413</v>
      </c>
      <c r="E1582">
        <v>354</v>
      </c>
      <c r="F1582">
        <v>26510</v>
      </c>
      <c r="G1582">
        <v>40</v>
      </c>
    </row>
    <row r="1583" spans="1:7" x14ac:dyDescent="0.25">
      <c r="A1583" s="1">
        <f ca="1">IF((Table_Query_from_RDS24[[#This Row],[valueA]]=List!$B$3),INDIRECT("A"&amp;ROW(Table_Query_from_RDS24[[#This Row],[data_year]])-1)+1,0)</f>
        <v>0</v>
      </c>
      <c r="B1583">
        <v>2013</v>
      </c>
      <c r="C1583" t="s">
        <v>23</v>
      </c>
      <c r="D1583" t="s">
        <v>2414</v>
      </c>
      <c r="E1583">
        <v>347</v>
      </c>
      <c r="F1583">
        <v>14597</v>
      </c>
      <c r="G1583">
        <v>93</v>
      </c>
    </row>
    <row r="1584" spans="1:7" x14ac:dyDescent="0.25">
      <c r="A1584" s="1">
        <f ca="1">IF((Table_Query_from_RDS24[[#This Row],[valueA]]=List!$B$3),INDIRECT("A"&amp;ROW(Table_Query_from_RDS24[[#This Row],[data_year]])-1)+1,0)</f>
        <v>0</v>
      </c>
      <c r="B1584">
        <v>2013</v>
      </c>
      <c r="C1584" t="s">
        <v>23</v>
      </c>
      <c r="D1584" t="s">
        <v>2415</v>
      </c>
      <c r="E1584">
        <v>321</v>
      </c>
      <c r="F1584">
        <v>27310</v>
      </c>
      <c r="G1584">
        <v>91</v>
      </c>
    </row>
    <row r="1585" spans="1:7" x14ac:dyDescent="0.25">
      <c r="A1585" s="1">
        <f ca="1">IF((Table_Query_from_RDS24[[#This Row],[valueA]]=List!$B$3),INDIRECT("A"&amp;ROW(Table_Query_from_RDS24[[#This Row],[data_year]])-1)+1,0)</f>
        <v>0</v>
      </c>
      <c r="B1585">
        <v>2013</v>
      </c>
      <c r="C1585" t="s">
        <v>23</v>
      </c>
      <c r="D1585" t="s">
        <v>2416</v>
      </c>
      <c r="E1585">
        <v>310</v>
      </c>
      <c r="F1585">
        <v>23605</v>
      </c>
      <c r="G1585">
        <v>33</v>
      </c>
    </row>
    <row r="1586" spans="1:7" x14ac:dyDescent="0.25">
      <c r="A1586" s="1">
        <f ca="1">IF((Table_Query_from_RDS24[[#This Row],[valueA]]=List!$B$3),INDIRECT("A"&amp;ROW(Table_Query_from_RDS24[[#This Row],[data_year]])-1)+1,0)</f>
        <v>0</v>
      </c>
      <c r="B1586">
        <v>2013</v>
      </c>
      <c r="C1586" t="s">
        <v>23</v>
      </c>
      <c r="D1586" t="s">
        <v>2417</v>
      </c>
      <c r="E1586">
        <v>298</v>
      </c>
      <c r="F1586">
        <v>17025</v>
      </c>
      <c r="G1586">
        <v>79</v>
      </c>
    </row>
    <row r="1587" spans="1:7" x14ac:dyDescent="0.25">
      <c r="A1587" s="1">
        <f ca="1">IF((Table_Query_from_RDS24[[#This Row],[valueA]]=List!$B$3),INDIRECT("A"&amp;ROW(Table_Query_from_RDS24[[#This Row],[data_year]])-1)+1,0)</f>
        <v>0</v>
      </c>
      <c r="B1587">
        <v>2013</v>
      </c>
      <c r="C1587" t="s">
        <v>23</v>
      </c>
      <c r="D1587" t="s">
        <v>2418</v>
      </c>
      <c r="E1587">
        <v>293</v>
      </c>
      <c r="F1587">
        <v>21881</v>
      </c>
      <c r="G1587">
        <v>94</v>
      </c>
    </row>
    <row r="1588" spans="1:7" x14ac:dyDescent="0.25">
      <c r="A1588" s="1">
        <f ca="1">IF((Table_Query_from_RDS24[[#This Row],[valueA]]=List!$B$3),INDIRECT("A"&amp;ROW(Table_Query_from_RDS24[[#This Row],[data_year]])-1)+1,0)</f>
        <v>0</v>
      </c>
      <c r="B1588">
        <v>2013</v>
      </c>
      <c r="C1588" t="s">
        <v>23</v>
      </c>
      <c r="D1588" t="s">
        <v>2419</v>
      </c>
      <c r="E1588">
        <v>286</v>
      </c>
      <c r="F1588">
        <v>11966</v>
      </c>
      <c r="G1588">
        <v>0</v>
      </c>
    </row>
    <row r="1589" spans="1:7" x14ac:dyDescent="0.25">
      <c r="A1589" s="1">
        <f ca="1">IF((Table_Query_from_RDS24[[#This Row],[valueA]]=List!$B$3),INDIRECT("A"&amp;ROW(Table_Query_from_RDS24[[#This Row],[data_year]])-1)+1,0)</f>
        <v>0</v>
      </c>
      <c r="B1589">
        <v>2013</v>
      </c>
      <c r="C1589" t="s">
        <v>23</v>
      </c>
      <c r="D1589" t="s">
        <v>2420</v>
      </c>
      <c r="E1589">
        <v>283</v>
      </c>
      <c r="F1589">
        <v>9961</v>
      </c>
      <c r="G1589">
        <v>72</v>
      </c>
    </row>
    <row r="1590" spans="1:7" x14ac:dyDescent="0.25">
      <c r="A1590" s="1">
        <f ca="1">IF((Table_Query_from_RDS24[[#This Row],[valueA]]=List!$B$3),INDIRECT("A"&amp;ROW(Table_Query_from_RDS24[[#This Row],[data_year]])-1)+1,0)</f>
        <v>0</v>
      </c>
      <c r="B1590">
        <v>2013</v>
      </c>
      <c r="C1590" t="s">
        <v>23</v>
      </c>
      <c r="D1590" t="s">
        <v>2421</v>
      </c>
      <c r="E1590">
        <v>250</v>
      </c>
      <c r="F1590">
        <v>11317</v>
      </c>
      <c r="G1590">
        <v>0</v>
      </c>
    </row>
    <row r="1591" spans="1:7" x14ac:dyDescent="0.25">
      <c r="A1591" s="1">
        <f ca="1">IF((Table_Query_from_RDS24[[#This Row],[valueA]]=List!$B$3),INDIRECT("A"&amp;ROW(Table_Query_from_RDS24[[#This Row],[data_year]])-1)+1,0)</f>
        <v>0</v>
      </c>
      <c r="B1591">
        <v>2013</v>
      </c>
      <c r="C1591" t="s">
        <v>23</v>
      </c>
      <c r="D1591" t="s">
        <v>2422</v>
      </c>
      <c r="E1591">
        <v>250</v>
      </c>
      <c r="F1591">
        <v>16468</v>
      </c>
      <c r="G1591">
        <v>186</v>
      </c>
    </row>
    <row r="1592" spans="1:7" x14ac:dyDescent="0.25">
      <c r="A1592" s="1">
        <f ca="1">IF((Table_Query_from_RDS24[[#This Row],[valueA]]=List!$B$3),INDIRECT("A"&amp;ROW(Table_Query_from_RDS24[[#This Row],[data_year]])-1)+1,0)</f>
        <v>0</v>
      </c>
      <c r="B1592">
        <v>2013</v>
      </c>
      <c r="C1592" t="s">
        <v>23</v>
      </c>
      <c r="D1592" t="s">
        <v>2423</v>
      </c>
      <c r="E1592">
        <v>236</v>
      </c>
      <c r="F1592">
        <v>16280</v>
      </c>
      <c r="G1592">
        <v>29</v>
      </c>
    </row>
    <row r="1593" spans="1:7" x14ac:dyDescent="0.25">
      <c r="A1593" s="1">
        <f ca="1">IF((Table_Query_from_RDS24[[#This Row],[valueA]]=List!$B$3),INDIRECT("A"&amp;ROW(Table_Query_from_RDS24[[#This Row],[data_year]])-1)+1,0)</f>
        <v>0</v>
      </c>
      <c r="B1593">
        <v>2013</v>
      </c>
      <c r="C1593" t="s">
        <v>23</v>
      </c>
      <c r="D1593" t="s">
        <v>2424</v>
      </c>
      <c r="E1593">
        <v>233</v>
      </c>
      <c r="F1593">
        <v>11393</v>
      </c>
      <c r="G1593">
        <v>76</v>
      </c>
    </row>
    <row r="1594" spans="1:7" x14ac:dyDescent="0.25">
      <c r="A1594" s="1">
        <f ca="1">IF((Table_Query_from_RDS24[[#This Row],[valueA]]=List!$B$3),INDIRECT("A"&amp;ROW(Table_Query_from_RDS24[[#This Row],[data_year]])-1)+1,0)</f>
        <v>0</v>
      </c>
      <c r="B1594">
        <v>2013</v>
      </c>
      <c r="C1594" t="s">
        <v>23</v>
      </c>
      <c r="D1594" t="s">
        <v>2425</v>
      </c>
      <c r="E1594">
        <v>232</v>
      </c>
      <c r="F1594">
        <v>11795</v>
      </c>
      <c r="G1594">
        <v>50</v>
      </c>
    </row>
    <row r="1595" spans="1:7" x14ac:dyDescent="0.25">
      <c r="A1595" s="1">
        <f ca="1">IF((Table_Query_from_RDS24[[#This Row],[valueA]]=List!$B$3),INDIRECT("A"&amp;ROW(Table_Query_from_RDS24[[#This Row],[data_year]])-1)+1,0)</f>
        <v>0</v>
      </c>
      <c r="B1595">
        <v>2013</v>
      </c>
      <c r="C1595" t="s">
        <v>23</v>
      </c>
      <c r="D1595" t="s">
        <v>2426</v>
      </c>
      <c r="E1595">
        <v>223</v>
      </c>
      <c r="F1595">
        <v>9937</v>
      </c>
      <c r="G1595">
        <v>11</v>
      </c>
    </row>
    <row r="1596" spans="1:7" x14ac:dyDescent="0.25">
      <c r="A1596" s="1">
        <f ca="1">IF((Table_Query_from_RDS24[[#This Row],[valueA]]=List!$B$3),INDIRECT("A"&amp;ROW(Table_Query_from_RDS24[[#This Row],[data_year]])-1)+1,0)</f>
        <v>0</v>
      </c>
      <c r="B1596">
        <v>2013</v>
      </c>
      <c r="C1596" t="s">
        <v>23</v>
      </c>
      <c r="D1596" t="s">
        <v>2427</v>
      </c>
      <c r="E1596">
        <v>205</v>
      </c>
      <c r="F1596">
        <v>10227</v>
      </c>
      <c r="G1596">
        <v>55</v>
      </c>
    </row>
    <row r="1597" spans="1:7" x14ac:dyDescent="0.25">
      <c r="A1597" s="1">
        <f ca="1">IF((Table_Query_from_RDS24[[#This Row],[valueA]]=List!$B$3),INDIRECT("A"&amp;ROW(Table_Query_from_RDS24[[#This Row],[data_year]])-1)+1,0)</f>
        <v>0</v>
      </c>
      <c r="B1597">
        <v>2013</v>
      </c>
      <c r="C1597" t="s">
        <v>23</v>
      </c>
      <c r="D1597" t="s">
        <v>2428</v>
      </c>
      <c r="E1597">
        <v>201</v>
      </c>
      <c r="F1597">
        <v>10718</v>
      </c>
      <c r="G1597">
        <v>8</v>
      </c>
    </row>
    <row r="1598" spans="1:7" x14ac:dyDescent="0.25">
      <c r="A1598" s="1">
        <f ca="1">IF((Table_Query_from_RDS24[[#This Row],[valueA]]=List!$B$3),INDIRECT("A"&amp;ROW(Table_Query_from_RDS24[[#This Row],[data_year]])-1)+1,0)</f>
        <v>0</v>
      </c>
      <c r="B1598">
        <v>2013</v>
      </c>
      <c r="C1598" t="s">
        <v>23</v>
      </c>
      <c r="D1598" t="s">
        <v>2429</v>
      </c>
      <c r="E1598">
        <v>200</v>
      </c>
      <c r="F1598">
        <v>15979</v>
      </c>
      <c r="G1598">
        <v>45</v>
      </c>
    </row>
    <row r="1599" spans="1:7" x14ac:dyDescent="0.25">
      <c r="A1599" s="1">
        <f ca="1">IF((Table_Query_from_RDS24[[#This Row],[valueA]]=List!$B$3),INDIRECT("A"&amp;ROW(Table_Query_from_RDS24[[#This Row],[data_year]])-1)+1,0)</f>
        <v>0</v>
      </c>
      <c r="B1599">
        <v>2013</v>
      </c>
      <c r="C1599" t="s">
        <v>23</v>
      </c>
      <c r="D1599" t="s">
        <v>2430</v>
      </c>
      <c r="E1599">
        <v>200</v>
      </c>
      <c r="F1599">
        <v>11678</v>
      </c>
      <c r="G1599">
        <v>0</v>
      </c>
    </row>
    <row r="1600" spans="1:7" x14ac:dyDescent="0.25">
      <c r="A1600" s="1">
        <f ca="1">IF((Table_Query_from_RDS24[[#This Row],[valueA]]=List!$B$3),INDIRECT("A"&amp;ROW(Table_Query_from_RDS24[[#This Row],[data_year]])-1)+1,0)</f>
        <v>0</v>
      </c>
      <c r="B1600">
        <v>2013</v>
      </c>
      <c r="C1600" t="s">
        <v>23</v>
      </c>
      <c r="D1600" t="s">
        <v>2431</v>
      </c>
      <c r="E1600">
        <v>190</v>
      </c>
      <c r="F1600">
        <v>10025</v>
      </c>
      <c r="G1600">
        <v>9</v>
      </c>
    </row>
    <row r="1601" spans="1:7" x14ac:dyDescent="0.25">
      <c r="A1601" s="1">
        <f ca="1">IF((Table_Query_from_RDS24[[#This Row],[valueA]]=List!$B$3),INDIRECT("A"&amp;ROW(Table_Query_from_RDS24[[#This Row],[data_year]])-1)+1,0)</f>
        <v>0</v>
      </c>
      <c r="B1601">
        <v>2013</v>
      </c>
      <c r="C1601" t="s">
        <v>23</v>
      </c>
      <c r="D1601" t="s">
        <v>2432</v>
      </c>
      <c r="E1601">
        <v>190</v>
      </c>
      <c r="F1601">
        <v>8803</v>
      </c>
      <c r="G1601">
        <v>1</v>
      </c>
    </row>
    <row r="1602" spans="1:7" x14ac:dyDescent="0.25">
      <c r="A1602" s="1">
        <f ca="1">IF((Table_Query_from_RDS24[[#This Row],[valueA]]=List!$B$3),INDIRECT("A"&amp;ROW(Table_Query_from_RDS24[[#This Row],[data_year]])-1)+1,0)</f>
        <v>0</v>
      </c>
      <c r="B1602">
        <v>2013</v>
      </c>
      <c r="C1602" t="s">
        <v>23</v>
      </c>
      <c r="D1602" t="s">
        <v>2433</v>
      </c>
      <c r="E1602">
        <v>189</v>
      </c>
      <c r="F1602">
        <v>12287</v>
      </c>
      <c r="G1602">
        <v>0</v>
      </c>
    </row>
    <row r="1603" spans="1:7" x14ac:dyDescent="0.25">
      <c r="A1603" s="1">
        <f ca="1">IF((Table_Query_from_RDS24[[#This Row],[valueA]]=List!$B$3),INDIRECT("A"&amp;ROW(Table_Query_from_RDS24[[#This Row],[data_year]])-1)+1,0)</f>
        <v>0</v>
      </c>
      <c r="B1603">
        <v>2013</v>
      </c>
      <c r="C1603" t="s">
        <v>23</v>
      </c>
      <c r="D1603" t="s">
        <v>2434</v>
      </c>
      <c r="E1603">
        <v>186</v>
      </c>
      <c r="F1603">
        <v>16551</v>
      </c>
      <c r="G1603">
        <v>29</v>
      </c>
    </row>
    <row r="1604" spans="1:7" x14ac:dyDescent="0.25">
      <c r="A1604" s="1">
        <f ca="1">IF((Table_Query_from_RDS24[[#This Row],[valueA]]=List!$B$3),INDIRECT("A"&amp;ROW(Table_Query_from_RDS24[[#This Row],[data_year]])-1)+1,0)</f>
        <v>0</v>
      </c>
      <c r="B1604">
        <v>2013</v>
      </c>
      <c r="C1604" t="s">
        <v>23</v>
      </c>
      <c r="D1604" t="s">
        <v>2435</v>
      </c>
      <c r="E1604">
        <v>182</v>
      </c>
      <c r="F1604">
        <v>6364</v>
      </c>
      <c r="G1604">
        <v>0</v>
      </c>
    </row>
    <row r="1605" spans="1:7" x14ac:dyDescent="0.25">
      <c r="A1605" s="1">
        <f ca="1">IF((Table_Query_from_RDS24[[#This Row],[valueA]]=List!$B$3),INDIRECT("A"&amp;ROW(Table_Query_from_RDS24[[#This Row],[data_year]])-1)+1,0)</f>
        <v>0</v>
      </c>
      <c r="B1605">
        <v>2013</v>
      </c>
      <c r="C1605" t="s">
        <v>23</v>
      </c>
      <c r="D1605" t="s">
        <v>2436</v>
      </c>
      <c r="E1605">
        <v>172</v>
      </c>
      <c r="F1605">
        <v>5238</v>
      </c>
      <c r="G1605">
        <v>22</v>
      </c>
    </row>
    <row r="1606" spans="1:7" x14ac:dyDescent="0.25">
      <c r="A1606" s="1">
        <f ca="1">IF((Table_Query_from_RDS24[[#This Row],[valueA]]=List!$B$3),INDIRECT("A"&amp;ROW(Table_Query_from_RDS24[[#This Row],[data_year]])-1)+1,0)</f>
        <v>0</v>
      </c>
      <c r="B1606">
        <v>2013</v>
      </c>
      <c r="C1606" t="s">
        <v>23</v>
      </c>
      <c r="D1606" t="s">
        <v>2437</v>
      </c>
      <c r="E1606">
        <v>170</v>
      </c>
      <c r="F1606">
        <v>13362</v>
      </c>
      <c r="G1606">
        <v>15</v>
      </c>
    </row>
    <row r="1607" spans="1:7" x14ac:dyDescent="0.25">
      <c r="A1607" s="1">
        <f ca="1">IF((Table_Query_from_RDS24[[#This Row],[valueA]]=List!$B$3),INDIRECT("A"&amp;ROW(Table_Query_from_RDS24[[#This Row],[data_year]])-1)+1,0)</f>
        <v>0</v>
      </c>
      <c r="B1607">
        <v>2013</v>
      </c>
      <c r="C1607" t="s">
        <v>23</v>
      </c>
      <c r="D1607" t="s">
        <v>2438</v>
      </c>
      <c r="E1607">
        <v>152</v>
      </c>
      <c r="F1607">
        <v>4959</v>
      </c>
      <c r="G1607">
        <v>13</v>
      </c>
    </row>
    <row r="1608" spans="1:7" x14ac:dyDescent="0.25">
      <c r="A1608" s="1">
        <f ca="1">IF((Table_Query_from_RDS24[[#This Row],[valueA]]=List!$B$3),INDIRECT("A"&amp;ROW(Table_Query_from_RDS24[[#This Row],[data_year]])-1)+1,0)</f>
        <v>0</v>
      </c>
      <c r="B1608">
        <v>2013</v>
      </c>
      <c r="C1608" t="s">
        <v>23</v>
      </c>
      <c r="D1608" t="s">
        <v>2439</v>
      </c>
      <c r="E1608">
        <v>148</v>
      </c>
      <c r="F1608">
        <v>15178</v>
      </c>
      <c r="G1608">
        <v>0</v>
      </c>
    </row>
    <row r="1609" spans="1:7" x14ac:dyDescent="0.25">
      <c r="A1609" s="1">
        <f ca="1">IF((Table_Query_from_RDS24[[#This Row],[valueA]]=List!$B$3),INDIRECT("A"&amp;ROW(Table_Query_from_RDS24[[#This Row],[data_year]])-1)+1,0)</f>
        <v>0</v>
      </c>
      <c r="B1609">
        <v>2013</v>
      </c>
      <c r="C1609" t="s">
        <v>23</v>
      </c>
      <c r="D1609" t="s">
        <v>2440</v>
      </c>
      <c r="E1609">
        <v>145</v>
      </c>
      <c r="F1609">
        <v>7822</v>
      </c>
      <c r="G1609">
        <v>0</v>
      </c>
    </row>
    <row r="1610" spans="1:7" x14ac:dyDescent="0.25">
      <c r="A1610" s="1">
        <f ca="1">IF((Table_Query_from_RDS24[[#This Row],[valueA]]=List!$B$3),INDIRECT("A"&amp;ROW(Table_Query_from_RDS24[[#This Row],[data_year]])-1)+1,0)</f>
        <v>0</v>
      </c>
      <c r="B1610">
        <v>2013</v>
      </c>
      <c r="C1610" t="s">
        <v>23</v>
      </c>
      <c r="D1610" t="s">
        <v>2441</v>
      </c>
      <c r="E1610">
        <v>144</v>
      </c>
      <c r="F1610">
        <v>4260</v>
      </c>
      <c r="G1610">
        <v>7</v>
      </c>
    </row>
    <row r="1611" spans="1:7" x14ac:dyDescent="0.25">
      <c r="A1611" s="1">
        <f ca="1">IF((Table_Query_from_RDS24[[#This Row],[valueA]]=List!$B$3),INDIRECT("A"&amp;ROW(Table_Query_from_RDS24[[#This Row],[data_year]])-1)+1,0)</f>
        <v>0</v>
      </c>
      <c r="B1611">
        <v>2013</v>
      </c>
      <c r="C1611" t="s">
        <v>23</v>
      </c>
      <c r="D1611" t="s">
        <v>2442</v>
      </c>
      <c r="E1611">
        <v>140</v>
      </c>
      <c r="F1611">
        <v>8127</v>
      </c>
      <c r="G1611">
        <v>4</v>
      </c>
    </row>
    <row r="1612" spans="1:7" x14ac:dyDescent="0.25">
      <c r="A1612" s="1">
        <f ca="1">IF((Table_Query_from_RDS24[[#This Row],[valueA]]=List!$B$3),INDIRECT("A"&amp;ROW(Table_Query_from_RDS24[[#This Row],[data_year]])-1)+1,0)</f>
        <v>0</v>
      </c>
      <c r="B1612">
        <v>2013</v>
      </c>
      <c r="C1612" t="s">
        <v>23</v>
      </c>
      <c r="D1612" t="s">
        <v>2443</v>
      </c>
      <c r="E1612">
        <v>135</v>
      </c>
      <c r="F1612">
        <v>7524</v>
      </c>
      <c r="G1612">
        <v>0</v>
      </c>
    </row>
    <row r="1613" spans="1:7" x14ac:dyDescent="0.25">
      <c r="A1613" s="1">
        <f ca="1">IF((Table_Query_from_RDS24[[#This Row],[valueA]]=List!$B$3),INDIRECT("A"&amp;ROW(Table_Query_from_RDS24[[#This Row],[data_year]])-1)+1,0)</f>
        <v>0</v>
      </c>
      <c r="B1613">
        <v>2013</v>
      </c>
      <c r="C1613" t="s">
        <v>23</v>
      </c>
      <c r="D1613" t="s">
        <v>2444</v>
      </c>
      <c r="E1613">
        <v>134</v>
      </c>
      <c r="F1613">
        <v>4788</v>
      </c>
      <c r="G1613">
        <v>47</v>
      </c>
    </row>
    <row r="1614" spans="1:7" x14ac:dyDescent="0.25">
      <c r="A1614" s="1">
        <f ca="1">IF((Table_Query_from_RDS24[[#This Row],[valueA]]=List!$B$3),INDIRECT("A"&amp;ROW(Table_Query_from_RDS24[[#This Row],[data_year]])-1)+1,0)</f>
        <v>0</v>
      </c>
      <c r="B1614">
        <v>2013</v>
      </c>
      <c r="C1614" t="s">
        <v>23</v>
      </c>
      <c r="D1614" t="s">
        <v>2445</v>
      </c>
      <c r="E1614">
        <v>120</v>
      </c>
      <c r="F1614">
        <v>9387</v>
      </c>
      <c r="G1614">
        <v>209</v>
      </c>
    </row>
    <row r="1615" spans="1:7" x14ac:dyDescent="0.25">
      <c r="A1615" s="1">
        <f ca="1">IF((Table_Query_from_RDS24[[#This Row],[valueA]]=List!$B$3),INDIRECT("A"&amp;ROW(Table_Query_from_RDS24[[#This Row],[data_year]])-1)+1,0)</f>
        <v>0</v>
      </c>
      <c r="B1615">
        <v>2013</v>
      </c>
      <c r="C1615" t="s">
        <v>23</v>
      </c>
      <c r="D1615" t="s">
        <v>2446</v>
      </c>
      <c r="E1615">
        <v>116</v>
      </c>
      <c r="F1615">
        <v>8061</v>
      </c>
      <c r="G1615">
        <v>16</v>
      </c>
    </row>
    <row r="1616" spans="1:7" x14ac:dyDescent="0.25">
      <c r="A1616" s="1">
        <f ca="1">IF((Table_Query_from_RDS24[[#This Row],[valueA]]=List!$B$3),INDIRECT("A"&amp;ROW(Table_Query_from_RDS24[[#This Row],[data_year]])-1)+1,0)</f>
        <v>0</v>
      </c>
      <c r="B1616">
        <v>2013</v>
      </c>
      <c r="C1616" t="s">
        <v>23</v>
      </c>
      <c r="D1616" t="s">
        <v>2447</v>
      </c>
      <c r="E1616">
        <v>114</v>
      </c>
      <c r="F1616">
        <v>7184</v>
      </c>
      <c r="G1616">
        <v>2</v>
      </c>
    </row>
    <row r="1617" spans="1:7" x14ac:dyDescent="0.25">
      <c r="A1617" s="1">
        <f ca="1">IF((Table_Query_from_RDS24[[#This Row],[valueA]]=List!$B$3),INDIRECT("A"&amp;ROW(Table_Query_from_RDS24[[#This Row],[data_year]])-1)+1,0)</f>
        <v>0</v>
      </c>
      <c r="B1617">
        <v>2013</v>
      </c>
      <c r="C1617" t="s">
        <v>23</v>
      </c>
      <c r="D1617" t="s">
        <v>2448</v>
      </c>
      <c r="E1617">
        <v>105</v>
      </c>
      <c r="F1617">
        <v>6688</v>
      </c>
      <c r="G1617">
        <v>8</v>
      </c>
    </row>
    <row r="1618" spans="1:7" x14ac:dyDescent="0.25">
      <c r="A1618" s="1">
        <f ca="1">IF((Table_Query_from_RDS24[[#This Row],[valueA]]=List!$B$3),INDIRECT("A"&amp;ROW(Table_Query_from_RDS24[[#This Row],[data_year]])-1)+1,0)</f>
        <v>0</v>
      </c>
      <c r="B1618">
        <v>2013</v>
      </c>
      <c r="C1618" t="s">
        <v>23</v>
      </c>
      <c r="D1618" t="s">
        <v>2449</v>
      </c>
      <c r="E1618">
        <v>102</v>
      </c>
      <c r="F1618">
        <v>6555</v>
      </c>
      <c r="G1618">
        <v>0</v>
      </c>
    </row>
    <row r="1619" spans="1:7" x14ac:dyDescent="0.25">
      <c r="A1619" s="1">
        <f ca="1">IF((Table_Query_from_RDS24[[#This Row],[valueA]]=List!$B$3),INDIRECT("A"&amp;ROW(Table_Query_from_RDS24[[#This Row],[data_year]])-1)+1,0)</f>
        <v>0</v>
      </c>
      <c r="B1619">
        <v>2013</v>
      </c>
      <c r="C1619" t="s">
        <v>23</v>
      </c>
      <c r="D1619" t="s">
        <v>2450</v>
      </c>
      <c r="E1619">
        <v>98</v>
      </c>
      <c r="F1619">
        <v>8312</v>
      </c>
      <c r="G1619">
        <v>2</v>
      </c>
    </row>
    <row r="1620" spans="1:7" x14ac:dyDescent="0.25">
      <c r="A1620" s="1">
        <f ca="1">IF((Table_Query_from_RDS24[[#This Row],[valueA]]=List!$B$3),INDIRECT("A"&amp;ROW(Table_Query_from_RDS24[[#This Row],[data_year]])-1)+1,0)</f>
        <v>0</v>
      </c>
      <c r="B1620">
        <v>2013</v>
      </c>
      <c r="C1620" t="s">
        <v>23</v>
      </c>
      <c r="D1620" t="s">
        <v>2451</v>
      </c>
      <c r="E1620">
        <v>94</v>
      </c>
      <c r="F1620">
        <v>5055</v>
      </c>
      <c r="G1620">
        <v>2</v>
      </c>
    </row>
    <row r="1621" spans="1:7" x14ac:dyDescent="0.25">
      <c r="A1621" s="1">
        <f ca="1">IF((Table_Query_from_RDS24[[#This Row],[valueA]]=List!$B$3),INDIRECT("A"&amp;ROW(Table_Query_from_RDS24[[#This Row],[data_year]])-1)+1,0)</f>
        <v>0</v>
      </c>
      <c r="B1621">
        <v>2013</v>
      </c>
      <c r="C1621" t="s">
        <v>23</v>
      </c>
      <c r="D1621" t="s">
        <v>2452</v>
      </c>
      <c r="E1621">
        <v>89</v>
      </c>
      <c r="F1621">
        <v>4097</v>
      </c>
      <c r="G1621">
        <v>18</v>
      </c>
    </row>
    <row r="1622" spans="1:7" x14ac:dyDescent="0.25">
      <c r="A1622" s="1">
        <f ca="1">IF((Table_Query_from_RDS24[[#This Row],[valueA]]=List!$B$3),INDIRECT("A"&amp;ROW(Table_Query_from_RDS24[[#This Row],[data_year]])-1)+1,0)</f>
        <v>0</v>
      </c>
      <c r="B1622">
        <v>2013</v>
      </c>
      <c r="C1622" t="s">
        <v>23</v>
      </c>
      <c r="D1622" t="s">
        <v>2453</v>
      </c>
      <c r="E1622">
        <v>65</v>
      </c>
      <c r="F1622">
        <v>3727</v>
      </c>
      <c r="G1622">
        <v>0</v>
      </c>
    </row>
    <row r="1623" spans="1:7" x14ac:dyDescent="0.25">
      <c r="A1623" s="1">
        <f ca="1">IF((Table_Query_from_RDS24[[#This Row],[valueA]]=List!$B$3),INDIRECT("A"&amp;ROW(Table_Query_from_RDS24[[#This Row],[data_year]])-1)+1,0)</f>
        <v>0</v>
      </c>
      <c r="B1623">
        <v>2013</v>
      </c>
      <c r="C1623" t="s">
        <v>23</v>
      </c>
      <c r="D1623" t="s">
        <v>2454</v>
      </c>
      <c r="E1623">
        <v>53</v>
      </c>
      <c r="F1623">
        <v>1770</v>
      </c>
      <c r="G1623">
        <v>0</v>
      </c>
    </row>
    <row r="1624" spans="1:7" x14ac:dyDescent="0.25">
      <c r="A1624" s="1">
        <f ca="1">IF((Table_Query_from_RDS24[[#This Row],[valueA]]=List!$B$3),INDIRECT("A"&amp;ROW(Table_Query_from_RDS24[[#This Row],[data_year]])-1)+1,0)</f>
        <v>0</v>
      </c>
      <c r="B1624">
        <v>2013</v>
      </c>
      <c r="C1624" t="s">
        <v>23</v>
      </c>
      <c r="D1624" t="s">
        <v>2455</v>
      </c>
      <c r="E1624">
        <v>43</v>
      </c>
      <c r="F1624">
        <v>2030</v>
      </c>
      <c r="G1624">
        <v>0</v>
      </c>
    </row>
    <row r="1625" spans="1:7" x14ac:dyDescent="0.25">
      <c r="A1625" s="1">
        <f ca="1">IF((Table_Query_from_RDS24[[#This Row],[valueA]]=List!$B$3),INDIRECT("A"&amp;ROW(Table_Query_from_RDS24[[#This Row],[data_year]])-1)+1,0)</f>
        <v>0</v>
      </c>
      <c r="B1625">
        <v>2013</v>
      </c>
      <c r="C1625" t="s">
        <v>23</v>
      </c>
      <c r="D1625" t="s">
        <v>2456</v>
      </c>
      <c r="E1625">
        <v>30</v>
      </c>
      <c r="F1625">
        <v>1769</v>
      </c>
      <c r="G1625">
        <v>8</v>
      </c>
    </row>
    <row r="1626" spans="1:7" x14ac:dyDescent="0.25">
      <c r="A1626" s="1">
        <f ca="1">IF((Table_Query_from_RDS24[[#This Row],[valueA]]=List!$B$3),INDIRECT("A"&amp;ROW(Table_Query_from_RDS24[[#This Row],[data_year]])-1)+1,0)</f>
        <v>0</v>
      </c>
      <c r="B1626">
        <v>2013</v>
      </c>
      <c r="C1626" t="s">
        <v>23</v>
      </c>
      <c r="D1626" t="s">
        <v>2457</v>
      </c>
      <c r="E1626">
        <v>23</v>
      </c>
      <c r="F1626">
        <v>1386</v>
      </c>
      <c r="G1626">
        <v>0</v>
      </c>
    </row>
    <row r="1627" spans="1:7" x14ac:dyDescent="0.25">
      <c r="A1627" s="1">
        <f ca="1">IF((Table_Query_from_RDS24[[#This Row],[valueA]]=List!$B$3),INDIRECT("A"&amp;ROW(Table_Query_from_RDS24[[#This Row],[data_year]])-1)+1,0)</f>
        <v>0</v>
      </c>
      <c r="B1627">
        <v>2013</v>
      </c>
      <c r="C1627" t="s">
        <v>24</v>
      </c>
      <c r="D1627" t="s">
        <v>2458</v>
      </c>
      <c r="E1627">
        <v>2535</v>
      </c>
      <c r="F1627">
        <v>94483</v>
      </c>
      <c r="G1627">
        <v>3435</v>
      </c>
    </row>
    <row r="1628" spans="1:7" x14ac:dyDescent="0.25">
      <c r="A1628" s="1">
        <f ca="1">IF((Table_Query_from_RDS24[[#This Row],[valueA]]=List!$B$3),INDIRECT("A"&amp;ROW(Table_Query_from_RDS24[[#This Row],[data_year]])-1)+1,0)</f>
        <v>0</v>
      </c>
      <c r="B1628">
        <v>2013</v>
      </c>
      <c r="C1628" t="s">
        <v>24</v>
      </c>
      <c r="D1628" t="s">
        <v>2459</v>
      </c>
      <c r="E1628">
        <v>2175</v>
      </c>
      <c r="F1628">
        <v>70244</v>
      </c>
      <c r="G1628">
        <v>1332</v>
      </c>
    </row>
    <row r="1629" spans="1:7" x14ac:dyDescent="0.25">
      <c r="A1629" s="1">
        <f ca="1">IF((Table_Query_from_RDS24[[#This Row],[valueA]]=List!$B$3),INDIRECT("A"&amp;ROW(Table_Query_from_RDS24[[#This Row],[data_year]])-1)+1,0)</f>
        <v>0</v>
      </c>
      <c r="B1629">
        <v>2013</v>
      </c>
      <c r="C1629" t="s">
        <v>24</v>
      </c>
      <c r="D1629" t="s">
        <v>2460</v>
      </c>
      <c r="E1629">
        <v>2116</v>
      </c>
      <c r="F1629">
        <v>50323</v>
      </c>
      <c r="G1629">
        <v>5086</v>
      </c>
    </row>
    <row r="1630" spans="1:7" x14ac:dyDescent="0.25">
      <c r="A1630" s="1">
        <f ca="1">IF((Table_Query_from_RDS24[[#This Row],[valueA]]=List!$B$3),INDIRECT("A"&amp;ROW(Table_Query_from_RDS24[[#This Row],[data_year]])-1)+1,0)</f>
        <v>0</v>
      </c>
      <c r="B1630">
        <v>2013</v>
      </c>
      <c r="C1630" t="s">
        <v>24</v>
      </c>
      <c r="D1630" t="s">
        <v>2461</v>
      </c>
      <c r="E1630">
        <v>2080</v>
      </c>
      <c r="F1630">
        <v>67960</v>
      </c>
      <c r="G1630">
        <v>4527</v>
      </c>
    </row>
    <row r="1631" spans="1:7" x14ac:dyDescent="0.25">
      <c r="A1631" s="1">
        <f ca="1">IF((Table_Query_from_RDS24[[#This Row],[valueA]]=List!$B$3),INDIRECT("A"&amp;ROW(Table_Query_from_RDS24[[#This Row],[data_year]])-1)+1,0)</f>
        <v>0</v>
      </c>
      <c r="B1631">
        <v>2013</v>
      </c>
      <c r="C1631" t="s">
        <v>24</v>
      </c>
      <c r="D1631" t="s">
        <v>2462</v>
      </c>
      <c r="E1631">
        <v>2044</v>
      </c>
      <c r="F1631">
        <v>130253</v>
      </c>
      <c r="G1631">
        <v>2855</v>
      </c>
    </row>
    <row r="1632" spans="1:7" x14ac:dyDescent="0.25">
      <c r="A1632" s="1">
        <f ca="1">IF((Table_Query_from_RDS24[[#This Row],[valueA]]=List!$B$3),INDIRECT("A"&amp;ROW(Table_Query_from_RDS24[[#This Row],[data_year]])-1)+1,0)</f>
        <v>0</v>
      </c>
      <c r="B1632">
        <v>2013</v>
      </c>
      <c r="C1632" t="s">
        <v>24</v>
      </c>
      <c r="D1632" t="s">
        <v>2463</v>
      </c>
      <c r="E1632">
        <v>1836</v>
      </c>
      <c r="F1632">
        <v>152782</v>
      </c>
      <c r="G1632">
        <v>505</v>
      </c>
    </row>
    <row r="1633" spans="1:7" x14ac:dyDescent="0.25">
      <c r="A1633" s="1">
        <f ca="1">IF((Table_Query_from_RDS24[[#This Row],[valueA]]=List!$B$3),INDIRECT("A"&amp;ROW(Table_Query_from_RDS24[[#This Row],[data_year]])-1)+1,0)</f>
        <v>0</v>
      </c>
      <c r="B1633">
        <v>2013</v>
      </c>
      <c r="C1633" t="s">
        <v>24</v>
      </c>
      <c r="D1633" t="s">
        <v>2464</v>
      </c>
      <c r="E1633">
        <v>1705</v>
      </c>
      <c r="F1633">
        <v>80237</v>
      </c>
      <c r="G1633">
        <v>809</v>
      </c>
    </row>
    <row r="1634" spans="1:7" x14ac:dyDescent="0.25">
      <c r="A1634" s="1">
        <f ca="1">IF((Table_Query_from_RDS24[[#This Row],[valueA]]=List!$B$3),INDIRECT("A"&amp;ROW(Table_Query_from_RDS24[[#This Row],[data_year]])-1)+1,0)</f>
        <v>0</v>
      </c>
      <c r="B1634">
        <v>2013</v>
      </c>
      <c r="C1634" t="s">
        <v>24</v>
      </c>
      <c r="D1634" t="s">
        <v>2465</v>
      </c>
      <c r="E1634">
        <v>1650</v>
      </c>
      <c r="F1634">
        <v>115433</v>
      </c>
      <c r="G1634">
        <v>1109</v>
      </c>
    </row>
    <row r="1635" spans="1:7" x14ac:dyDescent="0.25">
      <c r="A1635" s="1">
        <f ca="1">IF((Table_Query_from_RDS24[[#This Row],[valueA]]=List!$B$3),INDIRECT("A"&amp;ROW(Table_Query_from_RDS24[[#This Row],[data_year]])-1)+1,0)</f>
        <v>0</v>
      </c>
      <c r="B1635">
        <v>2013</v>
      </c>
      <c r="C1635" t="s">
        <v>24</v>
      </c>
      <c r="D1635" t="s">
        <v>2466</v>
      </c>
      <c r="E1635">
        <v>1621</v>
      </c>
      <c r="F1635">
        <v>76564</v>
      </c>
      <c r="G1635">
        <v>1942</v>
      </c>
    </row>
    <row r="1636" spans="1:7" x14ac:dyDescent="0.25">
      <c r="A1636" s="1">
        <f ca="1">IF((Table_Query_from_RDS24[[#This Row],[valueA]]=List!$B$3),INDIRECT("A"&amp;ROW(Table_Query_from_RDS24[[#This Row],[data_year]])-1)+1,0)</f>
        <v>0</v>
      </c>
      <c r="B1636">
        <v>2013</v>
      </c>
      <c r="C1636" t="s">
        <v>24</v>
      </c>
      <c r="D1636" t="s">
        <v>2467</v>
      </c>
      <c r="E1636">
        <v>1551</v>
      </c>
      <c r="F1636">
        <v>130076</v>
      </c>
      <c r="G1636">
        <v>121</v>
      </c>
    </row>
    <row r="1637" spans="1:7" x14ac:dyDescent="0.25">
      <c r="A1637" s="1">
        <f ca="1">IF((Table_Query_from_RDS24[[#This Row],[valueA]]=List!$B$3),INDIRECT("A"&amp;ROW(Table_Query_from_RDS24[[#This Row],[data_year]])-1)+1,0)</f>
        <v>0</v>
      </c>
      <c r="B1637">
        <v>2013</v>
      </c>
      <c r="C1637" t="s">
        <v>24</v>
      </c>
      <c r="D1637" t="s">
        <v>2468</v>
      </c>
      <c r="E1637">
        <v>1437</v>
      </c>
      <c r="F1637">
        <v>73141</v>
      </c>
      <c r="G1637">
        <v>850</v>
      </c>
    </row>
    <row r="1638" spans="1:7" x14ac:dyDescent="0.25">
      <c r="A1638" s="1">
        <f ca="1">IF((Table_Query_from_RDS24[[#This Row],[valueA]]=List!$B$3),INDIRECT("A"&amp;ROW(Table_Query_from_RDS24[[#This Row],[data_year]])-1)+1,0)</f>
        <v>0</v>
      </c>
      <c r="B1638">
        <v>2013</v>
      </c>
      <c r="C1638" t="s">
        <v>24</v>
      </c>
      <c r="D1638" t="s">
        <v>2469</v>
      </c>
      <c r="E1638">
        <v>1362</v>
      </c>
      <c r="F1638">
        <v>103029</v>
      </c>
      <c r="G1638">
        <v>2204</v>
      </c>
    </row>
    <row r="1639" spans="1:7" x14ac:dyDescent="0.25">
      <c r="A1639" s="1">
        <f ca="1">IF((Table_Query_from_RDS24[[#This Row],[valueA]]=List!$B$3),INDIRECT("A"&amp;ROW(Table_Query_from_RDS24[[#This Row],[data_year]])-1)+1,0)</f>
        <v>0</v>
      </c>
      <c r="B1639">
        <v>2013</v>
      </c>
      <c r="C1639" t="s">
        <v>24</v>
      </c>
      <c r="D1639" t="s">
        <v>2470</v>
      </c>
      <c r="E1639">
        <v>1357</v>
      </c>
      <c r="F1639">
        <v>56222</v>
      </c>
      <c r="G1639">
        <v>1250</v>
      </c>
    </row>
    <row r="1640" spans="1:7" x14ac:dyDescent="0.25">
      <c r="A1640" s="1">
        <f ca="1">IF((Table_Query_from_RDS24[[#This Row],[valueA]]=List!$B$3),INDIRECT("A"&amp;ROW(Table_Query_from_RDS24[[#This Row],[data_year]])-1)+1,0)</f>
        <v>0</v>
      </c>
      <c r="B1640">
        <v>2013</v>
      </c>
      <c r="C1640" t="s">
        <v>24</v>
      </c>
      <c r="D1640" t="s">
        <v>2471</v>
      </c>
      <c r="E1640">
        <v>1166</v>
      </c>
      <c r="F1640">
        <v>72738</v>
      </c>
      <c r="G1640">
        <v>306</v>
      </c>
    </row>
    <row r="1641" spans="1:7" x14ac:dyDescent="0.25">
      <c r="A1641" s="1">
        <f ca="1">IF((Table_Query_from_RDS24[[#This Row],[valueA]]=List!$B$3),INDIRECT("A"&amp;ROW(Table_Query_from_RDS24[[#This Row],[data_year]])-1)+1,0)</f>
        <v>0</v>
      </c>
      <c r="B1641">
        <v>2013</v>
      </c>
      <c r="C1641" t="s">
        <v>24</v>
      </c>
      <c r="D1641" t="s">
        <v>2472</v>
      </c>
      <c r="E1641">
        <v>1126</v>
      </c>
      <c r="F1641">
        <v>123134</v>
      </c>
      <c r="G1641">
        <v>14</v>
      </c>
    </row>
    <row r="1642" spans="1:7" x14ac:dyDescent="0.25">
      <c r="A1642" s="1">
        <f ca="1">IF((Table_Query_from_RDS24[[#This Row],[valueA]]=List!$B$3),INDIRECT("A"&amp;ROW(Table_Query_from_RDS24[[#This Row],[data_year]])-1)+1,0)</f>
        <v>0</v>
      </c>
      <c r="B1642">
        <v>2013</v>
      </c>
      <c r="C1642" t="s">
        <v>24</v>
      </c>
      <c r="D1642" t="s">
        <v>2473</v>
      </c>
      <c r="E1642">
        <v>1036</v>
      </c>
      <c r="F1642">
        <v>70684</v>
      </c>
      <c r="G1642">
        <v>496</v>
      </c>
    </row>
    <row r="1643" spans="1:7" x14ac:dyDescent="0.25">
      <c r="A1643" s="1">
        <f ca="1">IF((Table_Query_from_RDS24[[#This Row],[valueA]]=List!$B$3),INDIRECT("A"&amp;ROW(Table_Query_from_RDS24[[#This Row],[data_year]])-1)+1,0)</f>
        <v>0</v>
      </c>
      <c r="B1643">
        <v>2013</v>
      </c>
      <c r="C1643" t="s">
        <v>24</v>
      </c>
      <c r="D1643" t="s">
        <v>2474</v>
      </c>
      <c r="E1643">
        <v>1034</v>
      </c>
      <c r="F1643">
        <v>82396</v>
      </c>
      <c r="G1643">
        <v>229</v>
      </c>
    </row>
    <row r="1644" spans="1:7" x14ac:dyDescent="0.25">
      <c r="A1644" s="1">
        <f ca="1">IF((Table_Query_from_RDS24[[#This Row],[valueA]]=List!$B$3),INDIRECT("A"&amp;ROW(Table_Query_from_RDS24[[#This Row],[data_year]])-1)+1,0)</f>
        <v>0</v>
      </c>
      <c r="B1644">
        <v>2013</v>
      </c>
      <c r="C1644" t="s">
        <v>24</v>
      </c>
      <c r="D1644" t="s">
        <v>2475</v>
      </c>
      <c r="E1644">
        <v>939</v>
      </c>
      <c r="F1644">
        <v>80818</v>
      </c>
      <c r="G1644">
        <v>206</v>
      </c>
    </row>
    <row r="1645" spans="1:7" x14ac:dyDescent="0.25">
      <c r="A1645" s="1">
        <f ca="1">IF((Table_Query_from_RDS24[[#This Row],[valueA]]=List!$B$3),INDIRECT("A"&amp;ROW(Table_Query_from_RDS24[[#This Row],[data_year]])-1)+1,0)</f>
        <v>0</v>
      </c>
      <c r="B1645">
        <v>2013</v>
      </c>
      <c r="C1645" t="s">
        <v>24</v>
      </c>
      <c r="D1645" t="s">
        <v>2476</v>
      </c>
      <c r="E1645">
        <v>920</v>
      </c>
      <c r="F1645">
        <v>63685</v>
      </c>
      <c r="G1645">
        <v>291</v>
      </c>
    </row>
    <row r="1646" spans="1:7" x14ac:dyDescent="0.25">
      <c r="A1646" s="1">
        <f ca="1">IF((Table_Query_from_RDS24[[#This Row],[valueA]]=List!$B$3),INDIRECT("A"&amp;ROW(Table_Query_from_RDS24[[#This Row],[data_year]])-1)+1,0)</f>
        <v>0</v>
      </c>
      <c r="B1646">
        <v>2013</v>
      </c>
      <c r="C1646" t="s">
        <v>24</v>
      </c>
      <c r="D1646" t="s">
        <v>2477</v>
      </c>
      <c r="E1646">
        <v>900</v>
      </c>
      <c r="F1646">
        <v>55976</v>
      </c>
      <c r="G1646">
        <v>120</v>
      </c>
    </row>
    <row r="1647" spans="1:7" x14ac:dyDescent="0.25">
      <c r="A1647" s="1">
        <f ca="1">IF((Table_Query_from_RDS24[[#This Row],[valueA]]=List!$B$3),INDIRECT("A"&amp;ROW(Table_Query_from_RDS24[[#This Row],[data_year]])-1)+1,0)</f>
        <v>0</v>
      </c>
      <c r="B1647">
        <v>2013</v>
      </c>
      <c r="C1647" t="s">
        <v>24</v>
      </c>
      <c r="D1647" t="s">
        <v>2478</v>
      </c>
      <c r="E1647">
        <v>732</v>
      </c>
      <c r="F1647">
        <v>39152</v>
      </c>
      <c r="G1647">
        <v>762</v>
      </c>
    </row>
    <row r="1648" spans="1:7" x14ac:dyDescent="0.25">
      <c r="A1648" s="1">
        <f ca="1">IF((Table_Query_from_RDS24[[#This Row],[valueA]]=List!$B$3),INDIRECT("A"&amp;ROW(Table_Query_from_RDS24[[#This Row],[data_year]])-1)+1,0)</f>
        <v>0</v>
      </c>
      <c r="B1648">
        <v>2013</v>
      </c>
      <c r="C1648" t="s">
        <v>24</v>
      </c>
      <c r="D1648" t="s">
        <v>2479</v>
      </c>
      <c r="E1648">
        <v>714</v>
      </c>
      <c r="F1648">
        <v>25687</v>
      </c>
      <c r="G1648">
        <v>735</v>
      </c>
    </row>
    <row r="1649" spans="1:7" x14ac:dyDescent="0.25">
      <c r="A1649" s="1">
        <f ca="1">IF((Table_Query_from_RDS24[[#This Row],[valueA]]=List!$B$3),INDIRECT("A"&amp;ROW(Table_Query_from_RDS24[[#This Row],[data_year]])-1)+1,0)</f>
        <v>0</v>
      </c>
      <c r="B1649">
        <v>2013</v>
      </c>
      <c r="C1649" t="s">
        <v>24</v>
      </c>
      <c r="D1649" t="s">
        <v>2480</v>
      </c>
      <c r="E1649">
        <v>707</v>
      </c>
      <c r="F1649">
        <v>52885</v>
      </c>
      <c r="G1649">
        <v>1151</v>
      </c>
    </row>
    <row r="1650" spans="1:7" x14ac:dyDescent="0.25">
      <c r="A1650" s="1">
        <f ca="1">IF((Table_Query_from_RDS24[[#This Row],[valueA]]=List!$B$3),INDIRECT("A"&amp;ROW(Table_Query_from_RDS24[[#This Row],[data_year]])-1)+1,0)</f>
        <v>0</v>
      </c>
      <c r="B1650">
        <v>2013</v>
      </c>
      <c r="C1650" t="s">
        <v>24</v>
      </c>
      <c r="D1650" t="s">
        <v>2481</v>
      </c>
      <c r="E1650">
        <v>705</v>
      </c>
      <c r="F1650">
        <v>34089</v>
      </c>
      <c r="G1650">
        <v>994</v>
      </c>
    </row>
    <row r="1651" spans="1:7" x14ac:dyDescent="0.25">
      <c r="A1651" s="1">
        <f ca="1">IF((Table_Query_from_RDS24[[#This Row],[valueA]]=List!$B$3),INDIRECT("A"&amp;ROW(Table_Query_from_RDS24[[#This Row],[data_year]])-1)+1,0)</f>
        <v>0</v>
      </c>
      <c r="B1651">
        <v>2013</v>
      </c>
      <c r="C1651" t="s">
        <v>24</v>
      </c>
      <c r="D1651" t="s">
        <v>2482</v>
      </c>
      <c r="E1651">
        <v>624</v>
      </c>
      <c r="F1651">
        <v>51749</v>
      </c>
      <c r="G1651">
        <v>19</v>
      </c>
    </row>
    <row r="1652" spans="1:7" x14ac:dyDescent="0.25">
      <c r="A1652" s="1">
        <f ca="1">IF((Table_Query_from_RDS24[[#This Row],[valueA]]=List!$B$3),INDIRECT("A"&amp;ROW(Table_Query_from_RDS24[[#This Row],[data_year]])-1)+1,0)</f>
        <v>0</v>
      </c>
      <c r="B1652">
        <v>2013</v>
      </c>
      <c r="C1652" t="s">
        <v>24</v>
      </c>
      <c r="D1652" t="s">
        <v>2483</v>
      </c>
      <c r="E1652">
        <v>596</v>
      </c>
      <c r="F1652">
        <v>29063</v>
      </c>
      <c r="G1652">
        <v>563</v>
      </c>
    </row>
    <row r="1653" spans="1:7" x14ac:dyDescent="0.25">
      <c r="A1653" s="1">
        <f ca="1">IF((Table_Query_from_RDS24[[#This Row],[valueA]]=List!$B$3),INDIRECT("A"&amp;ROW(Table_Query_from_RDS24[[#This Row],[data_year]])-1)+1,0)</f>
        <v>0</v>
      </c>
      <c r="B1653">
        <v>2013</v>
      </c>
      <c r="C1653" t="s">
        <v>24</v>
      </c>
      <c r="D1653" t="s">
        <v>2484</v>
      </c>
      <c r="E1653">
        <v>583</v>
      </c>
      <c r="F1653">
        <v>45746</v>
      </c>
      <c r="G1653">
        <v>305</v>
      </c>
    </row>
    <row r="1654" spans="1:7" x14ac:dyDescent="0.25">
      <c r="A1654" s="1">
        <f ca="1">IF((Table_Query_from_RDS24[[#This Row],[valueA]]=List!$B$3),INDIRECT("A"&amp;ROW(Table_Query_from_RDS24[[#This Row],[data_year]])-1)+1,0)</f>
        <v>0</v>
      </c>
      <c r="B1654">
        <v>2013</v>
      </c>
      <c r="C1654" t="s">
        <v>24</v>
      </c>
      <c r="D1654" t="s">
        <v>2485</v>
      </c>
      <c r="E1654">
        <v>580</v>
      </c>
      <c r="F1654">
        <v>18551</v>
      </c>
      <c r="G1654">
        <v>808</v>
      </c>
    </row>
    <row r="1655" spans="1:7" x14ac:dyDescent="0.25">
      <c r="A1655" s="1">
        <f ca="1">IF((Table_Query_from_RDS24[[#This Row],[valueA]]=List!$B$3),INDIRECT("A"&amp;ROW(Table_Query_from_RDS24[[#This Row],[data_year]])-1)+1,0)</f>
        <v>0</v>
      </c>
      <c r="B1655">
        <v>2013</v>
      </c>
      <c r="C1655" t="s">
        <v>24</v>
      </c>
      <c r="D1655" t="s">
        <v>2486</v>
      </c>
      <c r="E1655">
        <v>580</v>
      </c>
      <c r="F1655">
        <v>17160</v>
      </c>
      <c r="G1655">
        <v>226</v>
      </c>
    </row>
    <row r="1656" spans="1:7" x14ac:dyDescent="0.25">
      <c r="A1656" s="1">
        <f ca="1">IF((Table_Query_from_RDS24[[#This Row],[valueA]]=List!$B$3),INDIRECT("A"&amp;ROW(Table_Query_from_RDS24[[#This Row],[data_year]])-1)+1,0)</f>
        <v>0</v>
      </c>
      <c r="B1656">
        <v>2013</v>
      </c>
      <c r="C1656" t="s">
        <v>24</v>
      </c>
      <c r="D1656" t="s">
        <v>2487</v>
      </c>
      <c r="E1656">
        <v>562</v>
      </c>
      <c r="F1656">
        <v>56051</v>
      </c>
      <c r="G1656">
        <v>8</v>
      </c>
    </row>
    <row r="1657" spans="1:7" x14ac:dyDescent="0.25">
      <c r="A1657" s="1">
        <f ca="1">IF((Table_Query_from_RDS24[[#This Row],[valueA]]=List!$B$3),INDIRECT("A"&amp;ROW(Table_Query_from_RDS24[[#This Row],[data_year]])-1)+1,0)</f>
        <v>0</v>
      </c>
      <c r="B1657">
        <v>2013</v>
      </c>
      <c r="C1657" t="s">
        <v>24</v>
      </c>
      <c r="D1657" t="s">
        <v>2488</v>
      </c>
      <c r="E1657">
        <v>562</v>
      </c>
      <c r="F1657">
        <v>30088</v>
      </c>
      <c r="G1657">
        <v>59</v>
      </c>
    </row>
    <row r="1658" spans="1:7" x14ac:dyDescent="0.25">
      <c r="A1658" s="1">
        <f ca="1">IF((Table_Query_from_RDS24[[#This Row],[valueA]]=List!$B$3),INDIRECT("A"&amp;ROW(Table_Query_from_RDS24[[#This Row],[data_year]])-1)+1,0)</f>
        <v>0</v>
      </c>
      <c r="B1658">
        <v>2013</v>
      </c>
      <c r="C1658" t="s">
        <v>24</v>
      </c>
      <c r="D1658" t="s">
        <v>2489</v>
      </c>
      <c r="E1658">
        <v>543</v>
      </c>
      <c r="F1658">
        <v>47194</v>
      </c>
      <c r="G1658">
        <v>64</v>
      </c>
    </row>
    <row r="1659" spans="1:7" x14ac:dyDescent="0.25">
      <c r="A1659" s="1">
        <f ca="1">IF((Table_Query_from_RDS24[[#This Row],[valueA]]=List!$B$3),INDIRECT("A"&amp;ROW(Table_Query_from_RDS24[[#This Row],[data_year]])-1)+1,0)</f>
        <v>0</v>
      </c>
      <c r="B1659">
        <v>2013</v>
      </c>
      <c r="C1659" t="s">
        <v>24</v>
      </c>
      <c r="D1659" t="s">
        <v>2490</v>
      </c>
      <c r="E1659">
        <v>522</v>
      </c>
      <c r="F1659">
        <v>26763</v>
      </c>
      <c r="G1659">
        <v>646</v>
      </c>
    </row>
    <row r="1660" spans="1:7" x14ac:dyDescent="0.25">
      <c r="A1660" s="1">
        <f ca="1">IF((Table_Query_from_RDS24[[#This Row],[valueA]]=List!$B$3),INDIRECT("A"&amp;ROW(Table_Query_from_RDS24[[#This Row],[data_year]])-1)+1,0)</f>
        <v>0</v>
      </c>
      <c r="B1660">
        <v>2013</v>
      </c>
      <c r="C1660" t="s">
        <v>24</v>
      </c>
      <c r="D1660" t="s">
        <v>2491</v>
      </c>
      <c r="E1660">
        <v>484</v>
      </c>
      <c r="F1660">
        <v>29300</v>
      </c>
      <c r="G1660">
        <v>648</v>
      </c>
    </row>
    <row r="1661" spans="1:7" x14ac:dyDescent="0.25">
      <c r="A1661" s="1">
        <f ca="1">IF((Table_Query_from_RDS24[[#This Row],[valueA]]=List!$B$3),INDIRECT("A"&amp;ROW(Table_Query_from_RDS24[[#This Row],[data_year]])-1)+1,0)</f>
        <v>0</v>
      </c>
      <c r="B1661">
        <v>2013</v>
      </c>
      <c r="C1661" t="s">
        <v>24</v>
      </c>
      <c r="D1661" t="s">
        <v>2492</v>
      </c>
      <c r="E1661">
        <v>464</v>
      </c>
      <c r="F1661">
        <v>27041</v>
      </c>
      <c r="G1661">
        <v>358</v>
      </c>
    </row>
    <row r="1662" spans="1:7" x14ac:dyDescent="0.25">
      <c r="A1662" s="1">
        <f ca="1">IF((Table_Query_from_RDS24[[#This Row],[valueA]]=List!$B$3),INDIRECT("A"&amp;ROW(Table_Query_from_RDS24[[#This Row],[data_year]])-1)+1,0)</f>
        <v>0</v>
      </c>
      <c r="B1662">
        <v>2013</v>
      </c>
      <c r="C1662" t="s">
        <v>24</v>
      </c>
      <c r="D1662" t="s">
        <v>2493</v>
      </c>
      <c r="E1662">
        <v>442</v>
      </c>
      <c r="F1662">
        <v>40601</v>
      </c>
      <c r="G1662">
        <v>0</v>
      </c>
    </row>
    <row r="1663" spans="1:7" x14ac:dyDescent="0.25">
      <c r="A1663" s="1">
        <f ca="1">IF((Table_Query_from_RDS24[[#This Row],[valueA]]=List!$B$3),INDIRECT("A"&amp;ROW(Table_Query_from_RDS24[[#This Row],[data_year]])-1)+1,0)</f>
        <v>0</v>
      </c>
      <c r="B1663">
        <v>2013</v>
      </c>
      <c r="C1663" t="s">
        <v>24</v>
      </c>
      <c r="D1663" t="s">
        <v>2494</v>
      </c>
      <c r="E1663">
        <v>438</v>
      </c>
      <c r="F1663">
        <v>26895</v>
      </c>
      <c r="G1663">
        <v>352</v>
      </c>
    </row>
    <row r="1664" spans="1:7" x14ac:dyDescent="0.25">
      <c r="A1664" s="1">
        <f ca="1">IF((Table_Query_from_RDS24[[#This Row],[valueA]]=List!$B$3),INDIRECT("A"&amp;ROW(Table_Query_from_RDS24[[#This Row],[data_year]])-1)+1,0)</f>
        <v>0</v>
      </c>
      <c r="B1664">
        <v>2013</v>
      </c>
      <c r="C1664" t="s">
        <v>24</v>
      </c>
      <c r="D1664" t="s">
        <v>2495</v>
      </c>
      <c r="E1664">
        <v>411</v>
      </c>
      <c r="F1664">
        <v>40897</v>
      </c>
      <c r="G1664">
        <v>191</v>
      </c>
    </row>
    <row r="1665" spans="1:7" x14ac:dyDescent="0.25">
      <c r="A1665" s="1">
        <f ca="1">IF((Table_Query_from_RDS24[[#This Row],[valueA]]=List!$B$3),INDIRECT("A"&amp;ROW(Table_Query_from_RDS24[[#This Row],[data_year]])-1)+1,0)</f>
        <v>0</v>
      </c>
      <c r="B1665">
        <v>2013</v>
      </c>
      <c r="C1665" t="s">
        <v>24</v>
      </c>
      <c r="D1665" t="s">
        <v>2496</v>
      </c>
      <c r="E1665">
        <v>407</v>
      </c>
      <c r="F1665">
        <v>40442</v>
      </c>
      <c r="G1665">
        <v>2</v>
      </c>
    </row>
    <row r="1666" spans="1:7" x14ac:dyDescent="0.25">
      <c r="A1666" s="1">
        <f ca="1">IF((Table_Query_from_RDS24[[#This Row],[valueA]]=List!$B$3),INDIRECT("A"&amp;ROW(Table_Query_from_RDS24[[#This Row],[data_year]])-1)+1,0)</f>
        <v>0</v>
      </c>
      <c r="B1666">
        <v>2013</v>
      </c>
      <c r="C1666" t="s">
        <v>24</v>
      </c>
      <c r="D1666" t="s">
        <v>2497</v>
      </c>
      <c r="E1666">
        <v>391</v>
      </c>
      <c r="F1666">
        <v>13759</v>
      </c>
      <c r="G1666">
        <v>52</v>
      </c>
    </row>
    <row r="1667" spans="1:7" x14ac:dyDescent="0.25">
      <c r="A1667" s="1">
        <f ca="1">IF((Table_Query_from_RDS24[[#This Row],[valueA]]=List!$B$3),INDIRECT("A"&amp;ROW(Table_Query_from_RDS24[[#This Row],[data_year]])-1)+1,0)</f>
        <v>0</v>
      </c>
      <c r="B1667">
        <v>2013</v>
      </c>
      <c r="C1667" t="s">
        <v>24</v>
      </c>
      <c r="D1667" t="s">
        <v>2498</v>
      </c>
      <c r="E1667">
        <v>366</v>
      </c>
      <c r="F1667">
        <v>32557</v>
      </c>
      <c r="G1667">
        <v>22</v>
      </c>
    </row>
    <row r="1668" spans="1:7" x14ac:dyDescent="0.25">
      <c r="A1668" s="1">
        <f ca="1">IF((Table_Query_from_RDS24[[#This Row],[valueA]]=List!$B$3),INDIRECT("A"&amp;ROW(Table_Query_from_RDS24[[#This Row],[data_year]])-1)+1,0)</f>
        <v>0</v>
      </c>
      <c r="B1668">
        <v>2013</v>
      </c>
      <c r="C1668" t="s">
        <v>24</v>
      </c>
      <c r="D1668" t="s">
        <v>2499</v>
      </c>
      <c r="E1668">
        <v>357</v>
      </c>
      <c r="F1668">
        <v>22500</v>
      </c>
      <c r="G1668">
        <v>14</v>
      </c>
    </row>
    <row r="1669" spans="1:7" x14ac:dyDescent="0.25">
      <c r="A1669" s="1">
        <f ca="1">IF((Table_Query_from_RDS24[[#This Row],[valueA]]=List!$B$3),INDIRECT("A"&amp;ROW(Table_Query_from_RDS24[[#This Row],[data_year]])-1)+1,0)</f>
        <v>0</v>
      </c>
      <c r="B1669">
        <v>2013</v>
      </c>
      <c r="C1669" t="s">
        <v>24</v>
      </c>
      <c r="D1669" t="s">
        <v>2500</v>
      </c>
      <c r="E1669">
        <v>346</v>
      </c>
      <c r="F1669">
        <v>31035</v>
      </c>
      <c r="G1669">
        <v>1</v>
      </c>
    </row>
    <row r="1670" spans="1:7" x14ac:dyDescent="0.25">
      <c r="A1670" s="1">
        <f ca="1">IF((Table_Query_from_RDS24[[#This Row],[valueA]]=List!$B$3),INDIRECT("A"&amp;ROW(Table_Query_from_RDS24[[#This Row],[data_year]])-1)+1,0)</f>
        <v>0</v>
      </c>
      <c r="B1670">
        <v>2013</v>
      </c>
      <c r="C1670" t="s">
        <v>24</v>
      </c>
      <c r="D1670" t="s">
        <v>2501</v>
      </c>
      <c r="E1670">
        <v>341</v>
      </c>
      <c r="F1670">
        <v>16946</v>
      </c>
      <c r="G1670">
        <v>491</v>
      </c>
    </row>
    <row r="1671" spans="1:7" x14ac:dyDescent="0.25">
      <c r="A1671" s="1">
        <f ca="1">IF((Table_Query_from_RDS24[[#This Row],[valueA]]=List!$B$3),INDIRECT("A"&amp;ROW(Table_Query_from_RDS24[[#This Row],[data_year]])-1)+1,0)</f>
        <v>0</v>
      </c>
      <c r="B1671">
        <v>2013</v>
      </c>
      <c r="C1671" t="s">
        <v>24</v>
      </c>
      <c r="D1671" t="s">
        <v>2502</v>
      </c>
      <c r="E1671">
        <v>328</v>
      </c>
      <c r="F1671">
        <v>19447</v>
      </c>
      <c r="G1671">
        <v>17</v>
      </c>
    </row>
    <row r="1672" spans="1:7" x14ac:dyDescent="0.25">
      <c r="A1672" s="1">
        <f ca="1">IF((Table_Query_from_RDS24[[#This Row],[valueA]]=List!$B$3),INDIRECT("A"&amp;ROW(Table_Query_from_RDS24[[#This Row],[data_year]])-1)+1,0)</f>
        <v>0</v>
      </c>
      <c r="B1672">
        <v>2013</v>
      </c>
      <c r="C1672" t="s">
        <v>24</v>
      </c>
      <c r="D1672" t="s">
        <v>2503</v>
      </c>
      <c r="E1672">
        <v>306</v>
      </c>
      <c r="F1672">
        <v>19957</v>
      </c>
      <c r="G1672">
        <v>49</v>
      </c>
    </row>
    <row r="1673" spans="1:7" x14ac:dyDescent="0.25">
      <c r="A1673" s="1">
        <f ca="1">IF((Table_Query_from_RDS24[[#This Row],[valueA]]=List!$B$3),INDIRECT("A"&amp;ROW(Table_Query_from_RDS24[[#This Row],[data_year]])-1)+1,0)</f>
        <v>0</v>
      </c>
      <c r="B1673">
        <v>2013</v>
      </c>
      <c r="C1673" t="s">
        <v>24</v>
      </c>
      <c r="D1673" t="s">
        <v>2504</v>
      </c>
      <c r="E1673">
        <v>302</v>
      </c>
      <c r="F1673">
        <v>11867</v>
      </c>
      <c r="G1673">
        <v>100</v>
      </c>
    </row>
    <row r="1674" spans="1:7" x14ac:dyDescent="0.25">
      <c r="A1674" s="1">
        <f ca="1">IF((Table_Query_from_RDS24[[#This Row],[valueA]]=List!$B$3),INDIRECT("A"&amp;ROW(Table_Query_from_RDS24[[#This Row],[data_year]])-1)+1,0)</f>
        <v>0</v>
      </c>
      <c r="B1674">
        <v>2013</v>
      </c>
      <c r="C1674" t="s">
        <v>24</v>
      </c>
      <c r="D1674" t="s">
        <v>2505</v>
      </c>
      <c r="E1674">
        <v>297</v>
      </c>
      <c r="F1674">
        <v>28058</v>
      </c>
      <c r="G1674">
        <v>0</v>
      </c>
    </row>
    <row r="1675" spans="1:7" x14ac:dyDescent="0.25">
      <c r="A1675" s="1">
        <f ca="1">IF((Table_Query_from_RDS24[[#This Row],[valueA]]=List!$B$3),INDIRECT("A"&amp;ROW(Table_Query_from_RDS24[[#This Row],[data_year]])-1)+1,0)</f>
        <v>0</v>
      </c>
      <c r="B1675">
        <v>2013</v>
      </c>
      <c r="C1675" t="s">
        <v>24</v>
      </c>
      <c r="D1675" t="s">
        <v>2506</v>
      </c>
      <c r="E1675">
        <v>296</v>
      </c>
      <c r="F1675">
        <v>23180</v>
      </c>
      <c r="G1675">
        <v>5</v>
      </c>
    </row>
    <row r="1676" spans="1:7" x14ac:dyDescent="0.25">
      <c r="A1676" s="1">
        <f ca="1">IF((Table_Query_from_RDS24[[#This Row],[valueA]]=List!$B$3),INDIRECT("A"&amp;ROW(Table_Query_from_RDS24[[#This Row],[data_year]])-1)+1,0)</f>
        <v>0</v>
      </c>
      <c r="B1676">
        <v>2013</v>
      </c>
      <c r="C1676" t="s">
        <v>24</v>
      </c>
      <c r="D1676" t="s">
        <v>2507</v>
      </c>
      <c r="E1676">
        <v>291</v>
      </c>
      <c r="F1676">
        <v>22767</v>
      </c>
      <c r="G1676">
        <v>5</v>
      </c>
    </row>
    <row r="1677" spans="1:7" x14ac:dyDescent="0.25">
      <c r="A1677" s="1">
        <f ca="1">IF((Table_Query_from_RDS24[[#This Row],[valueA]]=List!$B$3),INDIRECT("A"&amp;ROW(Table_Query_from_RDS24[[#This Row],[data_year]])-1)+1,0)</f>
        <v>0</v>
      </c>
      <c r="B1677">
        <v>2013</v>
      </c>
      <c r="C1677" t="s">
        <v>24</v>
      </c>
      <c r="D1677" t="s">
        <v>2508</v>
      </c>
      <c r="E1677">
        <v>288</v>
      </c>
      <c r="F1677">
        <v>7352</v>
      </c>
      <c r="G1677">
        <v>0</v>
      </c>
    </row>
    <row r="1678" spans="1:7" x14ac:dyDescent="0.25">
      <c r="A1678" s="1">
        <f ca="1">IF((Table_Query_from_RDS24[[#This Row],[valueA]]=List!$B$3),INDIRECT("A"&amp;ROW(Table_Query_from_RDS24[[#This Row],[data_year]])-1)+1,0)</f>
        <v>0</v>
      </c>
      <c r="B1678">
        <v>2013</v>
      </c>
      <c r="C1678" t="s">
        <v>24</v>
      </c>
      <c r="D1678" t="s">
        <v>2509</v>
      </c>
      <c r="E1678">
        <v>278</v>
      </c>
      <c r="F1678">
        <v>15150</v>
      </c>
      <c r="G1678">
        <v>127</v>
      </c>
    </row>
    <row r="1679" spans="1:7" x14ac:dyDescent="0.25">
      <c r="A1679" s="1">
        <f ca="1">IF((Table_Query_from_RDS24[[#This Row],[valueA]]=List!$B$3),INDIRECT("A"&amp;ROW(Table_Query_from_RDS24[[#This Row],[data_year]])-1)+1,0)</f>
        <v>0</v>
      </c>
      <c r="B1679">
        <v>2013</v>
      </c>
      <c r="C1679" t="s">
        <v>24</v>
      </c>
      <c r="D1679" t="s">
        <v>2510</v>
      </c>
      <c r="E1679">
        <v>277</v>
      </c>
      <c r="F1679">
        <v>18554</v>
      </c>
      <c r="G1679">
        <v>155</v>
      </c>
    </row>
    <row r="1680" spans="1:7" x14ac:dyDescent="0.25">
      <c r="A1680" s="1">
        <f ca="1">IF((Table_Query_from_RDS24[[#This Row],[valueA]]=List!$B$3),INDIRECT("A"&amp;ROW(Table_Query_from_RDS24[[#This Row],[data_year]])-1)+1,0)</f>
        <v>0</v>
      </c>
      <c r="B1680">
        <v>2013</v>
      </c>
      <c r="C1680" t="s">
        <v>24</v>
      </c>
      <c r="D1680" t="s">
        <v>2511</v>
      </c>
      <c r="E1680">
        <v>277</v>
      </c>
      <c r="F1680">
        <v>23857</v>
      </c>
      <c r="G1680">
        <v>0</v>
      </c>
    </row>
    <row r="1681" spans="1:7" x14ac:dyDescent="0.25">
      <c r="A1681" s="1">
        <f ca="1">IF((Table_Query_from_RDS24[[#This Row],[valueA]]=List!$B$3),INDIRECT("A"&amp;ROW(Table_Query_from_RDS24[[#This Row],[data_year]])-1)+1,0)</f>
        <v>0</v>
      </c>
      <c r="B1681">
        <v>2013</v>
      </c>
      <c r="C1681" t="s">
        <v>24</v>
      </c>
      <c r="D1681" t="s">
        <v>2512</v>
      </c>
      <c r="E1681">
        <v>270</v>
      </c>
      <c r="F1681">
        <v>18161</v>
      </c>
      <c r="G1681">
        <v>105</v>
      </c>
    </row>
    <row r="1682" spans="1:7" x14ac:dyDescent="0.25">
      <c r="A1682" s="1">
        <f ca="1">IF((Table_Query_from_RDS24[[#This Row],[valueA]]=List!$B$3),INDIRECT("A"&amp;ROW(Table_Query_from_RDS24[[#This Row],[data_year]])-1)+1,0)</f>
        <v>0</v>
      </c>
      <c r="B1682">
        <v>2013</v>
      </c>
      <c r="C1682" t="s">
        <v>24</v>
      </c>
      <c r="D1682" t="s">
        <v>2513</v>
      </c>
      <c r="E1682">
        <v>256</v>
      </c>
      <c r="F1682">
        <v>15692</v>
      </c>
      <c r="G1682">
        <v>75</v>
      </c>
    </row>
    <row r="1683" spans="1:7" x14ac:dyDescent="0.25">
      <c r="A1683" s="1">
        <f ca="1">IF((Table_Query_from_RDS24[[#This Row],[valueA]]=List!$B$3),INDIRECT("A"&amp;ROW(Table_Query_from_RDS24[[#This Row],[data_year]])-1)+1,0)</f>
        <v>0</v>
      </c>
      <c r="B1683">
        <v>2013</v>
      </c>
      <c r="C1683" t="s">
        <v>24</v>
      </c>
      <c r="D1683" t="s">
        <v>2514</v>
      </c>
      <c r="E1683">
        <v>255</v>
      </c>
      <c r="F1683">
        <v>19805</v>
      </c>
      <c r="G1683">
        <v>0</v>
      </c>
    </row>
    <row r="1684" spans="1:7" x14ac:dyDescent="0.25">
      <c r="A1684" s="1">
        <f ca="1">IF((Table_Query_from_RDS24[[#This Row],[valueA]]=List!$B$3),INDIRECT("A"&amp;ROW(Table_Query_from_RDS24[[#This Row],[data_year]])-1)+1,0)</f>
        <v>0</v>
      </c>
      <c r="B1684">
        <v>2013</v>
      </c>
      <c r="C1684" t="s">
        <v>24</v>
      </c>
      <c r="D1684" t="s">
        <v>2515</v>
      </c>
      <c r="E1684">
        <v>250</v>
      </c>
      <c r="F1684">
        <v>17596</v>
      </c>
      <c r="G1684">
        <v>9</v>
      </c>
    </row>
    <row r="1685" spans="1:7" x14ac:dyDescent="0.25">
      <c r="A1685" s="1">
        <f ca="1">IF((Table_Query_from_RDS24[[#This Row],[valueA]]=List!$B$3),INDIRECT("A"&amp;ROW(Table_Query_from_RDS24[[#This Row],[data_year]])-1)+1,0)</f>
        <v>0</v>
      </c>
      <c r="B1685">
        <v>2013</v>
      </c>
      <c r="C1685" t="s">
        <v>24</v>
      </c>
      <c r="D1685" t="s">
        <v>2516</v>
      </c>
      <c r="E1685">
        <v>247</v>
      </c>
      <c r="F1685">
        <v>22302</v>
      </c>
      <c r="G1685">
        <v>26</v>
      </c>
    </row>
    <row r="1686" spans="1:7" x14ac:dyDescent="0.25">
      <c r="A1686" s="1">
        <f ca="1">IF((Table_Query_from_RDS24[[#This Row],[valueA]]=List!$B$3),INDIRECT("A"&amp;ROW(Table_Query_from_RDS24[[#This Row],[data_year]])-1)+1,0)</f>
        <v>0</v>
      </c>
      <c r="B1686">
        <v>2013</v>
      </c>
      <c r="C1686" t="s">
        <v>24</v>
      </c>
      <c r="D1686" t="s">
        <v>2517</v>
      </c>
      <c r="E1686">
        <v>236</v>
      </c>
      <c r="F1686">
        <v>24375</v>
      </c>
      <c r="G1686">
        <v>0</v>
      </c>
    </row>
    <row r="1687" spans="1:7" x14ac:dyDescent="0.25">
      <c r="A1687" s="1">
        <f ca="1">IF((Table_Query_from_RDS24[[#This Row],[valueA]]=List!$B$3),INDIRECT("A"&amp;ROW(Table_Query_from_RDS24[[#This Row],[data_year]])-1)+1,0)</f>
        <v>0</v>
      </c>
      <c r="B1687">
        <v>2013</v>
      </c>
      <c r="C1687" t="s">
        <v>24</v>
      </c>
      <c r="D1687" t="s">
        <v>2518</v>
      </c>
      <c r="E1687">
        <v>234</v>
      </c>
      <c r="F1687">
        <v>7635</v>
      </c>
      <c r="G1687">
        <v>11</v>
      </c>
    </row>
    <row r="1688" spans="1:7" x14ac:dyDescent="0.25">
      <c r="A1688" s="1">
        <f ca="1">IF((Table_Query_from_RDS24[[#This Row],[valueA]]=List!$B$3),INDIRECT("A"&amp;ROW(Table_Query_from_RDS24[[#This Row],[data_year]])-1)+1,0)</f>
        <v>0</v>
      </c>
      <c r="B1688">
        <v>2013</v>
      </c>
      <c r="C1688" t="s">
        <v>24</v>
      </c>
      <c r="D1688" t="s">
        <v>2519</v>
      </c>
      <c r="E1688">
        <v>216</v>
      </c>
      <c r="F1688">
        <v>10227</v>
      </c>
      <c r="G1688">
        <v>50</v>
      </c>
    </row>
    <row r="1689" spans="1:7" x14ac:dyDescent="0.25">
      <c r="A1689" s="1">
        <f ca="1">IF((Table_Query_from_RDS24[[#This Row],[valueA]]=List!$B$3),INDIRECT("A"&amp;ROW(Table_Query_from_RDS24[[#This Row],[data_year]])-1)+1,0)</f>
        <v>0</v>
      </c>
      <c r="B1689">
        <v>2013</v>
      </c>
      <c r="C1689" t="s">
        <v>24</v>
      </c>
      <c r="D1689" t="s">
        <v>2520</v>
      </c>
      <c r="E1689">
        <v>210</v>
      </c>
      <c r="F1689">
        <v>5728</v>
      </c>
      <c r="G1689">
        <v>222</v>
      </c>
    </row>
    <row r="1690" spans="1:7" x14ac:dyDescent="0.25">
      <c r="A1690" s="1">
        <f ca="1">IF((Table_Query_from_RDS24[[#This Row],[valueA]]=List!$B$3),INDIRECT("A"&amp;ROW(Table_Query_from_RDS24[[#This Row],[data_year]])-1)+1,0)</f>
        <v>0</v>
      </c>
      <c r="B1690">
        <v>2013</v>
      </c>
      <c r="C1690" t="s">
        <v>24</v>
      </c>
      <c r="D1690" t="s">
        <v>2521</v>
      </c>
      <c r="E1690">
        <v>201</v>
      </c>
      <c r="F1690">
        <v>20761</v>
      </c>
      <c r="G1690">
        <v>0</v>
      </c>
    </row>
    <row r="1691" spans="1:7" x14ac:dyDescent="0.25">
      <c r="A1691" s="1">
        <f ca="1">IF((Table_Query_from_RDS24[[#This Row],[valueA]]=List!$B$3),INDIRECT("A"&amp;ROW(Table_Query_from_RDS24[[#This Row],[data_year]])-1)+1,0)</f>
        <v>0</v>
      </c>
      <c r="B1691">
        <v>2013</v>
      </c>
      <c r="C1691" t="s">
        <v>24</v>
      </c>
      <c r="D1691" t="s">
        <v>2522</v>
      </c>
      <c r="E1691">
        <v>200</v>
      </c>
      <c r="F1691">
        <v>23379</v>
      </c>
      <c r="G1691">
        <v>0</v>
      </c>
    </row>
    <row r="1692" spans="1:7" x14ac:dyDescent="0.25">
      <c r="A1692" s="1">
        <f ca="1">IF((Table_Query_from_RDS24[[#This Row],[valueA]]=List!$B$3),INDIRECT("A"&amp;ROW(Table_Query_from_RDS24[[#This Row],[data_year]])-1)+1,0)</f>
        <v>0</v>
      </c>
      <c r="B1692">
        <v>2013</v>
      </c>
      <c r="C1692" t="s">
        <v>24</v>
      </c>
      <c r="D1692" t="s">
        <v>2523</v>
      </c>
      <c r="E1692">
        <v>185</v>
      </c>
      <c r="F1692">
        <v>11574</v>
      </c>
      <c r="G1692">
        <v>17</v>
      </c>
    </row>
    <row r="1693" spans="1:7" x14ac:dyDescent="0.25">
      <c r="A1693" s="1">
        <f ca="1">IF((Table_Query_from_RDS24[[#This Row],[valueA]]=List!$B$3),INDIRECT("A"&amp;ROW(Table_Query_from_RDS24[[#This Row],[data_year]])-1)+1,0)</f>
        <v>0</v>
      </c>
      <c r="B1693">
        <v>2013</v>
      </c>
      <c r="C1693" t="s">
        <v>24</v>
      </c>
      <c r="D1693" t="s">
        <v>2524</v>
      </c>
      <c r="E1693">
        <v>184</v>
      </c>
      <c r="F1693">
        <v>15032</v>
      </c>
      <c r="G1693">
        <v>33</v>
      </c>
    </row>
    <row r="1694" spans="1:7" x14ac:dyDescent="0.25">
      <c r="A1694" s="1">
        <f ca="1">IF((Table_Query_from_RDS24[[#This Row],[valueA]]=List!$B$3),INDIRECT("A"&amp;ROW(Table_Query_from_RDS24[[#This Row],[data_year]])-1)+1,0)</f>
        <v>0</v>
      </c>
      <c r="B1694">
        <v>2013</v>
      </c>
      <c r="C1694" t="s">
        <v>24</v>
      </c>
      <c r="D1694" t="s">
        <v>2525</v>
      </c>
      <c r="E1694">
        <v>171</v>
      </c>
      <c r="F1694">
        <v>14142</v>
      </c>
      <c r="G1694">
        <v>3</v>
      </c>
    </row>
    <row r="1695" spans="1:7" x14ac:dyDescent="0.25">
      <c r="A1695" s="1">
        <f ca="1">IF((Table_Query_from_RDS24[[#This Row],[valueA]]=List!$B$3),INDIRECT("A"&amp;ROW(Table_Query_from_RDS24[[#This Row],[data_year]])-1)+1,0)</f>
        <v>0</v>
      </c>
      <c r="B1695">
        <v>2013</v>
      </c>
      <c r="C1695" t="s">
        <v>24</v>
      </c>
      <c r="D1695" t="s">
        <v>2526</v>
      </c>
      <c r="E1695">
        <v>168</v>
      </c>
      <c r="F1695">
        <v>14977</v>
      </c>
      <c r="G1695">
        <v>1</v>
      </c>
    </row>
    <row r="1696" spans="1:7" x14ac:dyDescent="0.25">
      <c r="A1696" s="1">
        <f ca="1">IF((Table_Query_from_RDS24[[#This Row],[valueA]]=List!$B$3),INDIRECT("A"&amp;ROW(Table_Query_from_RDS24[[#This Row],[data_year]])-1)+1,0)</f>
        <v>0</v>
      </c>
      <c r="B1696">
        <v>2013</v>
      </c>
      <c r="C1696" t="s">
        <v>24</v>
      </c>
      <c r="D1696" t="s">
        <v>2527</v>
      </c>
      <c r="E1696">
        <v>167</v>
      </c>
      <c r="F1696">
        <v>10751</v>
      </c>
      <c r="G1696">
        <v>0</v>
      </c>
    </row>
    <row r="1697" spans="1:7" x14ac:dyDescent="0.25">
      <c r="A1697" s="1">
        <f ca="1">IF((Table_Query_from_RDS24[[#This Row],[valueA]]=List!$B$3),INDIRECT("A"&amp;ROW(Table_Query_from_RDS24[[#This Row],[data_year]])-1)+1,0)</f>
        <v>0</v>
      </c>
      <c r="B1697">
        <v>2013</v>
      </c>
      <c r="C1697" t="s">
        <v>24</v>
      </c>
      <c r="D1697" t="s">
        <v>2528</v>
      </c>
      <c r="E1697">
        <v>166</v>
      </c>
      <c r="F1697">
        <v>18420</v>
      </c>
      <c r="G1697">
        <v>56</v>
      </c>
    </row>
    <row r="1698" spans="1:7" x14ac:dyDescent="0.25">
      <c r="A1698" s="1">
        <f ca="1">IF((Table_Query_from_RDS24[[#This Row],[valueA]]=List!$B$3),INDIRECT("A"&amp;ROW(Table_Query_from_RDS24[[#This Row],[data_year]])-1)+1,0)</f>
        <v>0</v>
      </c>
      <c r="B1698">
        <v>2013</v>
      </c>
      <c r="C1698" t="s">
        <v>24</v>
      </c>
      <c r="D1698" t="s">
        <v>2529</v>
      </c>
      <c r="E1698">
        <v>166</v>
      </c>
      <c r="F1698">
        <v>14277</v>
      </c>
      <c r="G1698">
        <v>0</v>
      </c>
    </row>
    <row r="1699" spans="1:7" x14ac:dyDescent="0.25">
      <c r="A1699" s="1">
        <f ca="1">IF((Table_Query_from_RDS24[[#This Row],[valueA]]=List!$B$3),INDIRECT("A"&amp;ROW(Table_Query_from_RDS24[[#This Row],[data_year]])-1)+1,0)</f>
        <v>0</v>
      </c>
      <c r="B1699">
        <v>2013</v>
      </c>
      <c r="C1699" t="s">
        <v>24</v>
      </c>
      <c r="D1699" t="s">
        <v>2530</v>
      </c>
      <c r="E1699">
        <v>160</v>
      </c>
      <c r="F1699">
        <v>8157</v>
      </c>
      <c r="G1699">
        <v>551</v>
      </c>
    </row>
    <row r="1700" spans="1:7" x14ac:dyDescent="0.25">
      <c r="A1700" s="1">
        <f ca="1">IF((Table_Query_from_RDS24[[#This Row],[valueA]]=List!$B$3),INDIRECT("A"&amp;ROW(Table_Query_from_RDS24[[#This Row],[data_year]])-1)+1,0)</f>
        <v>0</v>
      </c>
      <c r="B1700">
        <v>2013</v>
      </c>
      <c r="C1700" t="s">
        <v>24</v>
      </c>
      <c r="D1700" t="s">
        <v>2531</v>
      </c>
      <c r="E1700">
        <v>153</v>
      </c>
      <c r="F1700">
        <v>7097</v>
      </c>
      <c r="G1700">
        <v>22</v>
      </c>
    </row>
    <row r="1701" spans="1:7" x14ac:dyDescent="0.25">
      <c r="A1701" s="1">
        <f ca="1">IF((Table_Query_from_RDS24[[#This Row],[valueA]]=List!$B$3),INDIRECT("A"&amp;ROW(Table_Query_from_RDS24[[#This Row],[data_year]])-1)+1,0)</f>
        <v>0</v>
      </c>
      <c r="B1701">
        <v>2013</v>
      </c>
      <c r="C1701" t="s">
        <v>24</v>
      </c>
      <c r="D1701" t="s">
        <v>2532</v>
      </c>
      <c r="E1701">
        <v>150</v>
      </c>
      <c r="F1701">
        <v>9085</v>
      </c>
      <c r="G1701">
        <v>2</v>
      </c>
    </row>
    <row r="1702" spans="1:7" x14ac:dyDescent="0.25">
      <c r="A1702" s="1">
        <f ca="1">IF((Table_Query_from_RDS24[[#This Row],[valueA]]=List!$B$3),INDIRECT("A"&amp;ROW(Table_Query_from_RDS24[[#This Row],[data_year]])-1)+1,0)</f>
        <v>0</v>
      </c>
      <c r="B1702">
        <v>2013</v>
      </c>
      <c r="C1702" t="s">
        <v>24</v>
      </c>
      <c r="D1702" t="s">
        <v>2533</v>
      </c>
      <c r="E1702">
        <v>148</v>
      </c>
      <c r="F1702">
        <v>8109</v>
      </c>
      <c r="G1702">
        <v>33</v>
      </c>
    </row>
    <row r="1703" spans="1:7" x14ac:dyDescent="0.25">
      <c r="A1703" s="1">
        <f ca="1">IF((Table_Query_from_RDS24[[#This Row],[valueA]]=List!$B$3),INDIRECT("A"&amp;ROW(Table_Query_from_RDS24[[#This Row],[data_year]])-1)+1,0)</f>
        <v>0</v>
      </c>
      <c r="B1703">
        <v>2013</v>
      </c>
      <c r="C1703" t="s">
        <v>24</v>
      </c>
      <c r="D1703" t="s">
        <v>2534</v>
      </c>
      <c r="E1703">
        <v>147</v>
      </c>
      <c r="F1703">
        <v>12015</v>
      </c>
      <c r="G1703">
        <v>61</v>
      </c>
    </row>
    <row r="1704" spans="1:7" x14ac:dyDescent="0.25">
      <c r="A1704" s="1">
        <f ca="1">IF((Table_Query_from_RDS24[[#This Row],[valueA]]=List!$B$3),INDIRECT("A"&amp;ROW(Table_Query_from_RDS24[[#This Row],[data_year]])-1)+1,0)</f>
        <v>0</v>
      </c>
      <c r="B1704">
        <v>2013</v>
      </c>
      <c r="C1704" t="s">
        <v>24</v>
      </c>
      <c r="D1704" t="s">
        <v>2535</v>
      </c>
      <c r="E1704">
        <v>142</v>
      </c>
      <c r="F1704">
        <v>14248</v>
      </c>
      <c r="G1704">
        <v>0</v>
      </c>
    </row>
    <row r="1705" spans="1:7" x14ac:dyDescent="0.25">
      <c r="A1705" s="1">
        <f ca="1">IF((Table_Query_from_RDS24[[#This Row],[valueA]]=List!$B$3),INDIRECT("A"&amp;ROW(Table_Query_from_RDS24[[#This Row],[data_year]])-1)+1,0)</f>
        <v>0</v>
      </c>
      <c r="B1705">
        <v>2013</v>
      </c>
      <c r="C1705" t="s">
        <v>24</v>
      </c>
      <c r="D1705" t="s">
        <v>2536</v>
      </c>
      <c r="E1705">
        <v>134</v>
      </c>
      <c r="F1705">
        <v>6296</v>
      </c>
      <c r="G1705">
        <v>0</v>
      </c>
    </row>
    <row r="1706" spans="1:7" x14ac:dyDescent="0.25">
      <c r="A1706" s="1">
        <f ca="1">IF((Table_Query_from_RDS24[[#This Row],[valueA]]=List!$B$3),INDIRECT("A"&amp;ROW(Table_Query_from_RDS24[[#This Row],[data_year]])-1)+1,0)</f>
        <v>0</v>
      </c>
      <c r="B1706">
        <v>2013</v>
      </c>
      <c r="C1706" t="s">
        <v>24</v>
      </c>
      <c r="D1706" t="s">
        <v>2537</v>
      </c>
      <c r="E1706">
        <v>129</v>
      </c>
      <c r="F1706">
        <v>12035</v>
      </c>
      <c r="G1706">
        <v>30</v>
      </c>
    </row>
    <row r="1707" spans="1:7" x14ac:dyDescent="0.25">
      <c r="A1707" s="1">
        <f ca="1">IF((Table_Query_from_RDS24[[#This Row],[valueA]]=List!$B$3),INDIRECT("A"&amp;ROW(Table_Query_from_RDS24[[#This Row],[data_year]])-1)+1,0)</f>
        <v>0</v>
      </c>
      <c r="B1707">
        <v>2013</v>
      </c>
      <c r="C1707" t="s">
        <v>24</v>
      </c>
      <c r="D1707" t="s">
        <v>2538</v>
      </c>
      <c r="E1707">
        <v>128</v>
      </c>
      <c r="F1707">
        <v>11562</v>
      </c>
      <c r="G1707">
        <v>1</v>
      </c>
    </row>
    <row r="1708" spans="1:7" x14ac:dyDescent="0.25">
      <c r="A1708" s="1">
        <f ca="1">IF((Table_Query_from_RDS24[[#This Row],[valueA]]=List!$B$3),INDIRECT("A"&amp;ROW(Table_Query_from_RDS24[[#This Row],[data_year]])-1)+1,0)</f>
        <v>0</v>
      </c>
      <c r="B1708">
        <v>2013</v>
      </c>
      <c r="C1708" t="s">
        <v>24</v>
      </c>
      <c r="D1708" t="s">
        <v>2539</v>
      </c>
      <c r="E1708">
        <v>122</v>
      </c>
      <c r="F1708">
        <v>5608</v>
      </c>
      <c r="G1708">
        <v>54</v>
      </c>
    </row>
    <row r="1709" spans="1:7" x14ac:dyDescent="0.25">
      <c r="A1709" s="1">
        <f ca="1">IF((Table_Query_from_RDS24[[#This Row],[valueA]]=List!$B$3),INDIRECT("A"&amp;ROW(Table_Query_from_RDS24[[#This Row],[data_year]])-1)+1,0)</f>
        <v>0</v>
      </c>
      <c r="B1709">
        <v>2013</v>
      </c>
      <c r="C1709" t="s">
        <v>24</v>
      </c>
      <c r="D1709" t="s">
        <v>2540</v>
      </c>
      <c r="E1709">
        <v>117</v>
      </c>
      <c r="F1709">
        <v>2989</v>
      </c>
      <c r="G1709">
        <v>0</v>
      </c>
    </row>
    <row r="1710" spans="1:7" x14ac:dyDescent="0.25">
      <c r="A1710" s="1">
        <f ca="1">IF((Table_Query_from_RDS24[[#This Row],[valueA]]=List!$B$3),INDIRECT("A"&amp;ROW(Table_Query_from_RDS24[[#This Row],[data_year]])-1)+1,0)</f>
        <v>0</v>
      </c>
      <c r="B1710">
        <v>2013</v>
      </c>
      <c r="C1710" t="s">
        <v>24</v>
      </c>
      <c r="D1710" t="s">
        <v>2541</v>
      </c>
      <c r="E1710">
        <v>114</v>
      </c>
      <c r="F1710">
        <v>5943</v>
      </c>
      <c r="G1710">
        <v>101</v>
      </c>
    </row>
    <row r="1711" spans="1:7" x14ac:dyDescent="0.25">
      <c r="A1711" s="1">
        <f ca="1">IF((Table_Query_from_RDS24[[#This Row],[valueA]]=List!$B$3),INDIRECT("A"&amp;ROW(Table_Query_from_RDS24[[#This Row],[data_year]])-1)+1,0)</f>
        <v>0</v>
      </c>
      <c r="B1711">
        <v>2013</v>
      </c>
      <c r="C1711" t="s">
        <v>24</v>
      </c>
      <c r="D1711" t="s">
        <v>2542</v>
      </c>
      <c r="E1711">
        <v>114</v>
      </c>
      <c r="F1711">
        <v>6560</v>
      </c>
      <c r="G1711">
        <v>33</v>
      </c>
    </row>
    <row r="1712" spans="1:7" x14ac:dyDescent="0.25">
      <c r="A1712" s="1">
        <f ca="1">IF((Table_Query_from_RDS24[[#This Row],[valueA]]=List!$B$3),INDIRECT("A"&amp;ROW(Table_Query_from_RDS24[[#This Row],[data_year]])-1)+1,0)</f>
        <v>0</v>
      </c>
      <c r="B1712">
        <v>2013</v>
      </c>
      <c r="C1712" t="s">
        <v>24</v>
      </c>
      <c r="D1712" t="s">
        <v>2543</v>
      </c>
      <c r="E1712">
        <v>113</v>
      </c>
      <c r="F1712">
        <v>6727</v>
      </c>
      <c r="G1712">
        <v>0</v>
      </c>
    </row>
    <row r="1713" spans="1:7" x14ac:dyDescent="0.25">
      <c r="A1713" s="1">
        <f ca="1">IF((Table_Query_from_RDS24[[#This Row],[valueA]]=List!$B$3),INDIRECT("A"&amp;ROW(Table_Query_from_RDS24[[#This Row],[data_year]])-1)+1,0)</f>
        <v>0</v>
      </c>
      <c r="B1713">
        <v>2013</v>
      </c>
      <c r="C1713" t="s">
        <v>24</v>
      </c>
      <c r="D1713" t="s">
        <v>2544</v>
      </c>
      <c r="E1713">
        <v>107</v>
      </c>
      <c r="F1713">
        <v>7403</v>
      </c>
      <c r="G1713">
        <v>99</v>
      </c>
    </row>
    <row r="1714" spans="1:7" x14ac:dyDescent="0.25">
      <c r="A1714" s="1">
        <f ca="1">IF((Table_Query_from_RDS24[[#This Row],[valueA]]=List!$B$3),INDIRECT("A"&amp;ROW(Table_Query_from_RDS24[[#This Row],[data_year]])-1)+1,0)</f>
        <v>0</v>
      </c>
      <c r="B1714">
        <v>2013</v>
      </c>
      <c r="C1714" t="s">
        <v>24</v>
      </c>
      <c r="D1714" t="s">
        <v>2545</v>
      </c>
      <c r="E1714">
        <v>105</v>
      </c>
      <c r="F1714">
        <v>6650</v>
      </c>
      <c r="G1714">
        <v>0</v>
      </c>
    </row>
    <row r="1715" spans="1:7" x14ac:dyDescent="0.25">
      <c r="A1715" s="1">
        <f ca="1">IF((Table_Query_from_RDS24[[#This Row],[valueA]]=List!$B$3),INDIRECT("A"&amp;ROW(Table_Query_from_RDS24[[#This Row],[data_year]])-1)+1,0)</f>
        <v>0</v>
      </c>
      <c r="B1715">
        <v>2013</v>
      </c>
      <c r="C1715" t="s">
        <v>24</v>
      </c>
      <c r="D1715" t="s">
        <v>2546</v>
      </c>
      <c r="E1715">
        <v>105</v>
      </c>
      <c r="F1715">
        <v>5357</v>
      </c>
      <c r="G1715">
        <v>0</v>
      </c>
    </row>
    <row r="1716" spans="1:7" x14ac:dyDescent="0.25">
      <c r="A1716" s="1">
        <f ca="1">IF((Table_Query_from_RDS24[[#This Row],[valueA]]=List!$B$3),INDIRECT("A"&amp;ROW(Table_Query_from_RDS24[[#This Row],[data_year]])-1)+1,0)</f>
        <v>0</v>
      </c>
      <c r="B1716">
        <v>2013</v>
      </c>
      <c r="C1716" t="s">
        <v>24</v>
      </c>
      <c r="D1716" t="s">
        <v>2547</v>
      </c>
      <c r="E1716">
        <v>102</v>
      </c>
      <c r="F1716">
        <v>6946</v>
      </c>
      <c r="G1716">
        <v>22</v>
      </c>
    </row>
    <row r="1717" spans="1:7" x14ac:dyDescent="0.25">
      <c r="A1717" s="1">
        <f ca="1">IF((Table_Query_from_RDS24[[#This Row],[valueA]]=List!$B$3),INDIRECT("A"&amp;ROW(Table_Query_from_RDS24[[#This Row],[data_year]])-1)+1,0)</f>
        <v>0</v>
      </c>
      <c r="B1717">
        <v>2013</v>
      </c>
      <c r="C1717" t="s">
        <v>24</v>
      </c>
      <c r="D1717" t="s">
        <v>2548</v>
      </c>
      <c r="E1717">
        <v>102</v>
      </c>
      <c r="F1717">
        <v>6546</v>
      </c>
      <c r="G1717">
        <v>11</v>
      </c>
    </row>
    <row r="1718" spans="1:7" x14ac:dyDescent="0.25">
      <c r="A1718" s="1">
        <f ca="1">IF((Table_Query_from_RDS24[[#This Row],[valueA]]=List!$B$3),INDIRECT("A"&amp;ROW(Table_Query_from_RDS24[[#This Row],[data_year]])-1)+1,0)</f>
        <v>0</v>
      </c>
      <c r="B1718">
        <v>2013</v>
      </c>
      <c r="C1718" t="s">
        <v>24</v>
      </c>
      <c r="D1718" t="s">
        <v>2549</v>
      </c>
      <c r="E1718">
        <v>101</v>
      </c>
      <c r="F1718">
        <v>6187</v>
      </c>
      <c r="G1718">
        <v>16</v>
      </c>
    </row>
    <row r="1719" spans="1:7" x14ac:dyDescent="0.25">
      <c r="A1719" s="1">
        <f ca="1">IF((Table_Query_from_RDS24[[#This Row],[valueA]]=List!$B$3),INDIRECT("A"&amp;ROW(Table_Query_from_RDS24[[#This Row],[data_year]])-1)+1,0)</f>
        <v>0</v>
      </c>
      <c r="B1719">
        <v>2013</v>
      </c>
      <c r="C1719" t="s">
        <v>24</v>
      </c>
      <c r="D1719" t="s">
        <v>2550</v>
      </c>
      <c r="E1719">
        <v>94</v>
      </c>
      <c r="F1719">
        <v>4130</v>
      </c>
      <c r="G1719">
        <v>39</v>
      </c>
    </row>
    <row r="1720" spans="1:7" x14ac:dyDescent="0.25">
      <c r="A1720" s="1">
        <f ca="1">IF((Table_Query_from_RDS24[[#This Row],[valueA]]=List!$B$3),INDIRECT("A"&amp;ROW(Table_Query_from_RDS24[[#This Row],[data_year]])-1)+1,0)</f>
        <v>0</v>
      </c>
      <c r="B1720">
        <v>2013</v>
      </c>
      <c r="C1720" t="s">
        <v>24</v>
      </c>
      <c r="D1720" t="s">
        <v>2551</v>
      </c>
      <c r="E1720">
        <v>88</v>
      </c>
      <c r="F1720">
        <v>4516</v>
      </c>
      <c r="G1720">
        <v>0</v>
      </c>
    </row>
    <row r="1721" spans="1:7" x14ac:dyDescent="0.25">
      <c r="A1721" s="1">
        <f ca="1">IF((Table_Query_from_RDS24[[#This Row],[valueA]]=List!$B$3),INDIRECT("A"&amp;ROW(Table_Query_from_RDS24[[#This Row],[data_year]])-1)+1,0)</f>
        <v>0</v>
      </c>
      <c r="B1721">
        <v>2013</v>
      </c>
      <c r="C1721" t="s">
        <v>24</v>
      </c>
      <c r="D1721" t="s">
        <v>2552</v>
      </c>
      <c r="E1721">
        <v>85</v>
      </c>
      <c r="F1721">
        <v>4100</v>
      </c>
      <c r="G1721">
        <v>0</v>
      </c>
    </row>
    <row r="1722" spans="1:7" x14ac:dyDescent="0.25">
      <c r="A1722" s="1">
        <f ca="1">IF((Table_Query_from_RDS24[[#This Row],[valueA]]=List!$B$3),INDIRECT("A"&amp;ROW(Table_Query_from_RDS24[[#This Row],[data_year]])-1)+1,0)</f>
        <v>0</v>
      </c>
      <c r="B1722">
        <v>2013</v>
      </c>
      <c r="C1722" t="s">
        <v>24</v>
      </c>
      <c r="D1722" t="s">
        <v>2553</v>
      </c>
      <c r="E1722">
        <v>74</v>
      </c>
      <c r="F1722">
        <v>5564</v>
      </c>
      <c r="G1722">
        <v>0</v>
      </c>
    </row>
    <row r="1723" spans="1:7" x14ac:dyDescent="0.25">
      <c r="A1723" s="1">
        <f ca="1">IF((Table_Query_from_RDS24[[#This Row],[valueA]]=List!$B$3),INDIRECT("A"&amp;ROW(Table_Query_from_RDS24[[#This Row],[data_year]])-1)+1,0)</f>
        <v>0</v>
      </c>
      <c r="B1723">
        <v>2013</v>
      </c>
      <c r="C1723" t="s">
        <v>24</v>
      </c>
      <c r="D1723" t="s">
        <v>2554</v>
      </c>
      <c r="E1723">
        <v>72</v>
      </c>
      <c r="F1723">
        <v>3741</v>
      </c>
      <c r="G1723">
        <v>0</v>
      </c>
    </row>
    <row r="1724" spans="1:7" x14ac:dyDescent="0.25">
      <c r="A1724" s="1">
        <f ca="1">IF((Table_Query_from_RDS24[[#This Row],[valueA]]=List!$B$3),INDIRECT("A"&amp;ROW(Table_Query_from_RDS24[[#This Row],[data_year]])-1)+1,0)</f>
        <v>0</v>
      </c>
      <c r="B1724">
        <v>2013</v>
      </c>
      <c r="C1724" t="s">
        <v>24</v>
      </c>
      <c r="D1724" t="s">
        <v>2555</v>
      </c>
      <c r="E1724">
        <v>72</v>
      </c>
      <c r="F1724">
        <v>4028</v>
      </c>
      <c r="G1724">
        <v>3</v>
      </c>
    </row>
    <row r="1725" spans="1:7" x14ac:dyDescent="0.25">
      <c r="A1725" s="1">
        <f ca="1">IF((Table_Query_from_RDS24[[#This Row],[valueA]]=List!$B$3),INDIRECT("A"&amp;ROW(Table_Query_from_RDS24[[#This Row],[data_year]])-1)+1,0)</f>
        <v>0</v>
      </c>
      <c r="B1725">
        <v>2013</v>
      </c>
      <c r="C1725" t="s">
        <v>24</v>
      </c>
      <c r="D1725" t="s">
        <v>2556</v>
      </c>
      <c r="E1725">
        <v>66</v>
      </c>
      <c r="F1725">
        <v>5595</v>
      </c>
      <c r="G1725">
        <v>0</v>
      </c>
    </row>
    <row r="1726" spans="1:7" x14ac:dyDescent="0.25">
      <c r="A1726" s="1">
        <f ca="1">IF((Table_Query_from_RDS24[[#This Row],[valueA]]=List!$B$3),INDIRECT("A"&amp;ROW(Table_Query_from_RDS24[[#This Row],[data_year]])-1)+1,0)</f>
        <v>0</v>
      </c>
      <c r="B1726">
        <v>2013</v>
      </c>
      <c r="C1726" t="s">
        <v>24</v>
      </c>
      <c r="D1726" t="s">
        <v>2557</v>
      </c>
      <c r="E1726">
        <v>66</v>
      </c>
      <c r="F1726">
        <v>4150</v>
      </c>
      <c r="G1726">
        <v>0</v>
      </c>
    </row>
    <row r="1727" spans="1:7" x14ac:dyDescent="0.25">
      <c r="A1727" s="1">
        <f ca="1">IF((Table_Query_from_RDS24[[#This Row],[valueA]]=List!$B$3),INDIRECT("A"&amp;ROW(Table_Query_from_RDS24[[#This Row],[data_year]])-1)+1,0)</f>
        <v>0</v>
      </c>
      <c r="B1727">
        <v>2013</v>
      </c>
      <c r="C1727" t="s">
        <v>24</v>
      </c>
      <c r="D1727" t="s">
        <v>2558</v>
      </c>
      <c r="E1727">
        <v>61</v>
      </c>
      <c r="F1727">
        <v>2479</v>
      </c>
      <c r="G1727">
        <v>0</v>
      </c>
    </row>
    <row r="1728" spans="1:7" x14ac:dyDescent="0.25">
      <c r="A1728" s="1">
        <f ca="1">IF((Table_Query_from_RDS24[[#This Row],[valueA]]=List!$B$3),INDIRECT("A"&amp;ROW(Table_Query_from_RDS24[[#This Row],[data_year]])-1)+1,0)</f>
        <v>0</v>
      </c>
      <c r="B1728">
        <v>2013</v>
      </c>
      <c r="C1728" t="s">
        <v>24</v>
      </c>
      <c r="D1728" t="s">
        <v>2559</v>
      </c>
      <c r="E1728">
        <v>56</v>
      </c>
      <c r="F1728">
        <v>6569</v>
      </c>
      <c r="G1728">
        <v>0</v>
      </c>
    </row>
    <row r="1729" spans="1:7" x14ac:dyDescent="0.25">
      <c r="A1729" s="1">
        <f ca="1">IF((Table_Query_from_RDS24[[#This Row],[valueA]]=List!$B$3),INDIRECT("A"&amp;ROW(Table_Query_from_RDS24[[#This Row],[data_year]])-1)+1,0)</f>
        <v>0</v>
      </c>
      <c r="B1729">
        <v>2013</v>
      </c>
      <c r="C1729" t="s">
        <v>24</v>
      </c>
      <c r="D1729" t="s">
        <v>2560</v>
      </c>
      <c r="E1729">
        <v>49</v>
      </c>
      <c r="F1729">
        <v>2802</v>
      </c>
      <c r="G1729">
        <v>11</v>
      </c>
    </row>
    <row r="1730" spans="1:7" x14ac:dyDescent="0.25">
      <c r="A1730" s="1">
        <f ca="1">IF((Table_Query_from_RDS24[[#This Row],[valueA]]=List!$B$3),INDIRECT("A"&amp;ROW(Table_Query_from_RDS24[[#This Row],[data_year]])-1)+1,0)</f>
        <v>0</v>
      </c>
      <c r="B1730">
        <v>2013</v>
      </c>
      <c r="C1730" t="s">
        <v>24</v>
      </c>
      <c r="D1730" t="s">
        <v>2561</v>
      </c>
      <c r="E1730">
        <v>33</v>
      </c>
      <c r="F1730">
        <v>2309</v>
      </c>
      <c r="G1730">
        <v>0</v>
      </c>
    </row>
    <row r="1731" spans="1:7" x14ac:dyDescent="0.25">
      <c r="A1731" s="1">
        <f ca="1">IF((Table_Query_from_RDS24[[#This Row],[valueA]]=List!$B$3),INDIRECT("A"&amp;ROW(Table_Query_from_RDS24[[#This Row],[data_year]])-1)+1,0)</f>
        <v>0</v>
      </c>
      <c r="B1731">
        <v>2013</v>
      </c>
      <c r="C1731" t="s">
        <v>24</v>
      </c>
      <c r="D1731" t="s">
        <v>2562</v>
      </c>
      <c r="E1731">
        <v>29</v>
      </c>
      <c r="F1731">
        <v>332</v>
      </c>
      <c r="G1731">
        <v>0</v>
      </c>
    </row>
    <row r="1732" spans="1:7" x14ac:dyDescent="0.25">
      <c r="A1732" s="1">
        <f ca="1">IF((Table_Query_from_RDS24[[#This Row],[valueA]]=List!$B$3),INDIRECT("A"&amp;ROW(Table_Query_from_RDS24[[#This Row],[data_year]])-1)+1,0)</f>
        <v>0</v>
      </c>
      <c r="B1732">
        <v>2013</v>
      </c>
      <c r="C1732" t="s">
        <v>24</v>
      </c>
      <c r="D1732" t="s">
        <v>2563</v>
      </c>
      <c r="E1732">
        <v>25</v>
      </c>
      <c r="F1732">
        <v>1434</v>
      </c>
      <c r="G1732">
        <v>0</v>
      </c>
    </row>
    <row r="1733" spans="1:7" x14ac:dyDescent="0.25">
      <c r="A1733" s="1">
        <f ca="1">IF((Table_Query_from_RDS24[[#This Row],[valueA]]=List!$B$3),INDIRECT("A"&amp;ROW(Table_Query_from_RDS24[[#This Row],[data_year]])-1)+1,0)</f>
        <v>0</v>
      </c>
      <c r="B1733">
        <v>2013</v>
      </c>
      <c r="C1733" t="s">
        <v>24</v>
      </c>
      <c r="D1733" t="s">
        <v>2564</v>
      </c>
      <c r="E1733">
        <v>21</v>
      </c>
      <c r="F1733">
        <v>685</v>
      </c>
      <c r="G1733">
        <v>0</v>
      </c>
    </row>
    <row r="1734" spans="1:7" x14ac:dyDescent="0.25">
      <c r="A1734" s="1">
        <f ca="1">IF((Table_Query_from_RDS24[[#This Row],[valueA]]=List!$B$3),INDIRECT("A"&amp;ROW(Table_Query_from_RDS24[[#This Row],[data_year]])-1)+1,0)</f>
        <v>0</v>
      </c>
      <c r="B1734">
        <v>2013</v>
      </c>
      <c r="C1734" t="s">
        <v>24</v>
      </c>
      <c r="D1734" t="s">
        <v>2565</v>
      </c>
      <c r="E1734">
        <v>12</v>
      </c>
      <c r="F1734">
        <v>458</v>
      </c>
      <c r="G1734">
        <v>0</v>
      </c>
    </row>
    <row r="1735" spans="1:7" x14ac:dyDescent="0.25">
      <c r="A1735" s="1">
        <f ca="1">IF((Table_Query_from_RDS24[[#This Row],[valueA]]=List!$B$3),INDIRECT("A"&amp;ROW(Table_Query_from_RDS24[[#This Row],[data_year]])-1)+1,0)</f>
        <v>0</v>
      </c>
      <c r="B1735">
        <v>2013</v>
      </c>
      <c r="C1735" t="s">
        <v>25</v>
      </c>
      <c r="D1735" t="s">
        <v>2566</v>
      </c>
      <c r="E1735">
        <v>3167</v>
      </c>
      <c r="F1735">
        <v>190711</v>
      </c>
      <c r="G1735">
        <v>181</v>
      </c>
    </row>
    <row r="1736" spans="1:7" x14ac:dyDescent="0.25">
      <c r="A1736" s="1">
        <f ca="1">IF((Table_Query_from_RDS24[[#This Row],[valueA]]=List!$B$3),INDIRECT("A"&amp;ROW(Table_Query_from_RDS24[[#This Row],[data_year]])-1)+1,0)</f>
        <v>0</v>
      </c>
      <c r="B1736">
        <v>2013</v>
      </c>
      <c r="C1736" t="s">
        <v>25</v>
      </c>
      <c r="D1736" t="s">
        <v>2567</v>
      </c>
      <c r="E1736">
        <v>1674</v>
      </c>
      <c r="F1736">
        <v>141362</v>
      </c>
      <c r="G1736">
        <v>10</v>
      </c>
    </row>
    <row r="1737" spans="1:7" x14ac:dyDescent="0.25">
      <c r="A1737" s="1">
        <f ca="1">IF((Table_Query_from_RDS24[[#This Row],[valueA]]=List!$B$3),INDIRECT("A"&amp;ROW(Table_Query_from_RDS24[[#This Row],[data_year]])-1)+1,0)</f>
        <v>0</v>
      </c>
      <c r="B1737">
        <v>2013</v>
      </c>
      <c r="C1737" t="s">
        <v>25</v>
      </c>
      <c r="D1737" t="s">
        <v>2568</v>
      </c>
      <c r="E1737">
        <v>1602</v>
      </c>
      <c r="F1737">
        <v>92044</v>
      </c>
      <c r="G1737">
        <v>30</v>
      </c>
    </row>
    <row r="1738" spans="1:7" x14ac:dyDescent="0.25">
      <c r="A1738" s="1">
        <f ca="1">IF((Table_Query_from_RDS24[[#This Row],[valueA]]=List!$B$3),INDIRECT("A"&amp;ROW(Table_Query_from_RDS24[[#This Row],[data_year]])-1)+1,0)</f>
        <v>0</v>
      </c>
      <c r="B1738">
        <v>2013</v>
      </c>
      <c r="C1738" t="s">
        <v>25</v>
      </c>
      <c r="D1738" t="s">
        <v>2569</v>
      </c>
      <c r="E1738">
        <v>1220</v>
      </c>
      <c r="F1738">
        <v>87579</v>
      </c>
      <c r="G1738">
        <v>232</v>
      </c>
    </row>
    <row r="1739" spans="1:7" x14ac:dyDescent="0.25">
      <c r="A1739" s="1">
        <f ca="1">IF((Table_Query_from_RDS24[[#This Row],[valueA]]=List!$B$3),INDIRECT("A"&amp;ROW(Table_Query_from_RDS24[[#This Row],[data_year]])-1)+1,0)</f>
        <v>0</v>
      </c>
      <c r="B1739">
        <v>2013</v>
      </c>
      <c r="C1739" t="s">
        <v>25</v>
      </c>
      <c r="D1739" t="s">
        <v>2570</v>
      </c>
      <c r="E1739">
        <v>1180</v>
      </c>
      <c r="F1739">
        <v>72682</v>
      </c>
      <c r="G1739">
        <v>438</v>
      </c>
    </row>
    <row r="1740" spans="1:7" x14ac:dyDescent="0.25">
      <c r="A1740" s="1">
        <f ca="1">IF((Table_Query_from_RDS24[[#This Row],[valueA]]=List!$B$3),INDIRECT("A"&amp;ROW(Table_Query_from_RDS24[[#This Row],[data_year]])-1)+1,0)</f>
        <v>0</v>
      </c>
      <c r="B1740">
        <v>2013</v>
      </c>
      <c r="C1740" t="s">
        <v>25</v>
      </c>
      <c r="D1740" t="s">
        <v>2571</v>
      </c>
      <c r="E1740">
        <v>1163</v>
      </c>
      <c r="F1740">
        <v>81393</v>
      </c>
      <c r="G1740">
        <v>286</v>
      </c>
    </row>
    <row r="1741" spans="1:7" x14ac:dyDescent="0.25">
      <c r="A1741" s="1">
        <f ca="1">IF((Table_Query_from_RDS24[[#This Row],[valueA]]=List!$B$3),INDIRECT("A"&amp;ROW(Table_Query_from_RDS24[[#This Row],[data_year]])-1)+1,0)</f>
        <v>0</v>
      </c>
      <c r="B1741">
        <v>2013</v>
      </c>
      <c r="C1741" t="s">
        <v>25</v>
      </c>
      <c r="D1741" t="s">
        <v>2572</v>
      </c>
      <c r="E1741">
        <v>994</v>
      </c>
      <c r="F1741">
        <v>61012</v>
      </c>
      <c r="G1741">
        <v>427</v>
      </c>
    </row>
    <row r="1742" spans="1:7" x14ac:dyDescent="0.25">
      <c r="A1742" s="1">
        <f ca="1">IF((Table_Query_from_RDS24[[#This Row],[valueA]]=List!$B$3),INDIRECT("A"&amp;ROW(Table_Query_from_RDS24[[#This Row],[data_year]])-1)+1,0)</f>
        <v>0</v>
      </c>
      <c r="B1742">
        <v>2013</v>
      </c>
      <c r="C1742" t="s">
        <v>25</v>
      </c>
      <c r="D1742" t="s">
        <v>2573</v>
      </c>
      <c r="E1742">
        <v>860</v>
      </c>
      <c r="F1742">
        <v>47273</v>
      </c>
      <c r="G1742">
        <v>183</v>
      </c>
    </row>
    <row r="1743" spans="1:7" x14ac:dyDescent="0.25">
      <c r="A1743" s="1">
        <f ca="1">IF((Table_Query_from_RDS24[[#This Row],[valueA]]=List!$B$3),INDIRECT("A"&amp;ROW(Table_Query_from_RDS24[[#This Row],[data_year]])-1)+1,0)</f>
        <v>0</v>
      </c>
      <c r="B1743">
        <v>2013</v>
      </c>
      <c r="C1743" t="s">
        <v>25</v>
      </c>
      <c r="D1743" t="s">
        <v>2574</v>
      </c>
      <c r="E1743">
        <v>516</v>
      </c>
      <c r="F1743">
        <v>23418</v>
      </c>
      <c r="G1743">
        <v>50</v>
      </c>
    </row>
    <row r="1744" spans="1:7" x14ac:dyDescent="0.25">
      <c r="A1744" s="1">
        <f ca="1">IF((Table_Query_from_RDS24[[#This Row],[valueA]]=List!$B$3),INDIRECT("A"&amp;ROW(Table_Query_from_RDS24[[#This Row],[data_year]])-1)+1,0)</f>
        <v>0</v>
      </c>
      <c r="B1744">
        <v>2013</v>
      </c>
      <c r="C1744" t="s">
        <v>25</v>
      </c>
      <c r="D1744" t="s">
        <v>2575</v>
      </c>
      <c r="E1744">
        <v>473</v>
      </c>
      <c r="F1744">
        <v>28210</v>
      </c>
      <c r="G1744">
        <v>20</v>
      </c>
    </row>
    <row r="1745" spans="1:7" x14ac:dyDescent="0.25">
      <c r="A1745" s="1">
        <f ca="1">IF((Table_Query_from_RDS24[[#This Row],[valueA]]=List!$B$3),INDIRECT("A"&amp;ROW(Table_Query_from_RDS24[[#This Row],[data_year]])-1)+1,0)</f>
        <v>0</v>
      </c>
      <c r="B1745">
        <v>2013</v>
      </c>
      <c r="C1745" t="s">
        <v>25</v>
      </c>
      <c r="D1745" t="s">
        <v>2576</v>
      </c>
      <c r="E1745">
        <v>466</v>
      </c>
      <c r="F1745">
        <v>21328</v>
      </c>
      <c r="G1745">
        <v>48</v>
      </c>
    </row>
    <row r="1746" spans="1:7" x14ac:dyDescent="0.25">
      <c r="A1746" s="1">
        <f ca="1">IF((Table_Query_from_RDS24[[#This Row],[valueA]]=List!$B$3),INDIRECT("A"&amp;ROW(Table_Query_from_RDS24[[#This Row],[data_year]])-1)+1,0)</f>
        <v>0</v>
      </c>
      <c r="B1746">
        <v>2013</v>
      </c>
      <c r="C1746" t="s">
        <v>25</v>
      </c>
      <c r="D1746" t="s">
        <v>2577</v>
      </c>
      <c r="E1746">
        <v>453</v>
      </c>
      <c r="F1746">
        <v>37616</v>
      </c>
      <c r="G1746">
        <v>0</v>
      </c>
    </row>
    <row r="1747" spans="1:7" x14ac:dyDescent="0.25">
      <c r="A1747" s="1">
        <f ca="1">IF((Table_Query_from_RDS24[[#This Row],[valueA]]=List!$B$3),INDIRECT("A"&amp;ROW(Table_Query_from_RDS24[[#This Row],[data_year]])-1)+1,0)</f>
        <v>0</v>
      </c>
      <c r="B1747">
        <v>2013</v>
      </c>
      <c r="C1747" t="s">
        <v>25</v>
      </c>
      <c r="D1747" t="s">
        <v>2578</v>
      </c>
      <c r="E1747">
        <v>417</v>
      </c>
      <c r="F1747">
        <v>34873</v>
      </c>
      <c r="G1747">
        <v>18</v>
      </c>
    </row>
    <row r="1748" spans="1:7" x14ac:dyDescent="0.25">
      <c r="A1748" s="1">
        <f ca="1">IF((Table_Query_from_RDS24[[#This Row],[valueA]]=List!$B$3),INDIRECT("A"&amp;ROW(Table_Query_from_RDS24[[#This Row],[data_year]])-1)+1,0)</f>
        <v>0</v>
      </c>
      <c r="B1748">
        <v>2013</v>
      </c>
      <c r="C1748" t="s">
        <v>25</v>
      </c>
      <c r="D1748" t="s">
        <v>2579</v>
      </c>
      <c r="E1748">
        <v>410</v>
      </c>
      <c r="F1748">
        <v>12873</v>
      </c>
      <c r="G1748">
        <v>707</v>
      </c>
    </row>
    <row r="1749" spans="1:7" x14ac:dyDescent="0.25">
      <c r="A1749" s="1">
        <f ca="1">IF((Table_Query_from_RDS24[[#This Row],[valueA]]=List!$B$3),INDIRECT("A"&amp;ROW(Table_Query_from_RDS24[[#This Row],[data_year]])-1)+1,0)</f>
        <v>0</v>
      </c>
      <c r="B1749">
        <v>2013</v>
      </c>
      <c r="C1749" t="s">
        <v>25</v>
      </c>
      <c r="D1749" t="s">
        <v>2580</v>
      </c>
      <c r="E1749">
        <v>407</v>
      </c>
      <c r="F1749">
        <v>17938</v>
      </c>
      <c r="G1749">
        <v>24</v>
      </c>
    </row>
    <row r="1750" spans="1:7" x14ac:dyDescent="0.25">
      <c r="A1750" s="1">
        <f ca="1">IF((Table_Query_from_RDS24[[#This Row],[valueA]]=List!$B$3),INDIRECT("A"&amp;ROW(Table_Query_from_RDS24[[#This Row],[data_year]])-1)+1,0)</f>
        <v>0</v>
      </c>
      <c r="B1750">
        <v>2013</v>
      </c>
      <c r="C1750" t="s">
        <v>25</v>
      </c>
      <c r="D1750" t="s">
        <v>2581</v>
      </c>
      <c r="E1750">
        <v>405</v>
      </c>
      <c r="F1750">
        <v>17650</v>
      </c>
      <c r="G1750">
        <v>97</v>
      </c>
    </row>
    <row r="1751" spans="1:7" x14ac:dyDescent="0.25">
      <c r="A1751" s="1">
        <f ca="1">IF((Table_Query_from_RDS24[[#This Row],[valueA]]=List!$B$3),INDIRECT("A"&amp;ROW(Table_Query_from_RDS24[[#This Row],[data_year]])-1)+1,0)</f>
        <v>0</v>
      </c>
      <c r="B1751">
        <v>2013</v>
      </c>
      <c r="C1751" t="s">
        <v>25</v>
      </c>
      <c r="D1751" t="s">
        <v>2582</v>
      </c>
      <c r="E1751">
        <v>345</v>
      </c>
      <c r="F1751">
        <v>6003</v>
      </c>
      <c r="G1751">
        <v>6</v>
      </c>
    </row>
    <row r="1752" spans="1:7" x14ac:dyDescent="0.25">
      <c r="A1752" s="1">
        <f ca="1">IF((Table_Query_from_RDS24[[#This Row],[valueA]]=List!$B$3),INDIRECT("A"&amp;ROW(Table_Query_from_RDS24[[#This Row],[data_year]])-1)+1,0)</f>
        <v>0</v>
      </c>
      <c r="B1752">
        <v>2013</v>
      </c>
      <c r="C1752" t="s">
        <v>25</v>
      </c>
      <c r="D1752" t="s">
        <v>2583</v>
      </c>
      <c r="E1752">
        <v>310</v>
      </c>
      <c r="F1752">
        <v>15044</v>
      </c>
      <c r="G1752">
        <v>0</v>
      </c>
    </row>
    <row r="1753" spans="1:7" x14ac:dyDescent="0.25">
      <c r="A1753" s="1">
        <f ca="1">IF((Table_Query_from_RDS24[[#This Row],[valueA]]=List!$B$3),INDIRECT("A"&amp;ROW(Table_Query_from_RDS24[[#This Row],[data_year]])-1)+1,0)</f>
        <v>0</v>
      </c>
      <c r="B1753">
        <v>2013</v>
      </c>
      <c r="C1753" t="s">
        <v>25</v>
      </c>
      <c r="D1753" t="s">
        <v>2584</v>
      </c>
      <c r="E1753">
        <v>309</v>
      </c>
      <c r="F1753">
        <v>20772</v>
      </c>
      <c r="G1753">
        <v>0</v>
      </c>
    </row>
    <row r="1754" spans="1:7" x14ac:dyDescent="0.25">
      <c r="A1754" s="1">
        <f ca="1">IF((Table_Query_from_RDS24[[#This Row],[valueA]]=List!$B$3),INDIRECT("A"&amp;ROW(Table_Query_from_RDS24[[#This Row],[data_year]])-1)+1,0)</f>
        <v>0</v>
      </c>
      <c r="B1754">
        <v>2013</v>
      </c>
      <c r="C1754" t="s">
        <v>25</v>
      </c>
      <c r="D1754" t="s">
        <v>2585</v>
      </c>
      <c r="E1754">
        <v>302</v>
      </c>
      <c r="F1754">
        <v>10429</v>
      </c>
      <c r="G1754">
        <v>195</v>
      </c>
    </row>
    <row r="1755" spans="1:7" x14ac:dyDescent="0.25">
      <c r="A1755" s="1">
        <f ca="1">IF((Table_Query_from_RDS24[[#This Row],[valueA]]=List!$B$3),INDIRECT("A"&amp;ROW(Table_Query_from_RDS24[[#This Row],[data_year]])-1)+1,0)</f>
        <v>0</v>
      </c>
      <c r="B1755">
        <v>2013</v>
      </c>
      <c r="C1755" t="s">
        <v>25</v>
      </c>
      <c r="D1755" t="s">
        <v>2586</v>
      </c>
      <c r="E1755">
        <v>238</v>
      </c>
      <c r="F1755">
        <v>17061</v>
      </c>
      <c r="G1755">
        <v>0</v>
      </c>
    </row>
    <row r="1756" spans="1:7" x14ac:dyDescent="0.25">
      <c r="A1756" s="1">
        <f ca="1">IF((Table_Query_from_RDS24[[#This Row],[valueA]]=List!$B$3),INDIRECT("A"&amp;ROW(Table_Query_from_RDS24[[#This Row],[data_year]])-1)+1,0)</f>
        <v>0</v>
      </c>
      <c r="B1756">
        <v>2013</v>
      </c>
      <c r="C1756" t="s">
        <v>25</v>
      </c>
      <c r="D1756" t="s">
        <v>2587</v>
      </c>
      <c r="E1756">
        <v>232</v>
      </c>
      <c r="F1756">
        <v>13526</v>
      </c>
      <c r="G1756">
        <v>8</v>
      </c>
    </row>
    <row r="1757" spans="1:7" x14ac:dyDescent="0.25">
      <c r="A1757" s="1">
        <f ca="1">IF((Table_Query_from_RDS24[[#This Row],[valueA]]=List!$B$3),INDIRECT("A"&amp;ROW(Table_Query_from_RDS24[[#This Row],[data_year]])-1)+1,0)</f>
        <v>0</v>
      </c>
      <c r="B1757">
        <v>2013</v>
      </c>
      <c r="C1757" t="s">
        <v>25</v>
      </c>
      <c r="D1757" t="s">
        <v>2588</v>
      </c>
      <c r="E1757">
        <v>226</v>
      </c>
      <c r="F1757">
        <v>11437</v>
      </c>
      <c r="G1757">
        <v>78</v>
      </c>
    </row>
    <row r="1758" spans="1:7" x14ac:dyDescent="0.25">
      <c r="A1758" s="1">
        <f ca="1">IF((Table_Query_from_RDS24[[#This Row],[valueA]]=List!$B$3),INDIRECT("A"&amp;ROW(Table_Query_from_RDS24[[#This Row],[data_year]])-1)+1,0)</f>
        <v>0</v>
      </c>
      <c r="B1758">
        <v>2013</v>
      </c>
      <c r="C1758" t="s">
        <v>25</v>
      </c>
      <c r="D1758" t="s">
        <v>2589</v>
      </c>
      <c r="E1758">
        <v>225</v>
      </c>
      <c r="F1758">
        <v>10274</v>
      </c>
      <c r="G1758">
        <v>48</v>
      </c>
    </row>
    <row r="1759" spans="1:7" x14ac:dyDescent="0.25">
      <c r="A1759" s="1">
        <f ca="1">IF((Table_Query_from_RDS24[[#This Row],[valueA]]=List!$B$3),INDIRECT("A"&amp;ROW(Table_Query_from_RDS24[[#This Row],[data_year]])-1)+1,0)</f>
        <v>0</v>
      </c>
      <c r="B1759">
        <v>2013</v>
      </c>
      <c r="C1759" t="s">
        <v>25</v>
      </c>
      <c r="D1759" t="s">
        <v>2590</v>
      </c>
      <c r="E1759">
        <v>220</v>
      </c>
      <c r="F1759">
        <v>11368</v>
      </c>
      <c r="G1759">
        <v>11</v>
      </c>
    </row>
    <row r="1760" spans="1:7" x14ac:dyDescent="0.25">
      <c r="A1760" s="1">
        <f ca="1">IF((Table_Query_from_RDS24[[#This Row],[valueA]]=List!$B$3),INDIRECT("A"&amp;ROW(Table_Query_from_RDS24[[#This Row],[data_year]])-1)+1,0)</f>
        <v>0</v>
      </c>
      <c r="B1760">
        <v>2013</v>
      </c>
      <c r="C1760" t="s">
        <v>25</v>
      </c>
      <c r="D1760" t="s">
        <v>2591</v>
      </c>
      <c r="E1760">
        <v>216</v>
      </c>
      <c r="F1760">
        <v>16002</v>
      </c>
      <c r="G1760">
        <v>0</v>
      </c>
    </row>
    <row r="1761" spans="1:7" x14ac:dyDescent="0.25">
      <c r="A1761" s="1">
        <f ca="1">IF((Table_Query_from_RDS24[[#This Row],[valueA]]=List!$B$3),INDIRECT("A"&amp;ROW(Table_Query_from_RDS24[[#This Row],[data_year]])-1)+1,0)</f>
        <v>0</v>
      </c>
      <c r="B1761">
        <v>2013</v>
      </c>
      <c r="C1761" t="s">
        <v>25</v>
      </c>
      <c r="D1761" t="s">
        <v>2592</v>
      </c>
      <c r="E1761">
        <v>212</v>
      </c>
      <c r="F1761">
        <v>10311</v>
      </c>
      <c r="G1761">
        <v>0</v>
      </c>
    </row>
    <row r="1762" spans="1:7" x14ac:dyDescent="0.25">
      <c r="A1762" s="1">
        <f ca="1">IF((Table_Query_from_RDS24[[#This Row],[valueA]]=List!$B$3),INDIRECT("A"&amp;ROW(Table_Query_from_RDS24[[#This Row],[data_year]])-1)+1,0)</f>
        <v>0</v>
      </c>
      <c r="B1762">
        <v>2013</v>
      </c>
      <c r="C1762" t="s">
        <v>25</v>
      </c>
      <c r="D1762" t="s">
        <v>2593</v>
      </c>
      <c r="E1762">
        <v>204</v>
      </c>
      <c r="F1762">
        <v>14129</v>
      </c>
      <c r="G1762">
        <v>0</v>
      </c>
    </row>
    <row r="1763" spans="1:7" x14ac:dyDescent="0.25">
      <c r="A1763" s="1">
        <f ca="1">IF((Table_Query_from_RDS24[[#This Row],[valueA]]=List!$B$3),INDIRECT("A"&amp;ROW(Table_Query_from_RDS24[[#This Row],[data_year]])-1)+1,0)</f>
        <v>0</v>
      </c>
      <c r="B1763">
        <v>2013</v>
      </c>
      <c r="C1763" t="s">
        <v>25</v>
      </c>
      <c r="D1763" t="s">
        <v>2594</v>
      </c>
      <c r="E1763">
        <v>192</v>
      </c>
      <c r="F1763">
        <v>12143</v>
      </c>
      <c r="G1763">
        <v>0</v>
      </c>
    </row>
    <row r="1764" spans="1:7" x14ac:dyDescent="0.25">
      <c r="A1764" s="1">
        <f ca="1">IF((Table_Query_from_RDS24[[#This Row],[valueA]]=List!$B$3),INDIRECT("A"&amp;ROW(Table_Query_from_RDS24[[#This Row],[data_year]])-1)+1,0)</f>
        <v>0</v>
      </c>
      <c r="B1764">
        <v>2013</v>
      </c>
      <c r="C1764" t="s">
        <v>25</v>
      </c>
      <c r="D1764" t="s">
        <v>2595</v>
      </c>
      <c r="E1764">
        <v>192</v>
      </c>
      <c r="F1764">
        <v>9339</v>
      </c>
      <c r="G1764">
        <v>0</v>
      </c>
    </row>
    <row r="1765" spans="1:7" x14ac:dyDescent="0.25">
      <c r="A1765" s="1">
        <f ca="1">IF((Table_Query_from_RDS24[[#This Row],[valueA]]=List!$B$3),INDIRECT("A"&amp;ROW(Table_Query_from_RDS24[[#This Row],[data_year]])-1)+1,0)</f>
        <v>0</v>
      </c>
      <c r="B1765">
        <v>2013</v>
      </c>
      <c r="C1765" t="s">
        <v>25</v>
      </c>
      <c r="D1765" t="s">
        <v>2596</v>
      </c>
      <c r="E1765">
        <v>187</v>
      </c>
      <c r="F1765">
        <v>9168</v>
      </c>
      <c r="G1765">
        <v>3</v>
      </c>
    </row>
    <row r="1766" spans="1:7" x14ac:dyDescent="0.25">
      <c r="A1766" s="1">
        <f ca="1">IF((Table_Query_from_RDS24[[#This Row],[valueA]]=List!$B$3),INDIRECT("A"&amp;ROW(Table_Query_from_RDS24[[#This Row],[data_year]])-1)+1,0)</f>
        <v>0</v>
      </c>
      <c r="B1766">
        <v>2013</v>
      </c>
      <c r="C1766" t="s">
        <v>25</v>
      </c>
      <c r="D1766" t="s">
        <v>2597</v>
      </c>
      <c r="E1766">
        <v>183</v>
      </c>
      <c r="F1766">
        <v>11220</v>
      </c>
      <c r="G1766">
        <v>0</v>
      </c>
    </row>
    <row r="1767" spans="1:7" x14ac:dyDescent="0.25">
      <c r="A1767" s="1">
        <f ca="1">IF((Table_Query_from_RDS24[[#This Row],[valueA]]=List!$B$3),INDIRECT("A"&amp;ROW(Table_Query_from_RDS24[[#This Row],[data_year]])-1)+1,0)</f>
        <v>0</v>
      </c>
      <c r="B1767">
        <v>2013</v>
      </c>
      <c r="C1767" t="s">
        <v>25</v>
      </c>
      <c r="D1767" t="s">
        <v>2598</v>
      </c>
      <c r="E1767">
        <v>180</v>
      </c>
      <c r="F1767">
        <v>9845</v>
      </c>
      <c r="G1767">
        <v>0</v>
      </c>
    </row>
    <row r="1768" spans="1:7" x14ac:dyDescent="0.25">
      <c r="A1768" s="1">
        <f ca="1">IF((Table_Query_from_RDS24[[#This Row],[valueA]]=List!$B$3),INDIRECT("A"&amp;ROW(Table_Query_from_RDS24[[#This Row],[data_year]])-1)+1,0)</f>
        <v>0</v>
      </c>
      <c r="B1768">
        <v>2013</v>
      </c>
      <c r="C1768" t="s">
        <v>25</v>
      </c>
      <c r="D1768" t="s">
        <v>2599</v>
      </c>
      <c r="E1768">
        <v>177</v>
      </c>
      <c r="F1768">
        <v>11619</v>
      </c>
      <c r="G1768">
        <v>0</v>
      </c>
    </row>
    <row r="1769" spans="1:7" x14ac:dyDescent="0.25">
      <c r="A1769" s="1">
        <f ca="1">IF((Table_Query_from_RDS24[[#This Row],[valueA]]=List!$B$3),INDIRECT("A"&amp;ROW(Table_Query_from_RDS24[[#This Row],[data_year]])-1)+1,0)</f>
        <v>0</v>
      </c>
      <c r="B1769">
        <v>2013</v>
      </c>
      <c r="C1769" t="s">
        <v>25</v>
      </c>
      <c r="D1769" t="s">
        <v>2600</v>
      </c>
      <c r="E1769">
        <v>173</v>
      </c>
      <c r="F1769">
        <v>8392</v>
      </c>
      <c r="G1769">
        <v>6</v>
      </c>
    </row>
    <row r="1770" spans="1:7" x14ac:dyDescent="0.25">
      <c r="A1770" s="1">
        <f ca="1">IF((Table_Query_from_RDS24[[#This Row],[valueA]]=List!$B$3),INDIRECT("A"&amp;ROW(Table_Query_from_RDS24[[#This Row],[data_year]])-1)+1,0)</f>
        <v>0</v>
      </c>
      <c r="B1770">
        <v>2013</v>
      </c>
      <c r="C1770" t="s">
        <v>25</v>
      </c>
      <c r="D1770" t="s">
        <v>2601</v>
      </c>
      <c r="E1770">
        <v>172</v>
      </c>
      <c r="F1770">
        <v>10345</v>
      </c>
      <c r="G1770">
        <v>82</v>
      </c>
    </row>
    <row r="1771" spans="1:7" x14ac:dyDescent="0.25">
      <c r="A1771" s="1">
        <f ca="1">IF((Table_Query_from_RDS24[[#This Row],[valueA]]=List!$B$3),INDIRECT("A"&amp;ROW(Table_Query_from_RDS24[[#This Row],[data_year]])-1)+1,0)</f>
        <v>0</v>
      </c>
      <c r="B1771">
        <v>2013</v>
      </c>
      <c r="C1771" t="s">
        <v>25</v>
      </c>
      <c r="D1771" t="s">
        <v>2602</v>
      </c>
      <c r="E1771">
        <v>159</v>
      </c>
      <c r="F1771">
        <v>7739</v>
      </c>
      <c r="G1771">
        <v>1</v>
      </c>
    </row>
    <row r="1772" spans="1:7" x14ac:dyDescent="0.25">
      <c r="A1772" s="1">
        <f ca="1">IF((Table_Query_from_RDS24[[#This Row],[valueA]]=List!$B$3),INDIRECT("A"&amp;ROW(Table_Query_from_RDS24[[#This Row],[data_year]])-1)+1,0)</f>
        <v>0</v>
      </c>
      <c r="B1772">
        <v>2013</v>
      </c>
      <c r="C1772" t="s">
        <v>25</v>
      </c>
      <c r="D1772" t="s">
        <v>2603</v>
      </c>
      <c r="E1772">
        <v>132</v>
      </c>
      <c r="F1772">
        <v>3626</v>
      </c>
      <c r="G1772">
        <v>3</v>
      </c>
    </row>
    <row r="1773" spans="1:7" x14ac:dyDescent="0.25">
      <c r="A1773" s="1">
        <f ca="1">IF((Table_Query_from_RDS24[[#This Row],[valueA]]=List!$B$3),INDIRECT("A"&amp;ROW(Table_Query_from_RDS24[[#This Row],[data_year]])-1)+1,0)</f>
        <v>0</v>
      </c>
      <c r="B1773">
        <v>2013</v>
      </c>
      <c r="C1773" t="s">
        <v>25</v>
      </c>
      <c r="D1773" t="s">
        <v>2604</v>
      </c>
      <c r="E1773">
        <v>129</v>
      </c>
      <c r="F1773">
        <v>4067</v>
      </c>
      <c r="G1773">
        <v>16</v>
      </c>
    </row>
    <row r="1774" spans="1:7" x14ac:dyDescent="0.25">
      <c r="A1774" s="1">
        <f ca="1">IF((Table_Query_from_RDS24[[#This Row],[valueA]]=List!$B$3),INDIRECT("A"&amp;ROW(Table_Query_from_RDS24[[#This Row],[data_year]])-1)+1,0)</f>
        <v>0</v>
      </c>
      <c r="B1774">
        <v>2013</v>
      </c>
      <c r="C1774" t="s">
        <v>25</v>
      </c>
      <c r="D1774" t="s">
        <v>2605</v>
      </c>
      <c r="E1774">
        <v>115</v>
      </c>
      <c r="F1774">
        <v>5268</v>
      </c>
      <c r="G1774">
        <v>5</v>
      </c>
    </row>
    <row r="1775" spans="1:7" x14ac:dyDescent="0.25">
      <c r="A1775" s="1">
        <f ca="1">IF((Table_Query_from_RDS24[[#This Row],[valueA]]=List!$B$3),INDIRECT("A"&amp;ROW(Table_Query_from_RDS24[[#This Row],[data_year]])-1)+1,0)</f>
        <v>0</v>
      </c>
      <c r="B1775">
        <v>2013</v>
      </c>
      <c r="C1775" t="s">
        <v>25</v>
      </c>
      <c r="D1775" t="s">
        <v>2606</v>
      </c>
      <c r="E1775">
        <v>111</v>
      </c>
      <c r="F1775">
        <v>8237</v>
      </c>
      <c r="G1775">
        <v>0</v>
      </c>
    </row>
    <row r="1776" spans="1:7" x14ac:dyDescent="0.25">
      <c r="A1776" s="1">
        <f ca="1">IF((Table_Query_from_RDS24[[#This Row],[valueA]]=List!$B$3),INDIRECT("A"&amp;ROW(Table_Query_from_RDS24[[#This Row],[data_year]])-1)+1,0)</f>
        <v>0</v>
      </c>
      <c r="B1776">
        <v>2013</v>
      </c>
      <c r="C1776" t="s">
        <v>25</v>
      </c>
      <c r="D1776" t="s">
        <v>2607</v>
      </c>
      <c r="E1776">
        <v>111</v>
      </c>
      <c r="F1776">
        <v>4122</v>
      </c>
      <c r="G1776">
        <v>2</v>
      </c>
    </row>
    <row r="1777" spans="1:7" x14ac:dyDescent="0.25">
      <c r="A1777" s="1">
        <f ca="1">IF((Table_Query_from_RDS24[[#This Row],[valueA]]=List!$B$3),INDIRECT("A"&amp;ROW(Table_Query_from_RDS24[[#This Row],[data_year]])-1)+1,0)</f>
        <v>0</v>
      </c>
      <c r="B1777">
        <v>2013</v>
      </c>
      <c r="C1777" t="s">
        <v>25</v>
      </c>
      <c r="D1777" t="s">
        <v>2608</v>
      </c>
      <c r="E1777">
        <v>110</v>
      </c>
      <c r="F1777">
        <v>4382</v>
      </c>
      <c r="G1777">
        <v>5</v>
      </c>
    </row>
    <row r="1778" spans="1:7" x14ac:dyDescent="0.25">
      <c r="A1778" s="1">
        <f ca="1">IF((Table_Query_from_RDS24[[#This Row],[valueA]]=List!$B$3),INDIRECT("A"&amp;ROW(Table_Query_from_RDS24[[#This Row],[data_year]])-1)+1,0)</f>
        <v>0</v>
      </c>
      <c r="B1778">
        <v>2013</v>
      </c>
      <c r="C1778" t="s">
        <v>25</v>
      </c>
      <c r="D1778" t="s">
        <v>2609</v>
      </c>
      <c r="E1778">
        <v>110</v>
      </c>
      <c r="F1778">
        <v>4414</v>
      </c>
      <c r="G1778">
        <v>21</v>
      </c>
    </row>
    <row r="1779" spans="1:7" x14ac:dyDescent="0.25">
      <c r="A1779" s="1">
        <f ca="1">IF((Table_Query_from_RDS24[[#This Row],[valueA]]=List!$B$3),INDIRECT("A"&amp;ROW(Table_Query_from_RDS24[[#This Row],[data_year]])-1)+1,0)</f>
        <v>0</v>
      </c>
      <c r="B1779">
        <v>2013</v>
      </c>
      <c r="C1779" t="s">
        <v>25</v>
      </c>
      <c r="D1779" t="s">
        <v>2610</v>
      </c>
      <c r="E1779">
        <v>107</v>
      </c>
      <c r="F1779">
        <v>6665</v>
      </c>
      <c r="G1779">
        <v>0</v>
      </c>
    </row>
    <row r="1780" spans="1:7" x14ac:dyDescent="0.25">
      <c r="A1780" s="1">
        <f ca="1">IF((Table_Query_from_RDS24[[#This Row],[valueA]]=List!$B$3),INDIRECT("A"&amp;ROW(Table_Query_from_RDS24[[#This Row],[data_year]])-1)+1,0)</f>
        <v>0</v>
      </c>
      <c r="B1780">
        <v>2013</v>
      </c>
      <c r="C1780" t="s">
        <v>25</v>
      </c>
      <c r="D1780" t="s">
        <v>2611</v>
      </c>
      <c r="E1780">
        <v>102</v>
      </c>
      <c r="F1780">
        <v>6644</v>
      </c>
      <c r="G1780">
        <v>0</v>
      </c>
    </row>
    <row r="1781" spans="1:7" x14ac:dyDescent="0.25">
      <c r="A1781" s="1">
        <f ca="1">IF((Table_Query_from_RDS24[[#This Row],[valueA]]=List!$B$3),INDIRECT("A"&amp;ROW(Table_Query_from_RDS24[[#This Row],[data_year]])-1)+1,0)</f>
        <v>0</v>
      </c>
      <c r="B1781">
        <v>2013</v>
      </c>
      <c r="C1781" t="s">
        <v>25</v>
      </c>
      <c r="D1781" t="s">
        <v>2612</v>
      </c>
      <c r="E1781">
        <v>82</v>
      </c>
      <c r="F1781">
        <v>5368</v>
      </c>
      <c r="G1781">
        <v>0</v>
      </c>
    </row>
    <row r="1782" spans="1:7" x14ac:dyDescent="0.25">
      <c r="A1782" s="1">
        <f ca="1">IF((Table_Query_from_RDS24[[#This Row],[valueA]]=List!$B$3),INDIRECT("A"&amp;ROW(Table_Query_from_RDS24[[#This Row],[data_year]])-1)+1,0)</f>
        <v>0</v>
      </c>
      <c r="B1782">
        <v>2013</v>
      </c>
      <c r="C1782" t="s">
        <v>25</v>
      </c>
      <c r="D1782" t="s">
        <v>2613</v>
      </c>
      <c r="E1782">
        <v>82</v>
      </c>
      <c r="F1782">
        <v>3752</v>
      </c>
      <c r="G1782">
        <v>0</v>
      </c>
    </row>
    <row r="1783" spans="1:7" x14ac:dyDescent="0.25">
      <c r="A1783" s="1">
        <f ca="1">IF((Table_Query_from_RDS24[[#This Row],[valueA]]=List!$B$3),INDIRECT("A"&amp;ROW(Table_Query_from_RDS24[[#This Row],[data_year]])-1)+1,0)</f>
        <v>0</v>
      </c>
      <c r="B1783">
        <v>2013</v>
      </c>
      <c r="C1783" t="s">
        <v>25</v>
      </c>
      <c r="D1783" t="s">
        <v>2614</v>
      </c>
      <c r="E1783">
        <v>71</v>
      </c>
      <c r="F1783">
        <v>3362</v>
      </c>
      <c r="G1783">
        <v>35</v>
      </c>
    </row>
    <row r="1784" spans="1:7" x14ac:dyDescent="0.25">
      <c r="A1784" s="1">
        <f ca="1">IF((Table_Query_from_RDS24[[#This Row],[valueA]]=List!$B$3),INDIRECT("A"&amp;ROW(Table_Query_from_RDS24[[#This Row],[data_year]])-1)+1,0)</f>
        <v>0</v>
      </c>
      <c r="B1784">
        <v>2013</v>
      </c>
      <c r="C1784" t="s">
        <v>25</v>
      </c>
      <c r="D1784" t="s">
        <v>2615</v>
      </c>
      <c r="E1784">
        <v>68</v>
      </c>
      <c r="F1784">
        <v>2935</v>
      </c>
      <c r="G1784">
        <v>27</v>
      </c>
    </row>
    <row r="1785" spans="1:7" x14ac:dyDescent="0.25">
      <c r="A1785" s="1">
        <f ca="1">IF((Table_Query_from_RDS24[[#This Row],[valueA]]=List!$B$3),INDIRECT("A"&amp;ROW(Table_Query_from_RDS24[[#This Row],[data_year]])-1)+1,0)</f>
        <v>0</v>
      </c>
      <c r="B1785">
        <v>2013</v>
      </c>
      <c r="C1785" t="s">
        <v>25</v>
      </c>
      <c r="D1785" t="s">
        <v>2616</v>
      </c>
      <c r="E1785">
        <v>65</v>
      </c>
      <c r="F1785">
        <v>2305</v>
      </c>
      <c r="G1785">
        <v>0</v>
      </c>
    </row>
    <row r="1786" spans="1:7" x14ac:dyDescent="0.25">
      <c r="A1786" s="1">
        <f ca="1">IF((Table_Query_from_RDS24[[#This Row],[valueA]]=List!$B$3),INDIRECT("A"&amp;ROW(Table_Query_from_RDS24[[#This Row],[data_year]])-1)+1,0)</f>
        <v>0</v>
      </c>
      <c r="B1786">
        <v>2013</v>
      </c>
      <c r="C1786" t="s">
        <v>25</v>
      </c>
      <c r="D1786" t="s">
        <v>2617</v>
      </c>
      <c r="E1786">
        <v>65</v>
      </c>
      <c r="F1786">
        <v>2347</v>
      </c>
      <c r="G1786">
        <v>16</v>
      </c>
    </row>
    <row r="1787" spans="1:7" x14ac:dyDescent="0.25">
      <c r="A1787" s="1">
        <f ca="1">IF((Table_Query_from_RDS24[[#This Row],[valueA]]=List!$B$3),INDIRECT("A"&amp;ROW(Table_Query_from_RDS24[[#This Row],[data_year]])-1)+1,0)</f>
        <v>0</v>
      </c>
      <c r="B1787">
        <v>2013</v>
      </c>
      <c r="C1787" t="s">
        <v>25</v>
      </c>
      <c r="D1787" t="s">
        <v>2618</v>
      </c>
      <c r="E1787">
        <v>59</v>
      </c>
      <c r="F1787">
        <v>2848</v>
      </c>
      <c r="G1787">
        <v>7</v>
      </c>
    </row>
    <row r="1788" spans="1:7" x14ac:dyDescent="0.25">
      <c r="A1788" s="1">
        <f ca="1">IF((Table_Query_from_RDS24[[#This Row],[valueA]]=List!$B$3),INDIRECT("A"&amp;ROW(Table_Query_from_RDS24[[#This Row],[data_year]])-1)+1,0)</f>
        <v>0</v>
      </c>
      <c r="B1788">
        <v>2013</v>
      </c>
      <c r="C1788" t="s">
        <v>25</v>
      </c>
      <c r="D1788" t="s">
        <v>2619</v>
      </c>
      <c r="E1788">
        <v>59</v>
      </c>
      <c r="F1788">
        <v>2175</v>
      </c>
      <c r="G1788">
        <v>8</v>
      </c>
    </row>
    <row r="1789" spans="1:7" x14ac:dyDescent="0.25">
      <c r="A1789" s="1">
        <f ca="1">IF((Table_Query_from_RDS24[[#This Row],[valueA]]=List!$B$3),INDIRECT("A"&amp;ROW(Table_Query_from_RDS24[[#This Row],[data_year]])-1)+1,0)</f>
        <v>0</v>
      </c>
      <c r="B1789">
        <v>2013</v>
      </c>
      <c r="C1789" t="s">
        <v>25</v>
      </c>
      <c r="D1789" t="s">
        <v>2620</v>
      </c>
      <c r="E1789">
        <v>48</v>
      </c>
      <c r="F1789">
        <v>5312</v>
      </c>
      <c r="G1789">
        <v>0</v>
      </c>
    </row>
    <row r="1790" spans="1:7" x14ac:dyDescent="0.25">
      <c r="A1790" s="1">
        <f ca="1">IF((Table_Query_from_RDS24[[#This Row],[valueA]]=List!$B$3),INDIRECT("A"&amp;ROW(Table_Query_from_RDS24[[#This Row],[data_year]])-1)+1,0)</f>
        <v>0</v>
      </c>
      <c r="B1790">
        <v>2013</v>
      </c>
      <c r="C1790" t="s">
        <v>25</v>
      </c>
      <c r="D1790" t="s">
        <v>2621</v>
      </c>
      <c r="E1790">
        <v>48</v>
      </c>
      <c r="F1790">
        <v>4373</v>
      </c>
      <c r="G1790">
        <v>31</v>
      </c>
    </row>
    <row r="1791" spans="1:7" x14ac:dyDescent="0.25">
      <c r="A1791" s="1">
        <f ca="1">IF((Table_Query_from_RDS24[[#This Row],[valueA]]=List!$B$3),INDIRECT("A"&amp;ROW(Table_Query_from_RDS24[[#This Row],[data_year]])-1)+1,0)</f>
        <v>0</v>
      </c>
      <c r="B1791">
        <v>2013</v>
      </c>
      <c r="C1791" t="s">
        <v>25</v>
      </c>
      <c r="D1791" t="s">
        <v>2622</v>
      </c>
      <c r="E1791">
        <v>47</v>
      </c>
      <c r="F1791">
        <v>1697</v>
      </c>
      <c r="G1791">
        <v>0</v>
      </c>
    </row>
    <row r="1792" spans="1:7" x14ac:dyDescent="0.25">
      <c r="A1792" s="1">
        <f ca="1">IF((Table_Query_from_RDS24[[#This Row],[valueA]]=List!$B$3),INDIRECT("A"&amp;ROW(Table_Query_from_RDS24[[#This Row],[data_year]])-1)+1,0)</f>
        <v>0</v>
      </c>
      <c r="B1792">
        <v>2013</v>
      </c>
      <c r="C1792" t="s">
        <v>25</v>
      </c>
      <c r="D1792" t="s">
        <v>2623</v>
      </c>
      <c r="E1792">
        <v>45</v>
      </c>
      <c r="F1792">
        <v>2232</v>
      </c>
      <c r="G1792">
        <v>0</v>
      </c>
    </row>
    <row r="1793" spans="1:7" x14ac:dyDescent="0.25">
      <c r="A1793" s="1">
        <f ca="1">IF((Table_Query_from_RDS24[[#This Row],[valueA]]=List!$B$3),INDIRECT("A"&amp;ROW(Table_Query_from_RDS24[[#This Row],[data_year]])-1)+1,0)</f>
        <v>0</v>
      </c>
      <c r="B1793">
        <v>2013</v>
      </c>
      <c r="C1793" t="s">
        <v>25</v>
      </c>
      <c r="D1793" t="s">
        <v>2624</v>
      </c>
      <c r="E1793">
        <v>42</v>
      </c>
      <c r="F1793">
        <v>2357</v>
      </c>
      <c r="G1793">
        <v>0</v>
      </c>
    </row>
    <row r="1794" spans="1:7" x14ac:dyDescent="0.25">
      <c r="A1794" s="1">
        <f ca="1">IF((Table_Query_from_RDS24[[#This Row],[valueA]]=List!$B$3),INDIRECT("A"&amp;ROW(Table_Query_from_RDS24[[#This Row],[data_year]])-1)+1,0)</f>
        <v>0</v>
      </c>
      <c r="B1794">
        <v>2013</v>
      </c>
      <c r="C1794" t="s">
        <v>25</v>
      </c>
      <c r="D1794" t="s">
        <v>2625</v>
      </c>
      <c r="E1794">
        <v>32</v>
      </c>
      <c r="F1794">
        <v>1636</v>
      </c>
      <c r="G1794">
        <v>0</v>
      </c>
    </row>
    <row r="1795" spans="1:7" x14ac:dyDescent="0.25">
      <c r="A1795" s="1">
        <f ca="1">IF((Table_Query_from_RDS24[[#This Row],[valueA]]=List!$B$3),INDIRECT("A"&amp;ROW(Table_Query_from_RDS24[[#This Row],[data_year]])-1)+1,0)</f>
        <v>0</v>
      </c>
      <c r="B1795">
        <v>2013</v>
      </c>
      <c r="C1795" t="s">
        <v>25</v>
      </c>
      <c r="D1795" t="s">
        <v>2626</v>
      </c>
      <c r="E1795">
        <v>25</v>
      </c>
      <c r="F1795">
        <v>1634</v>
      </c>
      <c r="G1795">
        <v>6</v>
      </c>
    </row>
    <row r="1796" spans="1:7" x14ac:dyDescent="0.25">
      <c r="A1796" s="1">
        <f ca="1">IF((Table_Query_from_RDS24[[#This Row],[valueA]]=List!$B$3),INDIRECT("A"&amp;ROW(Table_Query_from_RDS24[[#This Row],[data_year]])-1)+1,0)</f>
        <v>0</v>
      </c>
      <c r="B1796">
        <v>2013</v>
      </c>
      <c r="C1796" t="s">
        <v>25</v>
      </c>
      <c r="D1796" t="s">
        <v>2627</v>
      </c>
      <c r="E1796">
        <v>24</v>
      </c>
      <c r="F1796">
        <v>1079</v>
      </c>
      <c r="G1796">
        <v>11</v>
      </c>
    </row>
    <row r="1797" spans="1:7" x14ac:dyDescent="0.25">
      <c r="A1797" s="1">
        <f ca="1">IF((Table_Query_from_RDS24[[#This Row],[valueA]]=List!$B$3),INDIRECT("A"&amp;ROW(Table_Query_from_RDS24[[#This Row],[data_year]])-1)+1,0)</f>
        <v>0</v>
      </c>
      <c r="B1797">
        <v>2013</v>
      </c>
      <c r="C1797" t="s">
        <v>25</v>
      </c>
      <c r="D1797" t="s">
        <v>2628</v>
      </c>
      <c r="E1797">
        <v>24</v>
      </c>
      <c r="F1797">
        <v>1061</v>
      </c>
      <c r="G1797">
        <v>0</v>
      </c>
    </row>
    <row r="1798" spans="1:7" x14ac:dyDescent="0.25">
      <c r="A1798" s="1">
        <f ca="1">IF((Table_Query_from_RDS24[[#This Row],[valueA]]=List!$B$3),INDIRECT("A"&amp;ROW(Table_Query_from_RDS24[[#This Row],[data_year]])-1)+1,0)</f>
        <v>0</v>
      </c>
      <c r="B1798">
        <v>2013</v>
      </c>
      <c r="C1798" t="s">
        <v>25</v>
      </c>
      <c r="D1798" t="s">
        <v>2629</v>
      </c>
      <c r="E1798">
        <v>22</v>
      </c>
      <c r="F1798">
        <v>1446</v>
      </c>
      <c r="G1798">
        <v>0</v>
      </c>
    </row>
    <row r="1799" spans="1:7" x14ac:dyDescent="0.25">
      <c r="A1799" s="1">
        <f ca="1">IF((Table_Query_from_RDS24[[#This Row],[valueA]]=List!$B$3),INDIRECT("A"&amp;ROW(Table_Query_from_RDS24[[#This Row],[data_year]])-1)+1,0)</f>
        <v>0</v>
      </c>
      <c r="B1799">
        <v>2013</v>
      </c>
      <c r="C1799" t="s">
        <v>25</v>
      </c>
      <c r="D1799" t="s">
        <v>2630</v>
      </c>
      <c r="E1799">
        <v>18</v>
      </c>
      <c r="F1799">
        <v>398</v>
      </c>
      <c r="G1799">
        <v>7</v>
      </c>
    </row>
    <row r="1800" spans="1:7" x14ac:dyDescent="0.25">
      <c r="A1800" s="1">
        <f ca="1">IF((Table_Query_from_RDS24[[#This Row],[valueA]]=List!$B$3),INDIRECT("A"&amp;ROW(Table_Query_from_RDS24[[#This Row],[data_year]])-1)+1,0)</f>
        <v>0</v>
      </c>
      <c r="B1800">
        <v>2013</v>
      </c>
      <c r="C1800" t="s">
        <v>25</v>
      </c>
      <c r="D1800" t="s">
        <v>2631</v>
      </c>
      <c r="E1800">
        <v>15</v>
      </c>
      <c r="F1800">
        <v>425</v>
      </c>
      <c r="G1800">
        <v>0</v>
      </c>
    </row>
    <row r="1801" spans="1:7" x14ac:dyDescent="0.25">
      <c r="A1801" s="1">
        <f ca="1">IF((Table_Query_from_RDS24[[#This Row],[valueA]]=List!$B$3),INDIRECT("A"&amp;ROW(Table_Query_from_RDS24[[#This Row],[data_year]])-1)+1,0)</f>
        <v>0</v>
      </c>
      <c r="B1801">
        <v>2013</v>
      </c>
      <c r="C1801" t="s">
        <v>25</v>
      </c>
      <c r="D1801" t="s">
        <v>2632</v>
      </c>
      <c r="E1801">
        <v>15</v>
      </c>
      <c r="F1801">
        <v>972</v>
      </c>
      <c r="G1801">
        <v>32</v>
      </c>
    </row>
    <row r="1802" spans="1:7" x14ac:dyDescent="0.25">
      <c r="A1802" s="1">
        <f ca="1">IF((Table_Query_from_RDS24[[#This Row],[valueA]]=List!$B$3),INDIRECT("A"&amp;ROW(Table_Query_from_RDS24[[#This Row],[data_year]])-1)+1,0)</f>
        <v>0</v>
      </c>
      <c r="B1802">
        <v>2013</v>
      </c>
      <c r="C1802" t="s">
        <v>26</v>
      </c>
      <c r="D1802" t="s">
        <v>2633</v>
      </c>
      <c r="E1802">
        <v>970</v>
      </c>
      <c r="F1802">
        <v>30051</v>
      </c>
      <c r="G1802">
        <v>3344</v>
      </c>
    </row>
    <row r="1803" spans="1:7" x14ac:dyDescent="0.25">
      <c r="A1803" s="1">
        <f ca="1">IF((Table_Query_from_RDS24[[#This Row],[valueA]]=List!$B$3),INDIRECT("A"&amp;ROW(Table_Query_from_RDS24[[#This Row],[data_year]])-1)+1,0)</f>
        <v>0</v>
      </c>
      <c r="B1803">
        <v>2013</v>
      </c>
      <c r="C1803" t="s">
        <v>26</v>
      </c>
      <c r="D1803" t="s">
        <v>2634</v>
      </c>
      <c r="E1803">
        <v>899</v>
      </c>
      <c r="F1803">
        <v>71949</v>
      </c>
      <c r="G1803">
        <v>64</v>
      </c>
    </row>
    <row r="1804" spans="1:7" x14ac:dyDescent="0.25">
      <c r="A1804" s="1">
        <f ca="1">IF((Table_Query_from_RDS24[[#This Row],[valueA]]=List!$B$3),INDIRECT("A"&amp;ROW(Table_Query_from_RDS24[[#This Row],[data_year]])-1)+1,0)</f>
        <v>0</v>
      </c>
      <c r="B1804">
        <v>2013</v>
      </c>
      <c r="C1804" t="s">
        <v>26</v>
      </c>
      <c r="D1804" t="s">
        <v>2635</v>
      </c>
      <c r="E1804">
        <v>801</v>
      </c>
      <c r="F1804">
        <v>69572</v>
      </c>
      <c r="G1804">
        <v>229</v>
      </c>
    </row>
    <row r="1805" spans="1:7" x14ac:dyDescent="0.25">
      <c r="A1805" s="1">
        <f ca="1">IF((Table_Query_from_RDS24[[#This Row],[valueA]]=List!$B$3),INDIRECT("A"&amp;ROW(Table_Query_from_RDS24[[#This Row],[data_year]])-1)+1,0)</f>
        <v>0</v>
      </c>
      <c r="B1805">
        <v>2013</v>
      </c>
      <c r="C1805" t="s">
        <v>26</v>
      </c>
      <c r="D1805" t="s">
        <v>2636</v>
      </c>
      <c r="E1805">
        <v>581</v>
      </c>
      <c r="F1805">
        <v>50139</v>
      </c>
      <c r="G1805">
        <v>1875</v>
      </c>
    </row>
    <row r="1806" spans="1:7" x14ac:dyDescent="0.25">
      <c r="A1806" s="1">
        <f ca="1">IF((Table_Query_from_RDS24[[#This Row],[valueA]]=List!$B$3),INDIRECT("A"&amp;ROW(Table_Query_from_RDS24[[#This Row],[data_year]])-1)+1,0)</f>
        <v>0</v>
      </c>
      <c r="B1806">
        <v>2013</v>
      </c>
      <c r="C1806" t="s">
        <v>26</v>
      </c>
      <c r="D1806" t="s">
        <v>2637</v>
      </c>
      <c r="E1806">
        <v>518</v>
      </c>
      <c r="F1806">
        <v>26444</v>
      </c>
      <c r="G1806">
        <v>653</v>
      </c>
    </row>
    <row r="1807" spans="1:7" x14ac:dyDescent="0.25">
      <c r="A1807" s="1">
        <f ca="1">IF((Table_Query_from_RDS24[[#This Row],[valueA]]=List!$B$3),INDIRECT("A"&amp;ROW(Table_Query_from_RDS24[[#This Row],[data_year]])-1)+1,0)</f>
        <v>0</v>
      </c>
      <c r="B1807">
        <v>2013</v>
      </c>
      <c r="C1807" t="s">
        <v>26</v>
      </c>
      <c r="D1807" t="s">
        <v>2638</v>
      </c>
      <c r="E1807">
        <v>502</v>
      </c>
      <c r="F1807">
        <v>25072</v>
      </c>
      <c r="G1807">
        <v>1273</v>
      </c>
    </row>
    <row r="1808" spans="1:7" x14ac:dyDescent="0.25">
      <c r="A1808" s="1">
        <f ca="1">IF((Table_Query_from_RDS24[[#This Row],[valueA]]=List!$B$3),INDIRECT("A"&amp;ROW(Table_Query_from_RDS24[[#This Row],[data_year]])-1)+1,0)</f>
        <v>0</v>
      </c>
      <c r="B1808">
        <v>2013</v>
      </c>
      <c r="C1808" t="s">
        <v>26</v>
      </c>
      <c r="D1808" t="s">
        <v>2639</v>
      </c>
      <c r="E1808">
        <v>497</v>
      </c>
      <c r="F1808">
        <v>25161</v>
      </c>
      <c r="G1808">
        <v>705</v>
      </c>
    </row>
    <row r="1809" spans="1:7" x14ac:dyDescent="0.25">
      <c r="A1809" s="1">
        <f ca="1">IF((Table_Query_from_RDS24[[#This Row],[valueA]]=List!$B$3),INDIRECT("A"&amp;ROW(Table_Query_from_RDS24[[#This Row],[data_year]])-1)+1,0)</f>
        <v>0</v>
      </c>
      <c r="B1809">
        <v>2013</v>
      </c>
      <c r="C1809" t="s">
        <v>26</v>
      </c>
      <c r="D1809" t="s">
        <v>2640</v>
      </c>
      <c r="E1809">
        <v>488</v>
      </c>
      <c r="F1809">
        <v>54676</v>
      </c>
      <c r="G1809">
        <v>58</v>
      </c>
    </row>
    <row r="1810" spans="1:7" x14ac:dyDescent="0.25">
      <c r="A1810" s="1">
        <f ca="1">IF((Table_Query_from_RDS24[[#This Row],[valueA]]=List!$B$3),INDIRECT("A"&amp;ROW(Table_Query_from_RDS24[[#This Row],[data_year]])-1)+1,0)</f>
        <v>0</v>
      </c>
      <c r="B1810">
        <v>2013</v>
      </c>
      <c r="C1810" t="s">
        <v>26</v>
      </c>
      <c r="D1810" t="s">
        <v>2641</v>
      </c>
      <c r="E1810">
        <v>441</v>
      </c>
      <c r="F1810">
        <v>24527</v>
      </c>
      <c r="G1810">
        <v>612</v>
      </c>
    </row>
    <row r="1811" spans="1:7" x14ac:dyDescent="0.25">
      <c r="A1811" s="1">
        <f ca="1">IF((Table_Query_from_RDS24[[#This Row],[valueA]]=List!$B$3),INDIRECT("A"&amp;ROW(Table_Query_from_RDS24[[#This Row],[data_year]])-1)+1,0)</f>
        <v>0</v>
      </c>
      <c r="B1811">
        <v>2013</v>
      </c>
      <c r="C1811" t="s">
        <v>26</v>
      </c>
      <c r="D1811" t="s">
        <v>2642</v>
      </c>
      <c r="E1811">
        <v>409</v>
      </c>
      <c r="F1811">
        <v>35642</v>
      </c>
      <c r="G1811">
        <v>41</v>
      </c>
    </row>
    <row r="1812" spans="1:7" x14ac:dyDescent="0.25">
      <c r="A1812" s="1">
        <f ca="1">IF((Table_Query_from_RDS24[[#This Row],[valueA]]=List!$B$3),INDIRECT("A"&amp;ROW(Table_Query_from_RDS24[[#This Row],[data_year]])-1)+1,0)</f>
        <v>0</v>
      </c>
      <c r="B1812">
        <v>2013</v>
      </c>
      <c r="C1812" t="s">
        <v>26</v>
      </c>
      <c r="D1812" t="s">
        <v>2643</v>
      </c>
      <c r="E1812">
        <v>399</v>
      </c>
      <c r="F1812">
        <v>9733</v>
      </c>
      <c r="G1812">
        <v>613</v>
      </c>
    </row>
    <row r="1813" spans="1:7" x14ac:dyDescent="0.25">
      <c r="A1813" s="1">
        <f ca="1">IF((Table_Query_from_RDS24[[#This Row],[valueA]]=List!$B$3),INDIRECT("A"&amp;ROW(Table_Query_from_RDS24[[#This Row],[data_year]])-1)+1,0)</f>
        <v>0</v>
      </c>
      <c r="B1813">
        <v>2013</v>
      </c>
      <c r="C1813" t="s">
        <v>26</v>
      </c>
      <c r="D1813" t="s">
        <v>2644</v>
      </c>
      <c r="E1813">
        <v>379</v>
      </c>
      <c r="F1813">
        <v>37405</v>
      </c>
      <c r="G1813">
        <v>206</v>
      </c>
    </row>
    <row r="1814" spans="1:7" x14ac:dyDescent="0.25">
      <c r="A1814" s="1">
        <f ca="1">IF((Table_Query_from_RDS24[[#This Row],[valueA]]=List!$B$3),INDIRECT("A"&amp;ROW(Table_Query_from_RDS24[[#This Row],[data_year]])-1)+1,0)</f>
        <v>0</v>
      </c>
      <c r="B1814">
        <v>2013</v>
      </c>
      <c r="C1814" t="s">
        <v>26</v>
      </c>
      <c r="D1814" t="s">
        <v>2645</v>
      </c>
      <c r="E1814">
        <v>376</v>
      </c>
      <c r="F1814">
        <v>17950</v>
      </c>
      <c r="G1814">
        <v>648</v>
      </c>
    </row>
    <row r="1815" spans="1:7" x14ac:dyDescent="0.25">
      <c r="A1815" s="1">
        <f ca="1">IF((Table_Query_from_RDS24[[#This Row],[valueA]]=List!$B$3),INDIRECT("A"&amp;ROW(Table_Query_from_RDS24[[#This Row],[data_year]])-1)+1,0)</f>
        <v>0</v>
      </c>
      <c r="B1815">
        <v>2013</v>
      </c>
      <c r="C1815" t="s">
        <v>26</v>
      </c>
      <c r="D1815" t="s">
        <v>2646</v>
      </c>
      <c r="E1815">
        <v>350</v>
      </c>
      <c r="F1815">
        <v>26435</v>
      </c>
      <c r="G1815">
        <v>378</v>
      </c>
    </row>
    <row r="1816" spans="1:7" x14ac:dyDescent="0.25">
      <c r="A1816" s="1">
        <f ca="1">IF((Table_Query_from_RDS24[[#This Row],[valueA]]=List!$B$3),INDIRECT("A"&amp;ROW(Table_Query_from_RDS24[[#This Row],[data_year]])-1)+1,0)</f>
        <v>0</v>
      </c>
      <c r="B1816">
        <v>2013</v>
      </c>
      <c r="C1816" t="s">
        <v>26</v>
      </c>
      <c r="D1816" t="s">
        <v>2647</v>
      </c>
      <c r="E1816">
        <v>334</v>
      </c>
      <c r="F1816">
        <v>26691</v>
      </c>
      <c r="G1816">
        <v>194</v>
      </c>
    </row>
    <row r="1817" spans="1:7" x14ac:dyDescent="0.25">
      <c r="A1817" s="1">
        <f ca="1">IF((Table_Query_from_RDS24[[#This Row],[valueA]]=List!$B$3),INDIRECT("A"&amp;ROW(Table_Query_from_RDS24[[#This Row],[data_year]])-1)+1,0)</f>
        <v>0</v>
      </c>
      <c r="B1817">
        <v>2013</v>
      </c>
      <c r="C1817" t="s">
        <v>26</v>
      </c>
      <c r="D1817" t="s">
        <v>2648</v>
      </c>
      <c r="E1817">
        <v>322</v>
      </c>
      <c r="F1817">
        <v>35790</v>
      </c>
      <c r="G1817">
        <v>53</v>
      </c>
    </row>
    <row r="1818" spans="1:7" x14ac:dyDescent="0.25">
      <c r="A1818" s="1">
        <f ca="1">IF((Table_Query_from_RDS24[[#This Row],[valueA]]=List!$B$3),INDIRECT("A"&amp;ROW(Table_Query_from_RDS24[[#This Row],[data_year]])-1)+1,0)</f>
        <v>0</v>
      </c>
      <c r="B1818">
        <v>2013</v>
      </c>
      <c r="C1818" t="s">
        <v>26</v>
      </c>
      <c r="D1818" t="s">
        <v>2649</v>
      </c>
      <c r="E1818">
        <v>315</v>
      </c>
      <c r="F1818">
        <v>24292</v>
      </c>
      <c r="G1818">
        <v>27</v>
      </c>
    </row>
    <row r="1819" spans="1:7" x14ac:dyDescent="0.25">
      <c r="A1819" s="1">
        <f ca="1">IF((Table_Query_from_RDS24[[#This Row],[valueA]]=List!$B$3),INDIRECT("A"&amp;ROW(Table_Query_from_RDS24[[#This Row],[data_year]])-1)+1,0)</f>
        <v>0</v>
      </c>
      <c r="B1819">
        <v>2013</v>
      </c>
      <c r="C1819" t="s">
        <v>26</v>
      </c>
      <c r="D1819" t="s">
        <v>2650</v>
      </c>
      <c r="E1819">
        <v>293</v>
      </c>
      <c r="F1819">
        <v>20738</v>
      </c>
      <c r="G1819">
        <v>17</v>
      </c>
    </row>
    <row r="1820" spans="1:7" x14ac:dyDescent="0.25">
      <c r="A1820" s="1">
        <f ca="1">IF((Table_Query_from_RDS24[[#This Row],[valueA]]=List!$B$3),INDIRECT("A"&amp;ROW(Table_Query_from_RDS24[[#This Row],[data_year]])-1)+1,0)</f>
        <v>0</v>
      </c>
      <c r="B1820">
        <v>2013</v>
      </c>
      <c r="C1820" t="s">
        <v>26</v>
      </c>
      <c r="D1820" t="s">
        <v>2651</v>
      </c>
      <c r="E1820">
        <v>293</v>
      </c>
      <c r="F1820">
        <v>24208</v>
      </c>
      <c r="G1820">
        <v>317</v>
      </c>
    </row>
    <row r="1821" spans="1:7" x14ac:dyDescent="0.25">
      <c r="A1821" s="1">
        <f ca="1">IF((Table_Query_from_RDS24[[#This Row],[valueA]]=List!$B$3),INDIRECT("A"&amp;ROW(Table_Query_from_RDS24[[#This Row],[data_year]])-1)+1,0)</f>
        <v>0</v>
      </c>
      <c r="B1821">
        <v>2013</v>
      </c>
      <c r="C1821" t="s">
        <v>26</v>
      </c>
      <c r="D1821" t="s">
        <v>2652</v>
      </c>
      <c r="E1821">
        <v>283</v>
      </c>
      <c r="F1821">
        <v>18063</v>
      </c>
      <c r="G1821">
        <v>54</v>
      </c>
    </row>
    <row r="1822" spans="1:7" x14ac:dyDescent="0.25">
      <c r="A1822" s="1">
        <f ca="1">IF((Table_Query_from_RDS24[[#This Row],[valueA]]=List!$B$3),INDIRECT("A"&amp;ROW(Table_Query_from_RDS24[[#This Row],[data_year]])-1)+1,0)</f>
        <v>0</v>
      </c>
      <c r="B1822">
        <v>2013</v>
      </c>
      <c r="C1822" t="s">
        <v>26</v>
      </c>
      <c r="D1822" t="s">
        <v>2653</v>
      </c>
      <c r="E1822">
        <v>280</v>
      </c>
      <c r="F1822">
        <v>27235</v>
      </c>
      <c r="G1822">
        <v>88</v>
      </c>
    </row>
    <row r="1823" spans="1:7" x14ac:dyDescent="0.25">
      <c r="A1823" s="1">
        <f ca="1">IF((Table_Query_from_RDS24[[#This Row],[valueA]]=List!$B$3),INDIRECT("A"&amp;ROW(Table_Query_from_RDS24[[#This Row],[data_year]])-1)+1,0)</f>
        <v>0</v>
      </c>
      <c r="B1823">
        <v>2013</v>
      </c>
      <c r="C1823" t="s">
        <v>26</v>
      </c>
      <c r="D1823" t="s">
        <v>2654</v>
      </c>
      <c r="E1823">
        <v>270</v>
      </c>
      <c r="F1823">
        <v>21771</v>
      </c>
      <c r="G1823">
        <v>20</v>
      </c>
    </row>
    <row r="1824" spans="1:7" x14ac:dyDescent="0.25">
      <c r="A1824" s="1">
        <f ca="1">IF((Table_Query_from_RDS24[[#This Row],[valueA]]=List!$B$3),INDIRECT("A"&amp;ROW(Table_Query_from_RDS24[[#This Row],[data_year]])-1)+1,0)</f>
        <v>0</v>
      </c>
      <c r="B1824">
        <v>2013</v>
      </c>
      <c r="C1824" t="s">
        <v>26</v>
      </c>
      <c r="D1824" t="s">
        <v>2655</v>
      </c>
      <c r="E1824">
        <v>266</v>
      </c>
      <c r="F1824">
        <v>25400</v>
      </c>
      <c r="G1824">
        <v>17</v>
      </c>
    </row>
    <row r="1825" spans="1:7" x14ac:dyDescent="0.25">
      <c r="A1825" s="1">
        <f ca="1">IF((Table_Query_from_RDS24[[#This Row],[valueA]]=List!$B$3),INDIRECT("A"&amp;ROW(Table_Query_from_RDS24[[#This Row],[data_year]])-1)+1,0)</f>
        <v>0</v>
      </c>
      <c r="B1825">
        <v>2013</v>
      </c>
      <c r="C1825" t="s">
        <v>26</v>
      </c>
      <c r="D1825" t="s">
        <v>2656</v>
      </c>
      <c r="E1825">
        <v>242</v>
      </c>
      <c r="F1825">
        <v>17688</v>
      </c>
      <c r="G1825">
        <v>0</v>
      </c>
    </row>
    <row r="1826" spans="1:7" x14ac:dyDescent="0.25">
      <c r="A1826" s="1">
        <f ca="1">IF((Table_Query_from_RDS24[[#This Row],[valueA]]=List!$B$3),INDIRECT("A"&amp;ROW(Table_Query_from_RDS24[[#This Row],[data_year]])-1)+1,0)</f>
        <v>0</v>
      </c>
      <c r="B1826">
        <v>2013</v>
      </c>
      <c r="C1826" t="s">
        <v>26</v>
      </c>
      <c r="D1826" t="s">
        <v>2657</v>
      </c>
      <c r="E1826">
        <v>232</v>
      </c>
      <c r="F1826">
        <v>19567</v>
      </c>
      <c r="G1826">
        <v>37</v>
      </c>
    </row>
    <row r="1827" spans="1:7" x14ac:dyDescent="0.25">
      <c r="A1827" s="1">
        <f ca="1">IF((Table_Query_from_RDS24[[#This Row],[valueA]]=List!$B$3),INDIRECT("A"&amp;ROW(Table_Query_from_RDS24[[#This Row],[data_year]])-1)+1,0)</f>
        <v>0</v>
      </c>
      <c r="B1827">
        <v>2013</v>
      </c>
      <c r="C1827" t="s">
        <v>26</v>
      </c>
      <c r="D1827" t="s">
        <v>2658</v>
      </c>
      <c r="E1827">
        <v>229</v>
      </c>
      <c r="F1827">
        <v>23320</v>
      </c>
      <c r="G1827">
        <v>72</v>
      </c>
    </row>
    <row r="1828" spans="1:7" x14ac:dyDescent="0.25">
      <c r="A1828" s="1">
        <f ca="1">IF((Table_Query_from_RDS24[[#This Row],[valueA]]=List!$B$3),INDIRECT("A"&amp;ROW(Table_Query_from_RDS24[[#This Row],[data_year]])-1)+1,0)</f>
        <v>0</v>
      </c>
      <c r="B1828">
        <v>2013</v>
      </c>
      <c r="C1828" t="s">
        <v>26</v>
      </c>
      <c r="D1828" t="s">
        <v>2659</v>
      </c>
      <c r="E1828">
        <v>227</v>
      </c>
      <c r="F1828">
        <v>23818</v>
      </c>
      <c r="G1828">
        <v>112</v>
      </c>
    </row>
    <row r="1829" spans="1:7" x14ac:dyDescent="0.25">
      <c r="A1829" s="1">
        <f ca="1">IF((Table_Query_from_RDS24[[#This Row],[valueA]]=List!$B$3),INDIRECT("A"&amp;ROW(Table_Query_from_RDS24[[#This Row],[data_year]])-1)+1,0)</f>
        <v>0</v>
      </c>
      <c r="B1829">
        <v>2013</v>
      </c>
      <c r="C1829" t="s">
        <v>26</v>
      </c>
      <c r="D1829" t="s">
        <v>2660</v>
      </c>
      <c r="E1829">
        <v>223</v>
      </c>
      <c r="F1829">
        <v>23210</v>
      </c>
      <c r="G1829">
        <v>6</v>
      </c>
    </row>
    <row r="1830" spans="1:7" x14ac:dyDescent="0.25">
      <c r="A1830" s="1">
        <f ca="1">IF((Table_Query_from_RDS24[[#This Row],[valueA]]=List!$B$3),INDIRECT("A"&amp;ROW(Table_Query_from_RDS24[[#This Row],[data_year]])-1)+1,0)</f>
        <v>0</v>
      </c>
      <c r="B1830">
        <v>2013</v>
      </c>
      <c r="C1830" t="s">
        <v>26</v>
      </c>
      <c r="D1830" t="s">
        <v>2661</v>
      </c>
      <c r="E1830">
        <v>212</v>
      </c>
      <c r="F1830">
        <v>20496</v>
      </c>
      <c r="G1830">
        <v>0</v>
      </c>
    </row>
    <row r="1831" spans="1:7" x14ac:dyDescent="0.25">
      <c r="A1831" s="1">
        <f ca="1">IF((Table_Query_from_RDS24[[#This Row],[valueA]]=List!$B$3),INDIRECT("A"&amp;ROW(Table_Query_from_RDS24[[#This Row],[data_year]])-1)+1,0)</f>
        <v>0</v>
      </c>
      <c r="B1831">
        <v>2013</v>
      </c>
      <c r="C1831" t="s">
        <v>26</v>
      </c>
      <c r="D1831" t="s">
        <v>2662</v>
      </c>
      <c r="E1831">
        <v>205</v>
      </c>
      <c r="F1831">
        <v>21504</v>
      </c>
      <c r="G1831">
        <v>0</v>
      </c>
    </row>
    <row r="1832" spans="1:7" x14ac:dyDescent="0.25">
      <c r="A1832" s="1">
        <f ca="1">IF((Table_Query_from_RDS24[[#This Row],[valueA]]=List!$B$3),INDIRECT("A"&amp;ROW(Table_Query_from_RDS24[[#This Row],[data_year]])-1)+1,0)</f>
        <v>0</v>
      </c>
      <c r="B1832">
        <v>2013</v>
      </c>
      <c r="C1832" t="s">
        <v>26</v>
      </c>
      <c r="D1832" t="s">
        <v>2663</v>
      </c>
      <c r="E1832">
        <v>204</v>
      </c>
      <c r="F1832">
        <v>8178</v>
      </c>
      <c r="G1832">
        <v>1874</v>
      </c>
    </row>
    <row r="1833" spans="1:7" x14ac:dyDescent="0.25">
      <c r="A1833" s="1">
        <f ca="1">IF((Table_Query_from_RDS24[[#This Row],[valueA]]=List!$B$3),INDIRECT("A"&amp;ROW(Table_Query_from_RDS24[[#This Row],[data_year]])-1)+1,0)</f>
        <v>0</v>
      </c>
      <c r="B1833">
        <v>2013</v>
      </c>
      <c r="C1833" t="s">
        <v>26</v>
      </c>
      <c r="D1833" t="s">
        <v>2664</v>
      </c>
      <c r="E1833">
        <v>203</v>
      </c>
      <c r="F1833">
        <v>14220</v>
      </c>
      <c r="G1833">
        <v>0</v>
      </c>
    </row>
    <row r="1834" spans="1:7" x14ac:dyDescent="0.25">
      <c r="A1834" s="1">
        <f ca="1">IF((Table_Query_from_RDS24[[#This Row],[valueA]]=List!$B$3),INDIRECT("A"&amp;ROW(Table_Query_from_RDS24[[#This Row],[data_year]])-1)+1,0)</f>
        <v>0</v>
      </c>
      <c r="B1834">
        <v>2013</v>
      </c>
      <c r="C1834" t="s">
        <v>26</v>
      </c>
      <c r="D1834" t="s">
        <v>2665</v>
      </c>
      <c r="E1834">
        <v>202</v>
      </c>
      <c r="F1834">
        <v>17738</v>
      </c>
      <c r="G1834">
        <v>0</v>
      </c>
    </row>
    <row r="1835" spans="1:7" x14ac:dyDescent="0.25">
      <c r="A1835" s="1">
        <f ca="1">IF((Table_Query_from_RDS24[[#This Row],[valueA]]=List!$B$3),INDIRECT("A"&amp;ROW(Table_Query_from_RDS24[[#This Row],[data_year]])-1)+1,0)</f>
        <v>0</v>
      </c>
      <c r="B1835">
        <v>2013</v>
      </c>
      <c r="C1835" t="s">
        <v>26</v>
      </c>
      <c r="D1835" t="s">
        <v>2666</v>
      </c>
      <c r="E1835">
        <v>192</v>
      </c>
      <c r="F1835">
        <v>5518</v>
      </c>
      <c r="G1835">
        <v>618</v>
      </c>
    </row>
    <row r="1836" spans="1:7" x14ac:dyDescent="0.25">
      <c r="A1836" s="1">
        <f ca="1">IF((Table_Query_from_RDS24[[#This Row],[valueA]]=List!$B$3),INDIRECT("A"&amp;ROW(Table_Query_from_RDS24[[#This Row],[data_year]])-1)+1,0)</f>
        <v>0</v>
      </c>
      <c r="B1836">
        <v>2013</v>
      </c>
      <c r="C1836" t="s">
        <v>26</v>
      </c>
      <c r="D1836" t="s">
        <v>2667</v>
      </c>
      <c r="E1836">
        <v>190</v>
      </c>
      <c r="F1836">
        <v>16735</v>
      </c>
      <c r="G1836">
        <v>340</v>
      </c>
    </row>
    <row r="1837" spans="1:7" x14ac:dyDescent="0.25">
      <c r="A1837" s="1">
        <f ca="1">IF((Table_Query_from_RDS24[[#This Row],[valueA]]=List!$B$3),INDIRECT("A"&amp;ROW(Table_Query_from_RDS24[[#This Row],[data_year]])-1)+1,0)</f>
        <v>0</v>
      </c>
      <c r="B1837">
        <v>2013</v>
      </c>
      <c r="C1837" t="s">
        <v>26</v>
      </c>
      <c r="D1837" t="s">
        <v>2668</v>
      </c>
      <c r="E1837">
        <v>190</v>
      </c>
      <c r="F1837">
        <v>11045</v>
      </c>
      <c r="G1837">
        <v>0</v>
      </c>
    </row>
    <row r="1838" spans="1:7" x14ac:dyDescent="0.25">
      <c r="A1838" s="1">
        <f ca="1">IF((Table_Query_from_RDS24[[#This Row],[valueA]]=List!$B$3),INDIRECT("A"&amp;ROW(Table_Query_from_RDS24[[#This Row],[data_year]])-1)+1,0)</f>
        <v>0</v>
      </c>
      <c r="B1838">
        <v>2013</v>
      </c>
      <c r="C1838" t="s">
        <v>26</v>
      </c>
      <c r="D1838" t="s">
        <v>2669</v>
      </c>
      <c r="E1838">
        <v>180</v>
      </c>
      <c r="F1838">
        <v>14033</v>
      </c>
      <c r="G1838">
        <v>0</v>
      </c>
    </row>
    <row r="1839" spans="1:7" x14ac:dyDescent="0.25">
      <c r="A1839" s="1">
        <f ca="1">IF((Table_Query_from_RDS24[[#This Row],[valueA]]=List!$B$3),INDIRECT("A"&amp;ROW(Table_Query_from_RDS24[[#This Row],[data_year]])-1)+1,0)</f>
        <v>0</v>
      </c>
      <c r="B1839">
        <v>2013</v>
      </c>
      <c r="C1839" t="s">
        <v>26</v>
      </c>
      <c r="D1839" t="s">
        <v>2670</v>
      </c>
      <c r="E1839">
        <v>177</v>
      </c>
      <c r="F1839">
        <v>15456</v>
      </c>
      <c r="G1839">
        <v>63</v>
      </c>
    </row>
    <row r="1840" spans="1:7" x14ac:dyDescent="0.25">
      <c r="A1840" s="1">
        <f ca="1">IF((Table_Query_from_RDS24[[#This Row],[valueA]]=List!$B$3),INDIRECT("A"&amp;ROW(Table_Query_from_RDS24[[#This Row],[data_year]])-1)+1,0)</f>
        <v>0</v>
      </c>
      <c r="B1840">
        <v>2013</v>
      </c>
      <c r="C1840" t="s">
        <v>26</v>
      </c>
      <c r="D1840" t="s">
        <v>2671</v>
      </c>
      <c r="E1840">
        <v>171</v>
      </c>
      <c r="F1840">
        <v>21566</v>
      </c>
      <c r="G1840">
        <v>0</v>
      </c>
    </row>
    <row r="1841" spans="1:7" x14ac:dyDescent="0.25">
      <c r="A1841" s="1">
        <f ca="1">IF((Table_Query_from_RDS24[[#This Row],[valueA]]=List!$B$3),INDIRECT("A"&amp;ROW(Table_Query_from_RDS24[[#This Row],[data_year]])-1)+1,0)</f>
        <v>0</v>
      </c>
      <c r="B1841">
        <v>2013</v>
      </c>
      <c r="C1841" t="s">
        <v>26</v>
      </c>
      <c r="D1841" t="s">
        <v>2672</v>
      </c>
      <c r="E1841">
        <v>169</v>
      </c>
      <c r="F1841">
        <v>10881</v>
      </c>
      <c r="G1841">
        <v>64</v>
      </c>
    </row>
    <row r="1842" spans="1:7" x14ac:dyDescent="0.25">
      <c r="A1842" s="1">
        <f ca="1">IF((Table_Query_from_RDS24[[#This Row],[valueA]]=List!$B$3),INDIRECT("A"&amp;ROW(Table_Query_from_RDS24[[#This Row],[data_year]])-1)+1,0)</f>
        <v>0</v>
      </c>
      <c r="B1842">
        <v>2013</v>
      </c>
      <c r="C1842" t="s">
        <v>26</v>
      </c>
      <c r="D1842" t="s">
        <v>2673</v>
      </c>
      <c r="E1842">
        <v>167</v>
      </c>
      <c r="F1842">
        <v>14012</v>
      </c>
      <c r="G1842">
        <v>19</v>
      </c>
    </row>
    <row r="1843" spans="1:7" x14ac:dyDescent="0.25">
      <c r="A1843" s="1">
        <f ca="1">IF((Table_Query_from_RDS24[[#This Row],[valueA]]=List!$B$3),INDIRECT("A"&amp;ROW(Table_Query_from_RDS24[[#This Row],[data_year]])-1)+1,0)</f>
        <v>0</v>
      </c>
      <c r="B1843">
        <v>2013</v>
      </c>
      <c r="C1843" t="s">
        <v>26</v>
      </c>
      <c r="D1843" t="s">
        <v>2674</v>
      </c>
      <c r="E1843">
        <v>156</v>
      </c>
      <c r="F1843">
        <v>14987</v>
      </c>
      <c r="G1843">
        <v>16</v>
      </c>
    </row>
    <row r="1844" spans="1:7" x14ac:dyDescent="0.25">
      <c r="A1844" s="1">
        <f ca="1">IF((Table_Query_from_RDS24[[#This Row],[valueA]]=List!$B$3),INDIRECT("A"&amp;ROW(Table_Query_from_RDS24[[#This Row],[data_year]])-1)+1,0)</f>
        <v>0</v>
      </c>
      <c r="B1844">
        <v>2013</v>
      </c>
      <c r="C1844" t="s">
        <v>26</v>
      </c>
      <c r="D1844" t="s">
        <v>2675</v>
      </c>
      <c r="E1844">
        <v>139</v>
      </c>
      <c r="F1844">
        <v>13241</v>
      </c>
      <c r="G1844">
        <v>0</v>
      </c>
    </row>
    <row r="1845" spans="1:7" x14ac:dyDescent="0.25">
      <c r="A1845" s="1">
        <f ca="1">IF((Table_Query_from_RDS24[[#This Row],[valueA]]=List!$B$3),INDIRECT("A"&amp;ROW(Table_Query_from_RDS24[[#This Row],[data_year]])-1)+1,0)</f>
        <v>0</v>
      </c>
      <c r="B1845">
        <v>2013</v>
      </c>
      <c r="C1845" t="s">
        <v>26</v>
      </c>
      <c r="D1845" t="s">
        <v>2676</v>
      </c>
      <c r="E1845">
        <v>134</v>
      </c>
      <c r="F1845">
        <v>9570</v>
      </c>
      <c r="G1845">
        <v>1934</v>
      </c>
    </row>
    <row r="1846" spans="1:7" x14ac:dyDescent="0.25">
      <c r="A1846" s="1">
        <f ca="1">IF((Table_Query_from_RDS24[[#This Row],[valueA]]=List!$B$3),INDIRECT("A"&amp;ROW(Table_Query_from_RDS24[[#This Row],[data_year]])-1)+1,0)</f>
        <v>0</v>
      </c>
      <c r="B1846">
        <v>2013</v>
      </c>
      <c r="C1846" t="s">
        <v>26</v>
      </c>
      <c r="D1846" t="s">
        <v>2677</v>
      </c>
      <c r="E1846">
        <v>123</v>
      </c>
      <c r="F1846">
        <v>9548</v>
      </c>
      <c r="G1846">
        <v>0</v>
      </c>
    </row>
    <row r="1847" spans="1:7" x14ac:dyDescent="0.25">
      <c r="A1847" s="1">
        <f ca="1">IF((Table_Query_from_RDS24[[#This Row],[valueA]]=List!$B$3),INDIRECT("A"&amp;ROW(Table_Query_from_RDS24[[#This Row],[data_year]])-1)+1,0)</f>
        <v>0</v>
      </c>
      <c r="B1847">
        <v>2013</v>
      </c>
      <c r="C1847" t="s">
        <v>26</v>
      </c>
      <c r="D1847" t="s">
        <v>2678</v>
      </c>
      <c r="E1847">
        <v>122</v>
      </c>
      <c r="F1847">
        <v>5448</v>
      </c>
      <c r="G1847">
        <v>0</v>
      </c>
    </row>
    <row r="1848" spans="1:7" x14ac:dyDescent="0.25">
      <c r="A1848" s="1">
        <f ca="1">IF((Table_Query_from_RDS24[[#This Row],[valueA]]=List!$B$3),INDIRECT("A"&amp;ROW(Table_Query_from_RDS24[[#This Row],[data_year]])-1)+1,0)</f>
        <v>0</v>
      </c>
      <c r="B1848">
        <v>2013</v>
      </c>
      <c r="C1848" t="s">
        <v>26</v>
      </c>
      <c r="D1848" t="s">
        <v>2679</v>
      </c>
      <c r="E1848">
        <v>116</v>
      </c>
      <c r="F1848">
        <v>11491</v>
      </c>
      <c r="G1848">
        <v>0</v>
      </c>
    </row>
    <row r="1849" spans="1:7" x14ac:dyDescent="0.25">
      <c r="A1849" s="1">
        <f ca="1">IF((Table_Query_from_RDS24[[#This Row],[valueA]]=List!$B$3),INDIRECT("A"&amp;ROW(Table_Query_from_RDS24[[#This Row],[data_year]])-1)+1,0)</f>
        <v>0</v>
      </c>
      <c r="B1849">
        <v>2013</v>
      </c>
      <c r="C1849" t="s">
        <v>26</v>
      </c>
      <c r="D1849" t="s">
        <v>2680</v>
      </c>
      <c r="E1849">
        <v>110</v>
      </c>
      <c r="F1849">
        <v>9051</v>
      </c>
      <c r="G1849">
        <v>23</v>
      </c>
    </row>
    <row r="1850" spans="1:7" x14ac:dyDescent="0.25">
      <c r="A1850" s="1">
        <f ca="1">IF((Table_Query_from_RDS24[[#This Row],[valueA]]=List!$B$3),INDIRECT("A"&amp;ROW(Table_Query_from_RDS24[[#This Row],[data_year]])-1)+1,0)</f>
        <v>0</v>
      </c>
      <c r="B1850">
        <v>2013</v>
      </c>
      <c r="C1850" t="s">
        <v>26</v>
      </c>
      <c r="D1850" t="s">
        <v>2681</v>
      </c>
      <c r="E1850">
        <v>106</v>
      </c>
      <c r="F1850">
        <v>8783</v>
      </c>
      <c r="G1850">
        <v>10</v>
      </c>
    </row>
    <row r="1851" spans="1:7" x14ac:dyDescent="0.25">
      <c r="A1851" s="1">
        <f ca="1">IF((Table_Query_from_RDS24[[#This Row],[valueA]]=List!$B$3),INDIRECT("A"&amp;ROW(Table_Query_from_RDS24[[#This Row],[data_year]])-1)+1,0)</f>
        <v>0</v>
      </c>
      <c r="B1851">
        <v>2013</v>
      </c>
      <c r="C1851" t="s">
        <v>26</v>
      </c>
      <c r="D1851" t="s">
        <v>2682</v>
      </c>
      <c r="E1851">
        <v>103</v>
      </c>
      <c r="F1851">
        <v>11446</v>
      </c>
      <c r="G1851">
        <v>0</v>
      </c>
    </row>
    <row r="1852" spans="1:7" x14ac:dyDescent="0.25">
      <c r="A1852" s="1">
        <f ca="1">IF((Table_Query_from_RDS24[[#This Row],[valueA]]=List!$B$3),INDIRECT("A"&amp;ROW(Table_Query_from_RDS24[[#This Row],[data_year]])-1)+1,0)</f>
        <v>0</v>
      </c>
      <c r="B1852">
        <v>2013</v>
      </c>
      <c r="C1852" t="s">
        <v>26</v>
      </c>
      <c r="D1852" t="s">
        <v>2683</v>
      </c>
      <c r="E1852">
        <v>100</v>
      </c>
      <c r="F1852">
        <v>9087</v>
      </c>
      <c r="G1852">
        <v>25</v>
      </c>
    </row>
    <row r="1853" spans="1:7" x14ac:dyDescent="0.25">
      <c r="A1853" s="1">
        <f ca="1">IF((Table_Query_from_RDS24[[#This Row],[valueA]]=List!$B$3),INDIRECT("A"&amp;ROW(Table_Query_from_RDS24[[#This Row],[data_year]])-1)+1,0)</f>
        <v>0</v>
      </c>
      <c r="B1853">
        <v>2013</v>
      </c>
      <c r="C1853" t="s">
        <v>26</v>
      </c>
      <c r="D1853" t="s">
        <v>2684</v>
      </c>
      <c r="E1853">
        <v>100</v>
      </c>
      <c r="F1853">
        <v>10298</v>
      </c>
      <c r="G1853">
        <v>0</v>
      </c>
    </row>
    <row r="1854" spans="1:7" x14ac:dyDescent="0.25">
      <c r="A1854" s="1">
        <f ca="1">IF((Table_Query_from_RDS24[[#This Row],[valueA]]=List!$B$3),INDIRECT("A"&amp;ROW(Table_Query_from_RDS24[[#This Row],[data_year]])-1)+1,0)</f>
        <v>0</v>
      </c>
      <c r="B1854">
        <v>2013</v>
      </c>
      <c r="C1854" t="s">
        <v>26</v>
      </c>
      <c r="D1854" t="s">
        <v>2685</v>
      </c>
      <c r="E1854">
        <v>90</v>
      </c>
      <c r="F1854">
        <v>8778</v>
      </c>
      <c r="G1854">
        <v>0</v>
      </c>
    </row>
    <row r="1855" spans="1:7" x14ac:dyDescent="0.25">
      <c r="A1855" s="1">
        <f ca="1">IF((Table_Query_from_RDS24[[#This Row],[valueA]]=List!$B$3),INDIRECT("A"&amp;ROW(Table_Query_from_RDS24[[#This Row],[data_year]])-1)+1,0)</f>
        <v>0</v>
      </c>
      <c r="B1855">
        <v>2013</v>
      </c>
      <c r="C1855" t="s">
        <v>26</v>
      </c>
      <c r="D1855" t="s">
        <v>2686</v>
      </c>
      <c r="E1855">
        <v>90</v>
      </c>
      <c r="F1855">
        <v>7092</v>
      </c>
      <c r="G1855">
        <v>2</v>
      </c>
    </row>
    <row r="1856" spans="1:7" x14ac:dyDescent="0.25">
      <c r="A1856" s="1">
        <f ca="1">IF((Table_Query_from_RDS24[[#This Row],[valueA]]=List!$B$3),INDIRECT("A"&amp;ROW(Table_Query_from_RDS24[[#This Row],[data_year]])-1)+1,0)</f>
        <v>0</v>
      </c>
      <c r="B1856">
        <v>2013</v>
      </c>
      <c r="C1856" t="s">
        <v>26</v>
      </c>
      <c r="D1856" t="s">
        <v>2687</v>
      </c>
      <c r="E1856">
        <v>86</v>
      </c>
      <c r="F1856">
        <v>8512</v>
      </c>
      <c r="G1856">
        <v>1</v>
      </c>
    </row>
    <row r="1857" spans="1:7" x14ac:dyDescent="0.25">
      <c r="A1857" s="1">
        <f ca="1">IF((Table_Query_from_RDS24[[#This Row],[valueA]]=List!$B$3),INDIRECT("A"&amp;ROW(Table_Query_from_RDS24[[#This Row],[data_year]])-1)+1,0)</f>
        <v>0</v>
      </c>
      <c r="B1857">
        <v>2013</v>
      </c>
      <c r="C1857" t="s">
        <v>26</v>
      </c>
      <c r="D1857" t="s">
        <v>2688</v>
      </c>
      <c r="E1857">
        <v>83</v>
      </c>
      <c r="F1857">
        <v>6686</v>
      </c>
      <c r="G1857">
        <v>16</v>
      </c>
    </row>
    <row r="1858" spans="1:7" x14ac:dyDescent="0.25">
      <c r="A1858" s="1">
        <f ca="1">IF((Table_Query_from_RDS24[[#This Row],[valueA]]=List!$B$3),INDIRECT("A"&amp;ROW(Table_Query_from_RDS24[[#This Row],[data_year]])-1)+1,0)</f>
        <v>0</v>
      </c>
      <c r="B1858">
        <v>2013</v>
      </c>
      <c r="C1858" t="s">
        <v>26</v>
      </c>
      <c r="D1858" t="s">
        <v>2689</v>
      </c>
      <c r="E1858">
        <v>80</v>
      </c>
      <c r="F1858">
        <v>6625</v>
      </c>
      <c r="G1858">
        <v>0</v>
      </c>
    </row>
    <row r="1859" spans="1:7" x14ac:dyDescent="0.25">
      <c r="A1859" s="1">
        <f ca="1">IF((Table_Query_from_RDS24[[#This Row],[valueA]]=List!$B$3),INDIRECT("A"&amp;ROW(Table_Query_from_RDS24[[#This Row],[data_year]])-1)+1,0)</f>
        <v>0</v>
      </c>
      <c r="B1859">
        <v>2013</v>
      </c>
      <c r="C1859" t="s">
        <v>26</v>
      </c>
      <c r="D1859" t="s">
        <v>2690</v>
      </c>
      <c r="E1859">
        <v>80</v>
      </c>
      <c r="F1859">
        <v>7692</v>
      </c>
      <c r="G1859">
        <v>3</v>
      </c>
    </row>
    <row r="1860" spans="1:7" x14ac:dyDescent="0.25">
      <c r="A1860" s="1">
        <f ca="1">IF((Table_Query_from_RDS24[[#This Row],[valueA]]=List!$B$3),INDIRECT("A"&amp;ROW(Table_Query_from_RDS24[[#This Row],[data_year]])-1)+1,0)</f>
        <v>0</v>
      </c>
      <c r="B1860">
        <v>2013</v>
      </c>
      <c r="C1860" t="s">
        <v>26</v>
      </c>
      <c r="D1860" t="s">
        <v>2691</v>
      </c>
      <c r="E1860">
        <v>79</v>
      </c>
      <c r="F1860">
        <v>3734</v>
      </c>
      <c r="G1860">
        <v>140</v>
      </c>
    </row>
    <row r="1861" spans="1:7" x14ac:dyDescent="0.25">
      <c r="A1861" s="1">
        <f ca="1">IF((Table_Query_from_RDS24[[#This Row],[valueA]]=List!$B$3),INDIRECT("A"&amp;ROW(Table_Query_from_RDS24[[#This Row],[data_year]])-1)+1,0)</f>
        <v>0</v>
      </c>
      <c r="B1861">
        <v>2013</v>
      </c>
      <c r="C1861" t="s">
        <v>26</v>
      </c>
      <c r="D1861" t="s">
        <v>2692</v>
      </c>
      <c r="E1861">
        <v>79</v>
      </c>
      <c r="F1861">
        <v>6822</v>
      </c>
      <c r="G1861">
        <v>0</v>
      </c>
    </row>
    <row r="1862" spans="1:7" x14ac:dyDescent="0.25">
      <c r="A1862" s="1">
        <f ca="1">IF((Table_Query_from_RDS24[[#This Row],[valueA]]=List!$B$3),INDIRECT("A"&amp;ROW(Table_Query_from_RDS24[[#This Row],[data_year]])-1)+1,0)</f>
        <v>0</v>
      </c>
      <c r="B1862">
        <v>2013</v>
      </c>
      <c r="C1862" t="s">
        <v>26</v>
      </c>
      <c r="D1862" t="s">
        <v>2693</v>
      </c>
      <c r="E1862">
        <v>78</v>
      </c>
      <c r="F1862">
        <v>6795</v>
      </c>
      <c r="G1862">
        <v>0</v>
      </c>
    </row>
    <row r="1863" spans="1:7" x14ac:dyDescent="0.25">
      <c r="A1863" s="1">
        <f ca="1">IF((Table_Query_from_RDS24[[#This Row],[valueA]]=List!$B$3),INDIRECT("A"&amp;ROW(Table_Query_from_RDS24[[#This Row],[data_year]])-1)+1,0)</f>
        <v>0</v>
      </c>
      <c r="B1863">
        <v>2013</v>
      </c>
      <c r="C1863" t="s">
        <v>26</v>
      </c>
      <c r="D1863" t="s">
        <v>2694</v>
      </c>
      <c r="E1863">
        <v>78</v>
      </c>
      <c r="F1863">
        <v>7257</v>
      </c>
      <c r="G1863">
        <v>0</v>
      </c>
    </row>
    <row r="1864" spans="1:7" x14ac:dyDescent="0.25">
      <c r="A1864" s="1">
        <f ca="1">IF((Table_Query_from_RDS24[[#This Row],[valueA]]=List!$B$3),INDIRECT("A"&amp;ROW(Table_Query_from_RDS24[[#This Row],[data_year]])-1)+1,0)</f>
        <v>0</v>
      </c>
      <c r="B1864">
        <v>2013</v>
      </c>
      <c r="C1864" t="s">
        <v>26</v>
      </c>
      <c r="D1864" t="s">
        <v>2695</v>
      </c>
      <c r="E1864">
        <v>77</v>
      </c>
      <c r="F1864">
        <v>8770</v>
      </c>
      <c r="G1864">
        <v>0</v>
      </c>
    </row>
    <row r="1865" spans="1:7" x14ac:dyDescent="0.25">
      <c r="A1865" s="1">
        <f ca="1">IF((Table_Query_from_RDS24[[#This Row],[valueA]]=List!$B$3),INDIRECT("A"&amp;ROW(Table_Query_from_RDS24[[#This Row],[data_year]])-1)+1,0)</f>
        <v>0</v>
      </c>
      <c r="B1865">
        <v>2013</v>
      </c>
      <c r="C1865" t="s">
        <v>26</v>
      </c>
      <c r="D1865" t="s">
        <v>2696</v>
      </c>
      <c r="E1865">
        <v>77</v>
      </c>
      <c r="F1865">
        <v>4326</v>
      </c>
      <c r="G1865">
        <v>15</v>
      </c>
    </row>
    <row r="1866" spans="1:7" x14ac:dyDescent="0.25">
      <c r="A1866" s="1">
        <f ca="1">IF((Table_Query_from_RDS24[[#This Row],[valueA]]=List!$B$3),INDIRECT("A"&amp;ROW(Table_Query_from_RDS24[[#This Row],[data_year]])-1)+1,0)</f>
        <v>0</v>
      </c>
      <c r="B1866">
        <v>2013</v>
      </c>
      <c r="C1866" t="s">
        <v>26</v>
      </c>
      <c r="D1866" t="s">
        <v>2697</v>
      </c>
      <c r="E1866">
        <v>77</v>
      </c>
      <c r="F1866">
        <v>11635</v>
      </c>
      <c r="G1866">
        <v>9</v>
      </c>
    </row>
    <row r="1867" spans="1:7" x14ac:dyDescent="0.25">
      <c r="A1867" s="1">
        <f ca="1">IF((Table_Query_from_RDS24[[#This Row],[valueA]]=List!$B$3),INDIRECT("A"&amp;ROW(Table_Query_from_RDS24[[#This Row],[data_year]])-1)+1,0)</f>
        <v>0</v>
      </c>
      <c r="B1867">
        <v>2013</v>
      </c>
      <c r="C1867" t="s">
        <v>26</v>
      </c>
      <c r="D1867" t="s">
        <v>2698</v>
      </c>
      <c r="E1867">
        <v>76</v>
      </c>
      <c r="F1867">
        <v>3281</v>
      </c>
      <c r="G1867">
        <v>1012</v>
      </c>
    </row>
    <row r="1868" spans="1:7" x14ac:dyDescent="0.25">
      <c r="A1868" s="1">
        <f ca="1">IF((Table_Query_from_RDS24[[#This Row],[valueA]]=List!$B$3),INDIRECT("A"&amp;ROW(Table_Query_from_RDS24[[#This Row],[data_year]])-1)+1,0)</f>
        <v>0</v>
      </c>
      <c r="B1868">
        <v>2013</v>
      </c>
      <c r="C1868" t="s">
        <v>26</v>
      </c>
      <c r="D1868" t="s">
        <v>2699</v>
      </c>
      <c r="E1868">
        <v>75</v>
      </c>
      <c r="F1868">
        <v>6191</v>
      </c>
      <c r="G1868">
        <v>0</v>
      </c>
    </row>
    <row r="1869" spans="1:7" x14ac:dyDescent="0.25">
      <c r="A1869" s="1">
        <f ca="1">IF((Table_Query_from_RDS24[[#This Row],[valueA]]=List!$B$3),INDIRECT("A"&amp;ROW(Table_Query_from_RDS24[[#This Row],[data_year]])-1)+1,0)</f>
        <v>0</v>
      </c>
      <c r="B1869">
        <v>2013</v>
      </c>
      <c r="C1869" t="s">
        <v>26</v>
      </c>
      <c r="D1869" t="s">
        <v>2700</v>
      </c>
      <c r="E1869">
        <v>75</v>
      </c>
      <c r="F1869">
        <v>7135</v>
      </c>
      <c r="G1869">
        <v>0</v>
      </c>
    </row>
    <row r="1870" spans="1:7" x14ac:dyDescent="0.25">
      <c r="A1870" s="1">
        <f ca="1">IF((Table_Query_from_RDS24[[#This Row],[valueA]]=List!$B$3),INDIRECT("A"&amp;ROW(Table_Query_from_RDS24[[#This Row],[data_year]])-1)+1,0)</f>
        <v>0</v>
      </c>
      <c r="B1870">
        <v>2013</v>
      </c>
      <c r="C1870" t="s">
        <v>26</v>
      </c>
      <c r="D1870" t="s">
        <v>2701</v>
      </c>
      <c r="E1870">
        <v>75</v>
      </c>
      <c r="F1870">
        <v>3958</v>
      </c>
      <c r="G1870">
        <v>2</v>
      </c>
    </row>
    <row r="1871" spans="1:7" x14ac:dyDescent="0.25">
      <c r="A1871" s="1">
        <f ca="1">IF((Table_Query_from_RDS24[[#This Row],[valueA]]=List!$B$3),INDIRECT("A"&amp;ROW(Table_Query_from_RDS24[[#This Row],[data_year]])-1)+1,0)</f>
        <v>0</v>
      </c>
      <c r="B1871">
        <v>2013</v>
      </c>
      <c r="C1871" t="s">
        <v>26</v>
      </c>
      <c r="D1871" t="s">
        <v>2702</v>
      </c>
      <c r="E1871">
        <v>72</v>
      </c>
      <c r="F1871">
        <v>6893</v>
      </c>
      <c r="G1871">
        <v>0</v>
      </c>
    </row>
    <row r="1872" spans="1:7" x14ac:dyDescent="0.25">
      <c r="A1872" s="1">
        <f ca="1">IF((Table_Query_from_RDS24[[#This Row],[valueA]]=List!$B$3),INDIRECT("A"&amp;ROW(Table_Query_from_RDS24[[#This Row],[data_year]])-1)+1,0)</f>
        <v>0</v>
      </c>
      <c r="B1872">
        <v>2013</v>
      </c>
      <c r="C1872" t="s">
        <v>26</v>
      </c>
      <c r="D1872" t="s">
        <v>2703</v>
      </c>
      <c r="E1872">
        <v>71</v>
      </c>
      <c r="F1872">
        <v>5333</v>
      </c>
      <c r="G1872">
        <v>17</v>
      </c>
    </row>
    <row r="1873" spans="1:7" x14ac:dyDescent="0.25">
      <c r="A1873" s="1">
        <f ca="1">IF((Table_Query_from_RDS24[[#This Row],[valueA]]=List!$B$3),INDIRECT("A"&amp;ROW(Table_Query_from_RDS24[[#This Row],[data_year]])-1)+1,0)</f>
        <v>0</v>
      </c>
      <c r="B1873">
        <v>2013</v>
      </c>
      <c r="C1873" t="s">
        <v>26</v>
      </c>
      <c r="D1873" t="s">
        <v>2704</v>
      </c>
      <c r="E1873">
        <v>70</v>
      </c>
      <c r="F1873">
        <v>7182</v>
      </c>
      <c r="G1873">
        <v>0</v>
      </c>
    </row>
    <row r="1874" spans="1:7" x14ac:dyDescent="0.25">
      <c r="A1874" s="1">
        <f ca="1">IF((Table_Query_from_RDS24[[#This Row],[valueA]]=List!$B$3),INDIRECT("A"&amp;ROW(Table_Query_from_RDS24[[#This Row],[data_year]])-1)+1,0)</f>
        <v>0</v>
      </c>
      <c r="B1874">
        <v>2013</v>
      </c>
      <c r="C1874" t="s">
        <v>26</v>
      </c>
      <c r="D1874" t="s">
        <v>2705</v>
      </c>
      <c r="E1874">
        <v>67</v>
      </c>
      <c r="F1874">
        <v>5981</v>
      </c>
      <c r="G1874">
        <v>0</v>
      </c>
    </row>
    <row r="1875" spans="1:7" x14ac:dyDescent="0.25">
      <c r="A1875" s="1">
        <f ca="1">IF((Table_Query_from_RDS24[[#This Row],[valueA]]=List!$B$3),INDIRECT("A"&amp;ROW(Table_Query_from_RDS24[[#This Row],[data_year]])-1)+1,0)</f>
        <v>0</v>
      </c>
      <c r="B1875">
        <v>2013</v>
      </c>
      <c r="C1875" t="s">
        <v>26</v>
      </c>
      <c r="D1875" t="s">
        <v>2706</v>
      </c>
      <c r="E1875">
        <v>66</v>
      </c>
      <c r="F1875">
        <v>6045</v>
      </c>
      <c r="G1875">
        <v>0</v>
      </c>
    </row>
    <row r="1876" spans="1:7" x14ac:dyDescent="0.25">
      <c r="A1876" s="1">
        <f ca="1">IF((Table_Query_from_RDS24[[#This Row],[valueA]]=List!$B$3),INDIRECT("A"&amp;ROW(Table_Query_from_RDS24[[#This Row],[data_year]])-1)+1,0)</f>
        <v>0</v>
      </c>
      <c r="B1876">
        <v>2013</v>
      </c>
      <c r="C1876" t="s">
        <v>26</v>
      </c>
      <c r="D1876" t="s">
        <v>2707</v>
      </c>
      <c r="E1876">
        <v>65</v>
      </c>
      <c r="F1876">
        <v>9517</v>
      </c>
      <c r="G1876">
        <v>0</v>
      </c>
    </row>
    <row r="1877" spans="1:7" x14ac:dyDescent="0.25">
      <c r="A1877" s="1">
        <f ca="1">IF((Table_Query_from_RDS24[[#This Row],[valueA]]=List!$B$3),INDIRECT("A"&amp;ROW(Table_Query_from_RDS24[[#This Row],[data_year]])-1)+1,0)</f>
        <v>0</v>
      </c>
      <c r="B1877">
        <v>2013</v>
      </c>
      <c r="C1877" t="s">
        <v>26</v>
      </c>
      <c r="D1877" t="s">
        <v>2708</v>
      </c>
      <c r="E1877">
        <v>65</v>
      </c>
      <c r="F1877">
        <v>7864</v>
      </c>
      <c r="G1877">
        <v>0</v>
      </c>
    </row>
    <row r="1878" spans="1:7" x14ac:dyDescent="0.25">
      <c r="A1878" s="1">
        <f ca="1">IF((Table_Query_from_RDS24[[#This Row],[valueA]]=List!$B$3),INDIRECT("A"&amp;ROW(Table_Query_from_RDS24[[#This Row],[data_year]])-1)+1,0)</f>
        <v>0</v>
      </c>
      <c r="B1878">
        <v>2013</v>
      </c>
      <c r="C1878" t="s">
        <v>26</v>
      </c>
      <c r="D1878" t="s">
        <v>2709</v>
      </c>
      <c r="E1878">
        <v>61</v>
      </c>
      <c r="F1878">
        <v>7106</v>
      </c>
      <c r="G1878">
        <v>14</v>
      </c>
    </row>
    <row r="1879" spans="1:7" x14ac:dyDescent="0.25">
      <c r="A1879" s="1">
        <f ca="1">IF((Table_Query_from_RDS24[[#This Row],[valueA]]=List!$B$3),INDIRECT("A"&amp;ROW(Table_Query_from_RDS24[[#This Row],[data_year]])-1)+1,0)</f>
        <v>0</v>
      </c>
      <c r="B1879">
        <v>2013</v>
      </c>
      <c r="C1879" t="s">
        <v>26</v>
      </c>
      <c r="D1879" t="s">
        <v>2710</v>
      </c>
      <c r="E1879">
        <v>60</v>
      </c>
      <c r="F1879">
        <v>5892</v>
      </c>
      <c r="G1879">
        <v>0</v>
      </c>
    </row>
    <row r="1880" spans="1:7" x14ac:dyDescent="0.25">
      <c r="A1880" s="1">
        <f ca="1">IF((Table_Query_from_RDS24[[#This Row],[valueA]]=List!$B$3),INDIRECT("A"&amp;ROW(Table_Query_from_RDS24[[#This Row],[data_year]])-1)+1,0)</f>
        <v>0</v>
      </c>
      <c r="B1880">
        <v>2013</v>
      </c>
      <c r="C1880" t="s">
        <v>26</v>
      </c>
      <c r="D1880" t="s">
        <v>2711</v>
      </c>
      <c r="E1880">
        <v>59</v>
      </c>
      <c r="F1880">
        <v>5426</v>
      </c>
      <c r="G1880">
        <v>0</v>
      </c>
    </row>
    <row r="1881" spans="1:7" x14ac:dyDescent="0.25">
      <c r="A1881" s="1">
        <f ca="1">IF((Table_Query_from_RDS24[[#This Row],[valueA]]=List!$B$3),INDIRECT("A"&amp;ROW(Table_Query_from_RDS24[[#This Row],[data_year]])-1)+1,0)</f>
        <v>0</v>
      </c>
      <c r="B1881">
        <v>2013</v>
      </c>
      <c r="C1881" t="s">
        <v>26</v>
      </c>
      <c r="D1881" t="s">
        <v>2712</v>
      </c>
      <c r="E1881">
        <v>56</v>
      </c>
      <c r="F1881">
        <v>3336</v>
      </c>
      <c r="G1881">
        <v>0</v>
      </c>
    </row>
    <row r="1882" spans="1:7" x14ac:dyDescent="0.25">
      <c r="A1882" s="1">
        <f ca="1">IF((Table_Query_from_RDS24[[#This Row],[valueA]]=List!$B$3),INDIRECT("A"&amp;ROW(Table_Query_from_RDS24[[#This Row],[data_year]])-1)+1,0)</f>
        <v>0</v>
      </c>
      <c r="B1882">
        <v>2013</v>
      </c>
      <c r="C1882" t="s">
        <v>26</v>
      </c>
      <c r="D1882" t="s">
        <v>2713</v>
      </c>
      <c r="E1882">
        <v>55</v>
      </c>
      <c r="F1882">
        <v>5380</v>
      </c>
      <c r="G1882">
        <v>0</v>
      </c>
    </row>
    <row r="1883" spans="1:7" x14ac:dyDescent="0.25">
      <c r="A1883" s="1">
        <f ca="1">IF((Table_Query_from_RDS24[[#This Row],[valueA]]=List!$B$3),INDIRECT("A"&amp;ROW(Table_Query_from_RDS24[[#This Row],[data_year]])-1)+1,0)</f>
        <v>0</v>
      </c>
      <c r="B1883">
        <v>2013</v>
      </c>
      <c r="C1883" t="s">
        <v>26</v>
      </c>
      <c r="D1883" t="s">
        <v>2714</v>
      </c>
      <c r="E1883">
        <v>55</v>
      </c>
      <c r="F1883">
        <v>1533</v>
      </c>
      <c r="G1883">
        <v>0</v>
      </c>
    </row>
    <row r="1884" spans="1:7" x14ac:dyDescent="0.25">
      <c r="A1884" s="1">
        <f ca="1">IF((Table_Query_from_RDS24[[#This Row],[valueA]]=List!$B$3),INDIRECT("A"&amp;ROW(Table_Query_from_RDS24[[#This Row],[data_year]])-1)+1,0)</f>
        <v>0</v>
      </c>
      <c r="B1884">
        <v>2013</v>
      </c>
      <c r="C1884" t="s">
        <v>26</v>
      </c>
      <c r="D1884" t="s">
        <v>2715</v>
      </c>
      <c r="E1884">
        <v>50</v>
      </c>
      <c r="F1884">
        <v>1551</v>
      </c>
      <c r="G1884">
        <v>20</v>
      </c>
    </row>
    <row r="1885" spans="1:7" x14ac:dyDescent="0.25">
      <c r="A1885" s="1">
        <f ca="1">IF((Table_Query_from_RDS24[[#This Row],[valueA]]=List!$B$3),INDIRECT("A"&amp;ROW(Table_Query_from_RDS24[[#This Row],[data_year]])-1)+1,0)</f>
        <v>0</v>
      </c>
      <c r="B1885">
        <v>2013</v>
      </c>
      <c r="C1885" t="s">
        <v>26</v>
      </c>
      <c r="D1885" t="s">
        <v>2716</v>
      </c>
      <c r="E1885">
        <v>49</v>
      </c>
      <c r="F1885">
        <v>4366</v>
      </c>
      <c r="G1885">
        <v>0</v>
      </c>
    </row>
    <row r="1886" spans="1:7" x14ac:dyDescent="0.25">
      <c r="A1886" s="1">
        <f ca="1">IF((Table_Query_from_RDS24[[#This Row],[valueA]]=List!$B$3),INDIRECT("A"&amp;ROW(Table_Query_from_RDS24[[#This Row],[data_year]])-1)+1,0)</f>
        <v>0</v>
      </c>
      <c r="B1886">
        <v>2013</v>
      </c>
      <c r="C1886" t="s">
        <v>26</v>
      </c>
      <c r="D1886" t="s">
        <v>2717</v>
      </c>
      <c r="E1886">
        <v>48</v>
      </c>
      <c r="F1886">
        <v>5012</v>
      </c>
      <c r="G1886">
        <v>9</v>
      </c>
    </row>
    <row r="1887" spans="1:7" x14ac:dyDescent="0.25">
      <c r="A1887" s="1">
        <f ca="1">IF((Table_Query_from_RDS24[[#This Row],[valueA]]=List!$B$3),INDIRECT("A"&amp;ROW(Table_Query_from_RDS24[[#This Row],[data_year]])-1)+1,0)</f>
        <v>0</v>
      </c>
      <c r="B1887">
        <v>2013</v>
      </c>
      <c r="C1887" t="s">
        <v>26</v>
      </c>
      <c r="D1887" t="s">
        <v>2718</v>
      </c>
      <c r="E1887">
        <v>46</v>
      </c>
      <c r="F1887">
        <v>4801</v>
      </c>
      <c r="G1887">
        <v>0</v>
      </c>
    </row>
    <row r="1888" spans="1:7" x14ac:dyDescent="0.25">
      <c r="A1888" s="1">
        <f ca="1">IF((Table_Query_from_RDS24[[#This Row],[valueA]]=List!$B$3),INDIRECT("A"&amp;ROW(Table_Query_from_RDS24[[#This Row],[data_year]])-1)+1,0)</f>
        <v>0</v>
      </c>
      <c r="B1888">
        <v>2013</v>
      </c>
      <c r="C1888" t="s">
        <v>26</v>
      </c>
      <c r="D1888" t="s">
        <v>2719</v>
      </c>
      <c r="E1888">
        <v>42</v>
      </c>
      <c r="F1888">
        <v>3877</v>
      </c>
      <c r="G1888">
        <v>0</v>
      </c>
    </row>
    <row r="1889" spans="1:7" x14ac:dyDescent="0.25">
      <c r="A1889" s="1">
        <f ca="1">IF((Table_Query_from_RDS24[[#This Row],[valueA]]=List!$B$3),INDIRECT("A"&amp;ROW(Table_Query_from_RDS24[[#This Row],[data_year]])-1)+1,0)</f>
        <v>0</v>
      </c>
      <c r="B1889">
        <v>2013</v>
      </c>
      <c r="C1889" t="s">
        <v>26</v>
      </c>
      <c r="D1889" t="s">
        <v>2720</v>
      </c>
      <c r="E1889">
        <v>40</v>
      </c>
      <c r="F1889">
        <v>2585</v>
      </c>
      <c r="G1889">
        <v>0</v>
      </c>
    </row>
    <row r="1890" spans="1:7" x14ac:dyDescent="0.25">
      <c r="A1890" s="1">
        <f ca="1">IF((Table_Query_from_RDS24[[#This Row],[valueA]]=List!$B$3),INDIRECT("A"&amp;ROW(Table_Query_from_RDS24[[#This Row],[data_year]])-1)+1,0)</f>
        <v>0</v>
      </c>
      <c r="B1890">
        <v>2013</v>
      </c>
      <c r="C1890" t="s">
        <v>26</v>
      </c>
      <c r="D1890" t="s">
        <v>2721</v>
      </c>
      <c r="E1890">
        <v>40</v>
      </c>
      <c r="F1890">
        <v>2474</v>
      </c>
      <c r="G1890">
        <v>0</v>
      </c>
    </row>
    <row r="1891" spans="1:7" x14ac:dyDescent="0.25">
      <c r="A1891" s="1">
        <f ca="1">IF((Table_Query_from_RDS24[[#This Row],[valueA]]=List!$B$3),INDIRECT("A"&amp;ROW(Table_Query_from_RDS24[[#This Row],[data_year]])-1)+1,0)</f>
        <v>0</v>
      </c>
      <c r="B1891">
        <v>2013</v>
      </c>
      <c r="C1891" t="s">
        <v>26</v>
      </c>
      <c r="D1891" t="s">
        <v>2722</v>
      </c>
      <c r="E1891">
        <v>38</v>
      </c>
      <c r="F1891">
        <v>1199</v>
      </c>
      <c r="G1891">
        <v>0</v>
      </c>
    </row>
    <row r="1892" spans="1:7" x14ac:dyDescent="0.25">
      <c r="A1892" s="1">
        <f ca="1">IF((Table_Query_from_RDS24[[#This Row],[valueA]]=List!$B$3),INDIRECT("A"&amp;ROW(Table_Query_from_RDS24[[#This Row],[data_year]])-1)+1,0)</f>
        <v>0</v>
      </c>
      <c r="B1892">
        <v>2013</v>
      </c>
      <c r="C1892" t="s">
        <v>26</v>
      </c>
      <c r="D1892" t="s">
        <v>2723</v>
      </c>
      <c r="E1892">
        <v>33</v>
      </c>
      <c r="F1892">
        <v>4294</v>
      </c>
      <c r="G1892">
        <v>0</v>
      </c>
    </row>
    <row r="1893" spans="1:7" x14ac:dyDescent="0.25">
      <c r="A1893" s="1">
        <f ca="1">IF((Table_Query_from_RDS24[[#This Row],[valueA]]=List!$B$3),INDIRECT("A"&amp;ROW(Table_Query_from_RDS24[[#This Row],[data_year]])-1)+1,0)</f>
        <v>0</v>
      </c>
      <c r="B1893">
        <v>2013</v>
      </c>
      <c r="C1893" t="s">
        <v>26</v>
      </c>
      <c r="D1893" t="s">
        <v>2724</v>
      </c>
      <c r="E1893">
        <v>32</v>
      </c>
      <c r="F1893">
        <v>4874</v>
      </c>
      <c r="G1893">
        <v>0</v>
      </c>
    </row>
    <row r="1894" spans="1:7" x14ac:dyDescent="0.25">
      <c r="A1894" s="1">
        <f ca="1">IF((Table_Query_from_RDS24[[#This Row],[valueA]]=List!$B$3),INDIRECT("A"&amp;ROW(Table_Query_from_RDS24[[#This Row],[data_year]])-1)+1,0)</f>
        <v>0</v>
      </c>
      <c r="B1894">
        <v>2013</v>
      </c>
      <c r="C1894" t="s">
        <v>26</v>
      </c>
      <c r="D1894" t="s">
        <v>2725</v>
      </c>
      <c r="E1894">
        <v>30</v>
      </c>
      <c r="F1894">
        <v>844</v>
      </c>
      <c r="G1894">
        <v>0</v>
      </c>
    </row>
    <row r="1895" spans="1:7" x14ac:dyDescent="0.25">
      <c r="A1895" s="1">
        <f ca="1">IF((Table_Query_from_RDS24[[#This Row],[valueA]]=List!$B$3),INDIRECT("A"&amp;ROW(Table_Query_from_RDS24[[#This Row],[data_year]])-1)+1,0)</f>
        <v>0</v>
      </c>
      <c r="B1895">
        <v>2013</v>
      </c>
      <c r="C1895" t="s">
        <v>26</v>
      </c>
      <c r="D1895" t="s">
        <v>2726</v>
      </c>
      <c r="E1895">
        <v>29</v>
      </c>
      <c r="F1895">
        <v>7523</v>
      </c>
      <c r="G1895">
        <v>0</v>
      </c>
    </row>
    <row r="1896" spans="1:7" x14ac:dyDescent="0.25">
      <c r="A1896" s="1">
        <f ca="1">IF((Table_Query_from_RDS24[[#This Row],[valueA]]=List!$B$3),INDIRECT("A"&amp;ROW(Table_Query_from_RDS24[[#This Row],[data_year]])-1)+1,0)</f>
        <v>0</v>
      </c>
      <c r="B1896">
        <v>2013</v>
      </c>
      <c r="C1896" t="s">
        <v>26</v>
      </c>
      <c r="D1896" t="s">
        <v>2727</v>
      </c>
      <c r="E1896">
        <v>28</v>
      </c>
      <c r="F1896">
        <v>2788</v>
      </c>
      <c r="G1896">
        <v>37</v>
      </c>
    </row>
    <row r="1897" spans="1:7" x14ac:dyDescent="0.25">
      <c r="A1897" s="1">
        <f ca="1">IF((Table_Query_from_RDS24[[#This Row],[valueA]]=List!$B$3),INDIRECT("A"&amp;ROW(Table_Query_from_RDS24[[#This Row],[data_year]])-1)+1,0)</f>
        <v>0</v>
      </c>
      <c r="B1897">
        <v>2013</v>
      </c>
      <c r="C1897" t="s">
        <v>26</v>
      </c>
      <c r="D1897" t="s">
        <v>2728</v>
      </c>
      <c r="E1897">
        <v>28</v>
      </c>
      <c r="F1897">
        <v>3169</v>
      </c>
      <c r="G1897">
        <v>0</v>
      </c>
    </row>
    <row r="1898" spans="1:7" x14ac:dyDescent="0.25">
      <c r="A1898" s="1">
        <f ca="1">IF((Table_Query_from_RDS24[[#This Row],[valueA]]=List!$B$3),INDIRECT("A"&amp;ROW(Table_Query_from_RDS24[[#This Row],[data_year]])-1)+1,0)</f>
        <v>0</v>
      </c>
      <c r="B1898">
        <v>2013</v>
      </c>
      <c r="C1898" t="s">
        <v>26</v>
      </c>
      <c r="D1898" t="s">
        <v>2729</v>
      </c>
      <c r="E1898">
        <v>26</v>
      </c>
      <c r="F1898">
        <v>1416</v>
      </c>
      <c r="G1898">
        <v>0</v>
      </c>
    </row>
    <row r="1899" spans="1:7" x14ac:dyDescent="0.25">
      <c r="A1899" s="1">
        <f ca="1">IF((Table_Query_from_RDS24[[#This Row],[valueA]]=List!$B$3),INDIRECT("A"&amp;ROW(Table_Query_from_RDS24[[#This Row],[data_year]])-1)+1,0)</f>
        <v>0</v>
      </c>
      <c r="B1899">
        <v>2013</v>
      </c>
      <c r="C1899" t="s">
        <v>26</v>
      </c>
      <c r="D1899" t="s">
        <v>2730</v>
      </c>
      <c r="E1899">
        <v>19</v>
      </c>
      <c r="F1899">
        <v>893</v>
      </c>
      <c r="G1899">
        <v>0</v>
      </c>
    </row>
    <row r="1900" spans="1:7" x14ac:dyDescent="0.25">
      <c r="A1900" s="1">
        <f ca="1">IF((Table_Query_from_RDS24[[#This Row],[valueA]]=List!$B$3),INDIRECT("A"&amp;ROW(Table_Query_from_RDS24[[#This Row],[data_year]])-1)+1,0)</f>
        <v>0</v>
      </c>
      <c r="B1900">
        <v>2013</v>
      </c>
      <c r="C1900" t="s">
        <v>26</v>
      </c>
      <c r="D1900" t="s">
        <v>2731</v>
      </c>
      <c r="E1900">
        <v>19</v>
      </c>
      <c r="F1900">
        <v>1477</v>
      </c>
      <c r="G1900">
        <v>0</v>
      </c>
    </row>
    <row r="1901" spans="1:7" x14ac:dyDescent="0.25">
      <c r="A1901" s="1">
        <f ca="1">IF((Table_Query_from_RDS24[[#This Row],[valueA]]=List!$B$3),INDIRECT("A"&amp;ROW(Table_Query_from_RDS24[[#This Row],[data_year]])-1)+1,0)</f>
        <v>0</v>
      </c>
      <c r="B1901">
        <v>2013</v>
      </c>
      <c r="C1901" t="s">
        <v>26</v>
      </c>
      <c r="D1901" t="s">
        <v>2732</v>
      </c>
      <c r="E1901">
        <v>18</v>
      </c>
      <c r="F1901">
        <v>2400</v>
      </c>
      <c r="G1901">
        <v>4</v>
      </c>
    </row>
    <row r="1902" spans="1:7" x14ac:dyDescent="0.25">
      <c r="A1902" s="1">
        <f ca="1">IF((Table_Query_from_RDS24[[#This Row],[valueA]]=List!$B$3),INDIRECT("A"&amp;ROW(Table_Query_from_RDS24[[#This Row],[data_year]])-1)+1,0)</f>
        <v>0</v>
      </c>
      <c r="B1902">
        <v>2013</v>
      </c>
      <c r="C1902" t="s">
        <v>26</v>
      </c>
      <c r="D1902" t="s">
        <v>2733</v>
      </c>
      <c r="E1902">
        <v>17</v>
      </c>
      <c r="F1902">
        <v>738</v>
      </c>
      <c r="G1902">
        <v>0</v>
      </c>
    </row>
    <row r="1903" spans="1:7" x14ac:dyDescent="0.25">
      <c r="A1903" s="1">
        <f ca="1">IF((Table_Query_from_RDS24[[#This Row],[valueA]]=List!$B$3),INDIRECT("A"&amp;ROW(Table_Query_from_RDS24[[#This Row],[data_year]])-1)+1,0)</f>
        <v>0</v>
      </c>
      <c r="B1903">
        <v>2013</v>
      </c>
      <c r="C1903" t="s">
        <v>26</v>
      </c>
      <c r="D1903" t="s">
        <v>2734</v>
      </c>
      <c r="E1903">
        <v>13</v>
      </c>
      <c r="F1903">
        <v>379</v>
      </c>
      <c r="G1903">
        <v>0</v>
      </c>
    </row>
    <row r="1904" spans="1:7" x14ac:dyDescent="0.25">
      <c r="A1904" s="1">
        <f ca="1">IF((Table_Query_from_RDS24[[#This Row],[valueA]]=List!$B$3),INDIRECT("A"&amp;ROW(Table_Query_from_RDS24[[#This Row],[data_year]])-1)+1,0)</f>
        <v>0</v>
      </c>
      <c r="B1904">
        <v>2013</v>
      </c>
      <c r="C1904" t="s">
        <v>26</v>
      </c>
      <c r="D1904" t="s">
        <v>2735</v>
      </c>
      <c r="E1904">
        <v>12</v>
      </c>
      <c r="F1904">
        <v>609</v>
      </c>
      <c r="G1904">
        <v>0</v>
      </c>
    </row>
    <row r="1905" spans="1:7" x14ac:dyDescent="0.25">
      <c r="A1905" s="1">
        <f ca="1">IF((Table_Query_from_RDS24[[#This Row],[valueA]]=List!$B$3),INDIRECT("A"&amp;ROW(Table_Query_from_RDS24[[#This Row],[data_year]])-1)+1,0)</f>
        <v>0</v>
      </c>
      <c r="B1905">
        <v>2013</v>
      </c>
      <c r="C1905" t="s">
        <v>27</v>
      </c>
      <c r="D1905" t="s">
        <v>2736</v>
      </c>
      <c r="E1905">
        <v>1868</v>
      </c>
      <c r="F1905">
        <v>204147</v>
      </c>
      <c r="G1905">
        <v>138</v>
      </c>
    </row>
    <row r="1906" spans="1:7" x14ac:dyDescent="0.25">
      <c r="A1906" s="1">
        <f ca="1">IF((Table_Query_from_RDS24[[#This Row],[valueA]]=List!$B$3),INDIRECT("A"&amp;ROW(Table_Query_from_RDS24[[#This Row],[data_year]])-1)+1,0)</f>
        <v>0</v>
      </c>
      <c r="B1906">
        <v>2013</v>
      </c>
      <c r="C1906" t="s">
        <v>27</v>
      </c>
      <c r="D1906" t="s">
        <v>2737</v>
      </c>
      <c r="E1906">
        <v>1386</v>
      </c>
      <c r="F1906">
        <v>56078</v>
      </c>
      <c r="G1906">
        <v>327</v>
      </c>
    </row>
    <row r="1907" spans="1:7" x14ac:dyDescent="0.25">
      <c r="A1907" s="1">
        <f ca="1">IF((Table_Query_from_RDS24[[#This Row],[valueA]]=List!$B$3),INDIRECT("A"&amp;ROW(Table_Query_from_RDS24[[#This Row],[data_year]])-1)+1,0)</f>
        <v>0</v>
      </c>
      <c r="B1907">
        <v>2013</v>
      </c>
      <c r="C1907" t="s">
        <v>27</v>
      </c>
      <c r="D1907" t="s">
        <v>2738</v>
      </c>
      <c r="E1907">
        <v>1326</v>
      </c>
      <c r="F1907">
        <v>61353</v>
      </c>
      <c r="G1907">
        <v>129</v>
      </c>
    </row>
    <row r="1908" spans="1:7" x14ac:dyDescent="0.25">
      <c r="A1908" s="1">
        <f ca="1">IF((Table_Query_from_RDS24[[#This Row],[valueA]]=List!$B$3),INDIRECT("A"&amp;ROW(Table_Query_from_RDS24[[#This Row],[data_year]])-1)+1,0)</f>
        <v>0</v>
      </c>
      <c r="B1908">
        <v>2013</v>
      </c>
      <c r="C1908" t="s">
        <v>27</v>
      </c>
      <c r="D1908" t="s">
        <v>2739</v>
      </c>
      <c r="E1908">
        <v>1293</v>
      </c>
      <c r="F1908">
        <v>35798</v>
      </c>
      <c r="G1908">
        <v>6041</v>
      </c>
    </row>
    <row r="1909" spans="1:7" x14ac:dyDescent="0.25">
      <c r="A1909" s="1">
        <f ca="1">IF((Table_Query_from_RDS24[[#This Row],[valueA]]=List!$B$3),INDIRECT("A"&amp;ROW(Table_Query_from_RDS24[[#This Row],[data_year]])-1)+1,0)</f>
        <v>0</v>
      </c>
      <c r="B1909">
        <v>2013</v>
      </c>
      <c r="C1909" t="s">
        <v>27</v>
      </c>
      <c r="D1909" t="s">
        <v>2740</v>
      </c>
      <c r="E1909">
        <v>1117</v>
      </c>
      <c r="F1909">
        <v>87630</v>
      </c>
      <c r="G1909">
        <v>0</v>
      </c>
    </row>
    <row r="1910" spans="1:7" x14ac:dyDescent="0.25">
      <c r="A1910" s="1">
        <f ca="1">IF((Table_Query_from_RDS24[[#This Row],[valueA]]=List!$B$3),INDIRECT("A"&amp;ROW(Table_Query_from_RDS24[[#This Row],[data_year]])-1)+1,0)</f>
        <v>0</v>
      </c>
      <c r="B1910">
        <v>2013</v>
      </c>
      <c r="C1910" t="s">
        <v>27</v>
      </c>
      <c r="D1910" t="s">
        <v>2741</v>
      </c>
      <c r="E1910">
        <v>982</v>
      </c>
      <c r="F1910">
        <v>47143</v>
      </c>
      <c r="G1910">
        <v>3709</v>
      </c>
    </row>
    <row r="1911" spans="1:7" x14ac:dyDescent="0.25">
      <c r="A1911" s="1">
        <f ca="1">IF((Table_Query_from_RDS24[[#This Row],[valueA]]=List!$B$3),INDIRECT("A"&amp;ROW(Table_Query_from_RDS24[[#This Row],[data_year]])-1)+1,0)</f>
        <v>0</v>
      </c>
      <c r="B1911">
        <v>2013</v>
      </c>
      <c r="C1911" t="s">
        <v>27</v>
      </c>
      <c r="D1911" t="s">
        <v>2742</v>
      </c>
      <c r="E1911">
        <v>933</v>
      </c>
      <c r="F1911">
        <v>74346</v>
      </c>
      <c r="G1911">
        <v>120</v>
      </c>
    </row>
    <row r="1912" spans="1:7" x14ac:dyDescent="0.25">
      <c r="A1912" s="1">
        <f ca="1">IF((Table_Query_from_RDS24[[#This Row],[valueA]]=List!$B$3),INDIRECT("A"&amp;ROW(Table_Query_from_RDS24[[#This Row],[data_year]])-1)+1,0)</f>
        <v>0</v>
      </c>
      <c r="B1912">
        <v>2013</v>
      </c>
      <c r="C1912" t="s">
        <v>27</v>
      </c>
      <c r="D1912" t="s">
        <v>2743</v>
      </c>
      <c r="E1912">
        <v>885</v>
      </c>
      <c r="F1912">
        <v>41139</v>
      </c>
      <c r="G1912">
        <v>29</v>
      </c>
    </row>
    <row r="1913" spans="1:7" x14ac:dyDescent="0.25">
      <c r="A1913" s="1">
        <f ca="1">IF((Table_Query_from_RDS24[[#This Row],[valueA]]=List!$B$3),INDIRECT("A"&amp;ROW(Table_Query_from_RDS24[[#This Row],[data_year]])-1)+1,0)</f>
        <v>0</v>
      </c>
      <c r="B1913">
        <v>2013</v>
      </c>
      <c r="C1913" t="s">
        <v>27</v>
      </c>
      <c r="D1913" t="s">
        <v>2744</v>
      </c>
      <c r="E1913">
        <v>880</v>
      </c>
      <c r="F1913">
        <v>41168</v>
      </c>
      <c r="G1913">
        <v>1614</v>
      </c>
    </row>
    <row r="1914" spans="1:7" x14ac:dyDescent="0.25">
      <c r="A1914" s="1">
        <f ca="1">IF((Table_Query_from_RDS24[[#This Row],[valueA]]=List!$B$3),INDIRECT("A"&amp;ROW(Table_Query_from_RDS24[[#This Row],[data_year]])-1)+1,0)</f>
        <v>0</v>
      </c>
      <c r="B1914">
        <v>2013</v>
      </c>
      <c r="C1914" t="s">
        <v>27</v>
      </c>
      <c r="D1914" t="s">
        <v>2745</v>
      </c>
      <c r="E1914">
        <v>857</v>
      </c>
      <c r="F1914">
        <v>29411</v>
      </c>
      <c r="G1914">
        <v>638</v>
      </c>
    </row>
    <row r="1915" spans="1:7" x14ac:dyDescent="0.25">
      <c r="A1915" s="1">
        <f ca="1">IF((Table_Query_from_RDS24[[#This Row],[valueA]]=List!$B$3),INDIRECT("A"&amp;ROW(Table_Query_from_RDS24[[#This Row],[data_year]])-1)+1,0)</f>
        <v>0</v>
      </c>
      <c r="B1915">
        <v>2013</v>
      </c>
      <c r="C1915" t="s">
        <v>27</v>
      </c>
      <c r="D1915" t="s">
        <v>2746</v>
      </c>
      <c r="E1915">
        <v>720</v>
      </c>
      <c r="F1915">
        <v>51762</v>
      </c>
      <c r="G1915">
        <v>123</v>
      </c>
    </row>
    <row r="1916" spans="1:7" x14ac:dyDescent="0.25">
      <c r="A1916" s="1">
        <f ca="1">IF((Table_Query_from_RDS24[[#This Row],[valueA]]=List!$B$3),INDIRECT("A"&amp;ROW(Table_Query_from_RDS24[[#This Row],[data_year]])-1)+1,0)</f>
        <v>0</v>
      </c>
      <c r="B1916">
        <v>2013</v>
      </c>
      <c r="C1916" t="s">
        <v>27</v>
      </c>
      <c r="D1916" t="s">
        <v>2747</v>
      </c>
      <c r="E1916">
        <v>689</v>
      </c>
      <c r="F1916">
        <v>49638</v>
      </c>
      <c r="G1916">
        <v>98</v>
      </c>
    </row>
    <row r="1917" spans="1:7" x14ac:dyDescent="0.25">
      <c r="A1917" s="1">
        <f ca="1">IF((Table_Query_from_RDS24[[#This Row],[valueA]]=List!$B$3),INDIRECT("A"&amp;ROW(Table_Query_from_RDS24[[#This Row],[data_year]])-1)+1,0)</f>
        <v>0</v>
      </c>
      <c r="B1917">
        <v>2013</v>
      </c>
      <c r="C1917" t="s">
        <v>27</v>
      </c>
      <c r="D1917" t="s">
        <v>2748</v>
      </c>
      <c r="E1917">
        <v>657</v>
      </c>
      <c r="F1917">
        <v>43547</v>
      </c>
      <c r="G1917">
        <v>0</v>
      </c>
    </row>
    <row r="1918" spans="1:7" x14ac:dyDescent="0.25">
      <c r="A1918" s="1">
        <f ca="1">IF((Table_Query_from_RDS24[[#This Row],[valueA]]=List!$B$3),INDIRECT("A"&amp;ROW(Table_Query_from_RDS24[[#This Row],[data_year]])-1)+1,0)</f>
        <v>0</v>
      </c>
      <c r="B1918">
        <v>2013</v>
      </c>
      <c r="C1918" t="s">
        <v>27</v>
      </c>
      <c r="D1918" t="s">
        <v>2749</v>
      </c>
      <c r="E1918">
        <v>531</v>
      </c>
      <c r="F1918">
        <v>40248</v>
      </c>
      <c r="G1918">
        <v>21</v>
      </c>
    </row>
    <row r="1919" spans="1:7" x14ac:dyDescent="0.25">
      <c r="A1919" s="1">
        <f ca="1">IF((Table_Query_from_RDS24[[#This Row],[valueA]]=List!$B$3),INDIRECT("A"&amp;ROW(Table_Query_from_RDS24[[#This Row],[data_year]])-1)+1,0)</f>
        <v>0</v>
      </c>
      <c r="B1919">
        <v>2013</v>
      </c>
      <c r="C1919" t="s">
        <v>27</v>
      </c>
      <c r="D1919" t="s">
        <v>2750</v>
      </c>
      <c r="E1919">
        <v>513</v>
      </c>
      <c r="F1919">
        <v>36869</v>
      </c>
      <c r="G1919">
        <v>29</v>
      </c>
    </row>
    <row r="1920" spans="1:7" x14ac:dyDescent="0.25">
      <c r="A1920" s="1">
        <f ca="1">IF((Table_Query_from_RDS24[[#This Row],[valueA]]=List!$B$3),INDIRECT("A"&amp;ROW(Table_Query_from_RDS24[[#This Row],[data_year]])-1)+1,0)</f>
        <v>0</v>
      </c>
      <c r="B1920">
        <v>2013</v>
      </c>
      <c r="C1920" t="s">
        <v>27</v>
      </c>
      <c r="D1920" t="s">
        <v>2751</v>
      </c>
      <c r="E1920">
        <v>512</v>
      </c>
      <c r="F1920">
        <v>21947</v>
      </c>
      <c r="G1920">
        <v>571</v>
      </c>
    </row>
    <row r="1921" spans="1:7" x14ac:dyDescent="0.25">
      <c r="A1921" s="1">
        <f ca="1">IF((Table_Query_from_RDS24[[#This Row],[valueA]]=List!$B$3),INDIRECT("A"&amp;ROW(Table_Query_from_RDS24[[#This Row],[data_year]])-1)+1,0)</f>
        <v>0</v>
      </c>
      <c r="B1921">
        <v>2013</v>
      </c>
      <c r="C1921" t="s">
        <v>27</v>
      </c>
      <c r="D1921" t="s">
        <v>2752</v>
      </c>
      <c r="E1921">
        <v>486</v>
      </c>
      <c r="F1921">
        <v>17241</v>
      </c>
      <c r="G1921">
        <v>1455</v>
      </c>
    </row>
    <row r="1922" spans="1:7" x14ac:dyDescent="0.25">
      <c r="A1922" s="1">
        <f ca="1">IF((Table_Query_from_RDS24[[#This Row],[valueA]]=List!$B$3),INDIRECT("A"&amp;ROW(Table_Query_from_RDS24[[#This Row],[data_year]])-1)+1,0)</f>
        <v>0</v>
      </c>
      <c r="B1922">
        <v>2013</v>
      </c>
      <c r="C1922" t="s">
        <v>27</v>
      </c>
      <c r="D1922" t="s">
        <v>2753</v>
      </c>
      <c r="E1922">
        <v>470</v>
      </c>
      <c r="F1922">
        <v>42071</v>
      </c>
      <c r="G1922">
        <v>0</v>
      </c>
    </row>
    <row r="1923" spans="1:7" x14ac:dyDescent="0.25">
      <c r="A1923" s="1">
        <f ca="1">IF((Table_Query_from_RDS24[[#This Row],[valueA]]=List!$B$3),INDIRECT("A"&amp;ROW(Table_Query_from_RDS24[[#This Row],[data_year]])-1)+1,0)</f>
        <v>0</v>
      </c>
      <c r="B1923">
        <v>2013</v>
      </c>
      <c r="C1923" t="s">
        <v>27</v>
      </c>
      <c r="D1923" t="s">
        <v>2754</v>
      </c>
      <c r="E1923">
        <v>425</v>
      </c>
      <c r="F1923">
        <v>32516</v>
      </c>
      <c r="G1923">
        <v>56</v>
      </c>
    </row>
    <row r="1924" spans="1:7" x14ac:dyDescent="0.25">
      <c r="A1924" s="1">
        <f ca="1">IF((Table_Query_from_RDS24[[#This Row],[valueA]]=List!$B$3),INDIRECT("A"&amp;ROW(Table_Query_from_RDS24[[#This Row],[data_year]])-1)+1,0)</f>
        <v>0</v>
      </c>
      <c r="B1924">
        <v>2013</v>
      </c>
      <c r="C1924" t="s">
        <v>27</v>
      </c>
      <c r="D1924" t="s">
        <v>2755</v>
      </c>
      <c r="E1924">
        <v>422</v>
      </c>
      <c r="F1924">
        <v>30734</v>
      </c>
      <c r="G1924">
        <v>18</v>
      </c>
    </row>
    <row r="1925" spans="1:7" x14ac:dyDescent="0.25">
      <c r="A1925" s="1">
        <f ca="1">IF((Table_Query_from_RDS24[[#This Row],[valueA]]=List!$B$3),INDIRECT("A"&amp;ROW(Table_Query_from_RDS24[[#This Row],[data_year]])-1)+1,0)</f>
        <v>0</v>
      </c>
      <c r="B1925">
        <v>2013</v>
      </c>
      <c r="C1925" t="s">
        <v>27</v>
      </c>
      <c r="D1925" t="s">
        <v>2756</v>
      </c>
      <c r="E1925">
        <v>399</v>
      </c>
      <c r="F1925">
        <v>28655</v>
      </c>
      <c r="G1925">
        <v>198</v>
      </c>
    </row>
    <row r="1926" spans="1:7" x14ac:dyDescent="0.25">
      <c r="A1926" s="1">
        <f ca="1">IF((Table_Query_from_RDS24[[#This Row],[valueA]]=List!$B$3),INDIRECT("A"&amp;ROW(Table_Query_from_RDS24[[#This Row],[data_year]])-1)+1,0)</f>
        <v>0</v>
      </c>
      <c r="B1926">
        <v>2013</v>
      </c>
      <c r="C1926" t="s">
        <v>27</v>
      </c>
      <c r="D1926" t="s">
        <v>2757</v>
      </c>
      <c r="E1926">
        <v>392</v>
      </c>
      <c r="F1926">
        <v>32984</v>
      </c>
      <c r="G1926">
        <v>17</v>
      </c>
    </row>
    <row r="1927" spans="1:7" x14ac:dyDescent="0.25">
      <c r="A1927" s="1">
        <f ca="1">IF((Table_Query_from_RDS24[[#This Row],[valueA]]=List!$B$3),INDIRECT("A"&amp;ROW(Table_Query_from_RDS24[[#This Row],[data_year]])-1)+1,0)</f>
        <v>0</v>
      </c>
      <c r="B1927">
        <v>2013</v>
      </c>
      <c r="C1927" t="s">
        <v>27</v>
      </c>
      <c r="D1927" t="s">
        <v>2758</v>
      </c>
      <c r="E1927">
        <v>386</v>
      </c>
      <c r="F1927">
        <v>21480</v>
      </c>
      <c r="G1927">
        <v>5</v>
      </c>
    </row>
    <row r="1928" spans="1:7" x14ac:dyDescent="0.25">
      <c r="A1928" s="1">
        <f ca="1">IF((Table_Query_from_RDS24[[#This Row],[valueA]]=List!$B$3),INDIRECT("A"&amp;ROW(Table_Query_from_RDS24[[#This Row],[data_year]])-1)+1,0)</f>
        <v>0</v>
      </c>
      <c r="B1928">
        <v>2013</v>
      </c>
      <c r="C1928" t="s">
        <v>27</v>
      </c>
      <c r="D1928" t="s">
        <v>2759</v>
      </c>
      <c r="E1928">
        <v>366</v>
      </c>
      <c r="F1928">
        <v>34470</v>
      </c>
      <c r="G1928">
        <v>22</v>
      </c>
    </row>
    <row r="1929" spans="1:7" x14ac:dyDescent="0.25">
      <c r="A1929" s="1">
        <f ca="1">IF((Table_Query_from_RDS24[[#This Row],[valueA]]=List!$B$3),INDIRECT("A"&amp;ROW(Table_Query_from_RDS24[[#This Row],[data_year]])-1)+1,0)</f>
        <v>0</v>
      </c>
      <c r="B1929">
        <v>2013</v>
      </c>
      <c r="C1929" t="s">
        <v>27</v>
      </c>
      <c r="D1929" t="s">
        <v>2760</v>
      </c>
      <c r="E1929">
        <v>359</v>
      </c>
      <c r="F1929">
        <v>23009</v>
      </c>
      <c r="G1929">
        <v>0</v>
      </c>
    </row>
    <row r="1930" spans="1:7" x14ac:dyDescent="0.25">
      <c r="A1930" s="1">
        <f ca="1">IF((Table_Query_from_RDS24[[#This Row],[valueA]]=List!$B$3),INDIRECT("A"&amp;ROW(Table_Query_from_RDS24[[#This Row],[data_year]])-1)+1,0)</f>
        <v>0</v>
      </c>
      <c r="B1930">
        <v>2013</v>
      </c>
      <c r="C1930" t="s">
        <v>27</v>
      </c>
      <c r="D1930" t="s">
        <v>2761</v>
      </c>
      <c r="E1930">
        <v>359</v>
      </c>
      <c r="F1930">
        <v>35053</v>
      </c>
      <c r="G1930">
        <v>3</v>
      </c>
    </row>
    <row r="1931" spans="1:7" x14ac:dyDescent="0.25">
      <c r="A1931" s="1">
        <f ca="1">IF((Table_Query_from_RDS24[[#This Row],[valueA]]=List!$B$3),INDIRECT("A"&amp;ROW(Table_Query_from_RDS24[[#This Row],[data_year]])-1)+1,0)</f>
        <v>0</v>
      </c>
      <c r="B1931">
        <v>2013</v>
      </c>
      <c r="C1931" t="s">
        <v>27</v>
      </c>
      <c r="D1931" t="s">
        <v>2762</v>
      </c>
      <c r="E1931">
        <v>355</v>
      </c>
      <c r="F1931">
        <v>20812</v>
      </c>
      <c r="G1931">
        <v>0</v>
      </c>
    </row>
    <row r="1932" spans="1:7" x14ac:dyDescent="0.25">
      <c r="A1932" s="1">
        <f ca="1">IF((Table_Query_from_RDS24[[#This Row],[valueA]]=List!$B$3),INDIRECT("A"&amp;ROW(Table_Query_from_RDS24[[#This Row],[data_year]])-1)+1,0)</f>
        <v>0</v>
      </c>
      <c r="B1932">
        <v>2013</v>
      </c>
      <c r="C1932" t="s">
        <v>27</v>
      </c>
      <c r="D1932" t="s">
        <v>2763</v>
      </c>
      <c r="E1932">
        <v>352</v>
      </c>
      <c r="F1932">
        <v>28150</v>
      </c>
      <c r="G1932">
        <v>8</v>
      </c>
    </row>
    <row r="1933" spans="1:7" x14ac:dyDescent="0.25">
      <c r="A1933" s="1">
        <f ca="1">IF((Table_Query_from_RDS24[[#This Row],[valueA]]=List!$B$3),INDIRECT("A"&amp;ROW(Table_Query_from_RDS24[[#This Row],[data_year]])-1)+1,0)</f>
        <v>0</v>
      </c>
      <c r="B1933">
        <v>2013</v>
      </c>
      <c r="C1933" t="s">
        <v>27</v>
      </c>
      <c r="D1933" t="s">
        <v>2764</v>
      </c>
      <c r="E1933">
        <v>344</v>
      </c>
      <c r="F1933">
        <v>26789</v>
      </c>
      <c r="G1933">
        <v>0</v>
      </c>
    </row>
    <row r="1934" spans="1:7" x14ac:dyDescent="0.25">
      <c r="A1934" s="1">
        <f ca="1">IF((Table_Query_from_RDS24[[#This Row],[valueA]]=List!$B$3),INDIRECT("A"&amp;ROW(Table_Query_from_RDS24[[#This Row],[data_year]])-1)+1,0)</f>
        <v>0</v>
      </c>
      <c r="B1934">
        <v>2013</v>
      </c>
      <c r="C1934" t="s">
        <v>27</v>
      </c>
      <c r="D1934" t="s">
        <v>2765</v>
      </c>
      <c r="E1934">
        <v>325</v>
      </c>
      <c r="F1934">
        <v>21302</v>
      </c>
      <c r="G1934">
        <v>51</v>
      </c>
    </row>
    <row r="1935" spans="1:7" x14ac:dyDescent="0.25">
      <c r="A1935" s="1">
        <f ca="1">IF((Table_Query_from_RDS24[[#This Row],[valueA]]=List!$B$3),INDIRECT("A"&amp;ROW(Table_Query_from_RDS24[[#This Row],[data_year]])-1)+1,0)</f>
        <v>0</v>
      </c>
      <c r="B1935">
        <v>2013</v>
      </c>
      <c r="C1935" t="s">
        <v>27</v>
      </c>
      <c r="D1935" t="s">
        <v>2766</v>
      </c>
      <c r="E1935">
        <v>316</v>
      </c>
      <c r="F1935">
        <v>13549</v>
      </c>
      <c r="G1935">
        <v>335</v>
      </c>
    </row>
    <row r="1936" spans="1:7" x14ac:dyDescent="0.25">
      <c r="A1936" s="1">
        <f ca="1">IF((Table_Query_from_RDS24[[#This Row],[valueA]]=List!$B$3),INDIRECT("A"&amp;ROW(Table_Query_from_RDS24[[#This Row],[data_year]])-1)+1,0)</f>
        <v>0</v>
      </c>
      <c r="B1936">
        <v>2013</v>
      </c>
      <c r="C1936" t="s">
        <v>27</v>
      </c>
      <c r="D1936" t="s">
        <v>2767</v>
      </c>
      <c r="E1936">
        <v>315</v>
      </c>
      <c r="F1936">
        <v>14573</v>
      </c>
      <c r="G1936">
        <v>14</v>
      </c>
    </row>
    <row r="1937" spans="1:7" x14ac:dyDescent="0.25">
      <c r="A1937" s="1">
        <f ca="1">IF((Table_Query_from_RDS24[[#This Row],[valueA]]=List!$B$3),INDIRECT("A"&amp;ROW(Table_Query_from_RDS24[[#This Row],[data_year]])-1)+1,0)</f>
        <v>0</v>
      </c>
      <c r="B1937">
        <v>2013</v>
      </c>
      <c r="C1937" t="s">
        <v>27</v>
      </c>
      <c r="D1937" t="s">
        <v>2768</v>
      </c>
      <c r="E1937">
        <v>314</v>
      </c>
      <c r="F1937">
        <v>27741</v>
      </c>
      <c r="G1937">
        <v>0</v>
      </c>
    </row>
    <row r="1938" spans="1:7" x14ac:dyDescent="0.25">
      <c r="A1938" s="1">
        <f ca="1">IF((Table_Query_from_RDS24[[#This Row],[valueA]]=List!$B$3),INDIRECT("A"&amp;ROW(Table_Query_from_RDS24[[#This Row],[data_year]])-1)+1,0)</f>
        <v>0</v>
      </c>
      <c r="B1938">
        <v>2013</v>
      </c>
      <c r="C1938" t="s">
        <v>27</v>
      </c>
      <c r="D1938" t="s">
        <v>2769</v>
      </c>
      <c r="E1938">
        <v>314</v>
      </c>
      <c r="F1938">
        <v>27014</v>
      </c>
      <c r="G1938">
        <v>17</v>
      </c>
    </row>
    <row r="1939" spans="1:7" x14ac:dyDescent="0.25">
      <c r="A1939" s="1">
        <f ca="1">IF((Table_Query_from_RDS24[[#This Row],[valueA]]=List!$B$3),INDIRECT("A"&amp;ROW(Table_Query_from_RDS24[[#This Row],[data_year]])-1)+1,0)</f>
        <v>0</v>
      </c>
      <c r="B1939">
        <v>2013</v>
      </c>
      <c r="C1939" t="s">
        <v>27</v>
      </c>
      <c r="D1939" t="s">
        <v>2770</v>
      </c>
      <c r="E1939">
        <v>312</v>
      </c>
      <c r="F1939">
        <v>33042</v>
      </c>
      <c r="G1939">
        <v>0</v>
      </c>
    </row>
    <row r="1940" spans="1:7" x14ac:dyDescent="0.25">
      <c r="A1940" s="1">
        <f ca="1">IF((Table_Query_from_RDS24[[#This Row],[valueA]]=List!$B$3),INDIRECT("A"&amp;ROW(Table_Query_from_RDS24[[#This Row],[data_year]])-1)+1,0)</f>
        <v>0</v>
      </c>
      <c r="B1940">
        <v>2013</v>
      </c>
      <c r="C1940" t="s">
        <v>27</v>
      </c>
      <c r="D1940" t="s">
        <v>2771</v>
      </c>
      <c r="E1940">
        <v>312</v>
      </c>
      <c r="F1940">
        <v>16866</v>
      </c>
      <c r="G1940">
        <v>47</v>
      </c>
    </row>
    <row r="1941" spans="1:7" x14ac:dyDescent="0.25">
      <c r="A1941" s="1">
        <f ca="1">IF((Table_Query_from_RDS24[[#This Row],[valueA]]=List!$B$3),INDIRECT("A"&amp;ROW(Table_Query_from_RDS24[[#This Row],[data_year]])-1)+1,0)</f>
        <v>0</v>
      </c>
      <c r="B1941">
        <v>2013</v>
      </c>
      <c r="C1941" t="s">
        <v>27</v>
      </c>
      <c r="D1941" t="s">
        <v>2772</v>
      </c>
      <c r="E1941">
        <v>306</v>
      </c>
      <c r="F1941">
        <v>27740</v>
      </c>
      <c r="G1941">
        <v>5</v>
      </c>
    </row>
    <row r="1942" spans="1:7" x14ac:dyDescent="0.25">
      <c r="A1942" s="1">
        <f ca="1">IF((Table_Query_from_RDS24[[#This Row],[valueA]]=List!$B$3),INDIRECT("A"&amp;ROW(Table_Query_from_RDS24[[#This Row],[data_year]])-1)+1,0)</f>
        <v>0</v>
      </c>
      <c r="B1942">
        <v>2013</v>
      </c>
      <c r="C1942" t="s">
        <v>27</v>
      </c>
      <c r="D1942" t="s">
        <v>2773</v>
      </c>
      <c r="E1942">
        <v>302</v>
      </c>
      <c r="F1942">
        <v>19212</v>
      </c>
      <c r="G1942">
        <v>4</v>
      </c>
    </row>
    <row r="1943" spans="1:7" x14ac:dyDescent="0.25">
      <c r="A1943" s="1">
        <f ca="1">IF((Table_Query_from_RDS24[[#This Row],[valueA]]=List!$B$3),INDIRECT("A"&amp;ROW(Table_Query_from_RDS24[[#This Row],[data_year]])-1)+1,0)</f>
        <v>0</v>
      </c>
      <c r="B1943">
        <v>2013</v>
      </c>
      <c r="C1943" t="s">
        <v>27</v>
      </c>
      <c r="D1943" t="s">
        <v>2774</v>
      </c>
      <c r="E1943">
        <v>300</v>
      </c>
      <c r="F1943">
        <v>25533</v>
      </c>
      <c r="G1943">
        <v>3</v>
      </c>
    </row>
    <row r="1944" spans="1:7" x14ac:dyDescent="0.25">
      <c r="A1944" s="1">
        <f ca="1">IF((Table_Query_from_RDS24[[#This Row],[valueA]]=List!$B$3),INDIRECT("A"&amp;ROW(Table_Query_from_RDS24[[#This Row],[data_year]])-1)+1,0)</f>
        <v>0</v>
      </c>
      <c r="B1944">
        <v>2013</v>
      </c>
      <c r="C1944" t="s">
        <v>27</v>
      </c>
      <c r="D1944" t="s">
        <v>2775</v>
      </c>
      <c r="E1944">
        <v>298</v>
      </c>
      <c r="F1944">
        <v>29083</v>
      </c>
      <c r="G1944">
        <v>0</v>
      </c>
    </row>
    <row r="1945" spans="1:7" x14ac:dyDescent="0.25">
      <c r="A1945" s="1">
        <f ca="1">IF((Table_Query_from_RDS24[[#This Row],[valueA]]=List!$B$3),INDIRECT("A"&amp;ROW(Table_Query_from_RDS24[[#This Row],[data_year]])-1)+1,0)</f>
        <v>0</v>
      </c>
      <c r="B1945">
        <v>2013</v>
      </c>
      <c r="C1945" t="s">
        <v>27</v>
      </c>
      <c r="D1945" t="s">
        <v>2776</v>
      </c>
      <c r="E1945">
        <v>280</v>
      </c>
      <c r="F1945">
        <v>23909</v>
      </c>
      <c r="G1945">
        <v>0</v>
      </c>
    </row>
    <row r="1946" spans="1:7" x14ac:dyDescent="0.25">
      <c r="A1946" s="1">
        <f ca="1">IF((Table_Query_from_RDS24[[#This Row],[valueA]]=List!$B$3),INDIRECT("A"&amp;ROW(Table_Query_from_RDS24[[#This Row],[data_year]])-1)+1,0)</f>
        <v>0</v>
      </c>
      <c r="B1946">
        <v>2013</v>
      </c>
      <c r="C1946" t="s">
        <v>27</v>
      </c>
      <c r="D1946" t="s">
        <v>2777</v>
      </c>
      <c r="E1946">
        <v>275</v>
      </c>
      <c r="F1946">
        <v>23023</v>
      </c>
      <c r="G1946">
        <v>0</v>
      </c>
    </row>
    <row r="1947" spans="1:7" x14ac:dyDescent="0.25">
      <c r="A1947" s="1">
        <f ca="1">IF((Table_Query_from_RDS24[[#This Row],[valueA]]=List!$B$3),INDIRECT("A"&amp;ROW(Table_Query_from_RDS24[[#This Row],[data_year]])-1)+1,0)</f>
        <v>0</v>
      </c>
      <c r="B1947">
        <v>2013</v>
      </c>
      <c r="C1947" t="s">
        <v>27</v>
      </c>
      <c r="D1947" t="s">
        <v>2778</v>
      </c>
      <c r="E1947">
        <v>274</v>
      </c>
      <c r="F1947">
        <v>11204</v>
      </c>
      <c r="G1947">
        <v>0</v>
      </c>
    </row>
    <row r="1948" spans="1:7" x14ac:dyDescent="0.25">
      <c r="A1948" s="1">
        <f ca="1">IF((Table_Query_from_RDS24[[#This Row],[valueA]]=List!$B$3),INDIRECT("A"&amp;ROW(Table_Query_from_RDS24[[#This Row],[data_year]])-1)+1,0)</f>
        <v>0</v>
      </c>
      <c r="B1948">
        <v>2013</v>
      </c>
      <c r="C1948" t="s">
        <v>27</v>
      </c>
      <c r="D1948" t="s">
        <v>2779</v>
      </c>
      <c r="E1948">
        <v>271</v>
      </c>
      <c r="F1948">
        <v>24398</v>
      </c>
      <c r="G1948">
        <v>29</v>
      </c>
    </row>
    <row r="1949" spans="1:7" x14ac:dyDescent="0.25">
      <c r="A1949" s="1">
        <f ca="1">IF((Table_Query_from_RDS24[[#This Row],[valueA]]=List!$B$3),INDIRECT("A"&amp;ROW(Table_Query_from_RDS24[[#This Row],[data_year]])-1)+1,0)</f>
        <v>0</v>
      </c>
      <c r="B1949">
        <v>2013</v>
      </c>
      <c r="C1949" t="s">
        <v>27</v>
      </c>
      <c r="D1949" t="s">
        <v>2780</v>
      </c>
      <c r="E1949">
        <v>264</v>
      </c>
      <c r="F1949">
        <v>29735</v>
      </c>
      <c r="G1949">
        <v>0</v>
      </c>
    </row>
    <row r="1950" spans="1:7" x14ac:dyDescent="0.25">
      <c r="A1950" s="1">
        <f ca="1">IF((Table_Query_from_RDS24[[#This Row],[valueA]]=List!$B$3),INDIRECT("A"&amp;ROW(Table_Query_from_RDS24[[#This Row],[data_year]])-1)+1,0)</f>
        <v>0</v>
      </c>
      <c r="B1950">
        <v>2013</v>
      </c>
      <c r="C1950" t="s">
        <v>27</v>
      </c>
      <c r="D1950" t="s">
        <v>2781</v>
      </c>
      <c r="E1950">
        <v>261</v>
      </c>
      <c r="F1950">
        <v>28177</v>
      </c>
      <c r="G1950">
        <v>0</v>
      </c>
    </row>
    <row r="1951" spans="1:7" x14ac:dyDescent="0.25">
      <c r="A1951" s="1">
        <f ca="1">IF((Table_Query_from_RDS24[[#This Row],[valueA]]=List!$B$3),INDIRECT("A"&amp;ROW(Table_Query_from_RDS24[[#This Row],[data_year]])-1)+1,0)</f>
        <v>0</v>
      </c>
      <c r="B1951">
        <v>2013</v>
      </c>
      <c r="C1951" t="s">
        <v>27</v>
      </c>
      <c r="D1951" t="s">
        <v>2782</v>
      </c>
      <c r="E1951">
        <v>257</v>
      </c>
      <c r="F1951">
        <v>11031</v>
      </c>
      <c r="G1951">
        <v>6</v>
      </c>
    </row>
    <row r="1952" spans="1:7" x14ac:dyDescent="0.25">
      <c r="A1952" s="1">
        <f ca="1">IF((Table_Query_from_RDS24[[#This Row],[valueA]]=List!$B$3),INDIRECT("A"&amp;ROW(Table_Query_from_RDS24[[#This Row],[data_year]])-1)+1,0)</f>
        <v>0</v>
      </c>
      <c r="B1952">
        <v>2013</v>
      </c>
      <c r="C1952" t="s">
        <v>27</v>
      </c>
      <c r="D1952" t="s">
        <v>2783</v>
      </c>
      <c r="E1952">
        <v>252</v>
      </c>
      <c r="F1952">
        <v>16405</v>
      </c>
      <c r="G1952">
        <v>5</v>
      </c>
    </row>
    <row r="1953" spans="1:7" x14ac:dyDescent="0.25">
      <c r="A1953" s="1">
        <f ca="1">IF((Table_Query_from_RDS24[[#This Row],[valueA]]=List!$B$3),INDIRECT("A"&amp;ROW(Table_Query_from_RDS24[[#This Row],[data_year]])-1)+1,0)</f>
        <v>0</v>
      </c>
      <c r="B1953">
        <v>2013</v>
      </c>
      <c r="C1953" t="s">
        <v>27</v>
      </c>
      <c r="D1953" t="s">
        <v>2784</v>
      </c>
      <c r="E1953">
        <v>250</v>
      </c>
      <c r="F1953">
        <v>17889</v>
      </c>
      <c r="G1953">
        <v>8</v>
      </c>
    </row>
    <row r="1954" spans="1:7" x14ac:dyDescent="0.25">
      <c r="A1954" s="1">
        <f ca="1">IF((Table_Query_from_RDS24[[#This Row],[valueA]]=List!$B$3),INDIRECT("A"&amp;ROW(Table_Query_from_RDS24[[#This Row],[data_year]])-1)+1,0)</f>
        <v>0</v>
      </c>
      <c r="B1954">
        <v>2013</v>
      </c>
      <c r="C1954" t="s">
        <v>27</v>
      </c>
      <c r="D1954" t="s">
        <v>2785</v>
      </c>
      <c r="E1954">
        <v>248</v>
      </c>
      <c r="F1954">
        <v>14558</v>
      </c>
      <c r="G1954">
        <v>0</v>
      </c>
    </row>
    <row r="1955" spans="1:7" x14ac:dyDescent="0.25">
      <c r="A1955" s="1">
        <f ca="1">IF((Table_Query_from_RDS24[[#This Row],[valueA]]=List!$B$3),INDIRECT("A"&amp;ROW(Table_Query_from_RDS24[[#This Row],[data_year]])-1)+1,0)</f>
        <v>0</v>
      </c>
      <c r="B1955">
        <v>2013</v>
      </c>
      <c r="C1955" t="s">
        <v>27</v>
      </c>
      <c r="D1955" t="s">
        <v>2786</v>
      </c>
      <c r="E1955">
        <v>247</v>
      </c>
      <c r="F1955">
        <v>15063</v>
      </c>
      <c r="G1955">
        <v>17</v>
      </c>
    </row>
    <row r="1956" spans="1:7" x14ac:dyDescent="0.25">
      <c r="A1956" s="1">
        <f ca="1">IF((Table_Query_from_RDS24[[#This Row],[valueA]]=List!$B$3),INDIRECT("A"&amp;ROW(Table_Query_from_RDS24[[#This Row],[data_year]])-1)+1,0)</f>
        <v>0</v>
      </c>
      <c r="B1956">
        <v>2013</v>
      </c>
      <c r="C1956" t="s">
        <v>27</v>
      </c>
      <c r="D1956" t="s">
        <v>2787</v>
      </c>
      <c r="E1956">
        <v>242</v>
      </c>
      <c r="F1956">
        <v>20444</v>
      </c>
      <c r="G1956">
        <v>0</v>
      </c>
    </row>
    <row r="1957" spans="1:7" x14ac:dyDescent="0.25">
      <c r="A1957" s="1">
        <f ca="1">IF((Table_Query_from_RDS24[[#This Row],[valueA]]=List!$B$3),INDIRECT("A"&amp;ROW(Table_Query_from_RDS24[[#This Row],[data_year]])-1)+1,0)</f>
        <v>0</v>
      </c>
      <c r="B1957">
        <v>2013</v>
      </c>
      <c r="C1957" t="s">
        <v>27</v>
      </c>
      <c r="D1957" t="s">
        <v>2788</v>
      </c>
      <c r="E1957">
        <v>224</v>
      </c>
      <c r="F1957">
        <v>24950</v>
      </c>
      <c r="G1957">
        <v>26</v>
      </c>
    </row>
    <row r="1958" spans="1:7" x14ac:dyDescent="0.25">
      <c r="A1958" s="1">
        <f ca="1">IF((Table_Query_from_RDS24[[#This Row],[valueA]]=List!$B$3),INDIRECT("A"&amp;ROW(Table_Query_from_RDS24[[#This Row],[data_year]])-1)+1,0)</f>
        <v>0</v>
      </c>
      <c r="B1958">
        <v>2013</v>
      </c>
      <c r="C1958" t="s">
        <v>27</v>
      </c>
      <c r="D1958" t="s">
        <v>2789</v>
      </c>
      <c r="E1958">
        <v>224</v>
      </c>
      <c r="F1958">
        <v>11967</v>
      </c>
      <c r="G1958">
        <v>42</v>
      </c>
    </row>
    <row r="1959" spans="1:7" x14ac:dyDescent="0.25">
      <c r="A1959" s="1">
        <f ca="1">IF((Table_Query_from_RDS24[[#This Row],[valueA]]=List!$B$3),INDIRECT("A"&amp;ROW(Table_Query_from_RDS24[[#This Row],[data_year]])-1)+1,0)</f>
        <v>0</v>
      </c>
      <c r="B1959">
        <v>2013</v>
      </c>
      <c r="C1959" t="s">
        <v>27</v>
      </c>
      <c r="D1959" t="s">
        <v>2790</v>
      </c>
      <c r="E1959">
        <v>221</v>
      </c>
      <c r="F1959">
        <v>18618</v>
      </c>
      <c r="G1959">
        <v>0</v>
      </c>
    </row>
    <row r="1960" spans="1:7" x14ac:dyDescent="0.25">
      <c r="A1960" s="1">
        <f ca="1">IF((Table_Query_from_RDS24[[#This Row],[valueA]]=List!$B$3),INDIRECT("A"&amp;ROW(Table_Query_from_RDS24[[#This Row],[data_year]])-1)+1,0)</f>
        <v>0</v>
      </c>
      <c r="B1960">
        <v>2013</v>
      </c>
      <c r="C1960" t="s">
        <v>27</v>
      </c>
      <c r="D1960" t="s">
        <v>2791</v>
      </c>
      <c r="E1960">
        <v>212</v>
      </c>
      <c r="F1960">
        <v>15352</v>
      </c>
      <c r="G1960">
        <v>0</v>
      </c>
    </row>
    <row r="1961" spans="1:7" x14ac:dyDescent="0.25">
      <c r="A1961" s="1">
        <f ca="1">IF((Table_Query_from_RDS24[[#This Row],[valueA]]=List!$B$3),INDIRECT("A"&amp;ROW(Table_Query_from_RDS24[[#This Row],[data_year]])-1)+1,0)</f>
        <v>0</v>
      </c>
      <c r="B1961">
        <v>2013</v>
      </c>
      <c r="C1961" t="s">
        <v>27</v>
      </c>
      <c r="D1961" t="s">
        <v>2792</v>
      </c>
      <c r="E1961">
        <v>196</v>
      </c>
      <c r="F1961">
        <v>10639</v>
      </c>
      <c r="G1961">
        <v>0</v>
      </c>
    </row>
    <row r="1962" spans="1:7" x14ac:dyDescent="0.25">
      <c r="A1962" s="1">
        <f ca="1">IF((Table_Query_from_RDS24[[#This Row],[valueA]]=List!$B$3),INDIRECT("A"&amp;ROW(Table_Query_from_RDS24[[#This Row],[data_year]])-1)+1,0)</f>
        <v>0</v>
      </c>
      <c r="B1962">
        <v>2013</v>
      </c>
      <c r="C1962" t="s">
        <v>27</v>
      </c>
      <c r="D1962" t="s">
        <v>2793</v>
      </c>
      <c r="E1962">
        <v>188</v>
      </c>
      <c r="F1962">
        <v>16661</v>
      </c>
      <c r="G1962">
        <v>0</v>
      </c>
    </row>
    <row r="1963" spans="1:7" x14ac:dyDescent="0.25">
      <c r="A1963" s="1">
        <f ca="1">IF((Table_Query_from_RDS24[[#This Row],[valueA]]=List!$B$3),INDIRECT("A"&amp;ROW(Table_Query_from_RDS24[[#This Row],[data_year]])-1)+1,0)</f>
        <v>0</v>
      </c>
      <c r="B1963">
        <v>2013</v>
      </c>
      <c r="C1963" t="s">
        <v>27</v>
      </c>
      <c r="D1963" t="s">
        <v>2794</v>
      </c>
      <c r="E1963">
        <v>187</v>
      </c>
      <c r="F1963">
        <v>8252</v>
      </c>
      <c r="G1963">
        <v>25</v>
      </c>
    </row>
    <row r="1964" spans="1:7" x14ac:dyDescent="0.25">
      <c r="A1964" s="1">
        <f ca="1">IF((Table_Query_from_RDS24[[#This Row],[valueA]]=List!$B$3),INDIRECT("A"&amp;ROW(Table_Query_from_RDS24[[#This Row],[data_year]])-1)+1,0)</f>
        <v>0</v>
      </c>
      <c r="B1964">
        <v>2013</v>
      </c>
      <c r="C1964" t="s">
        <v>27</v>
      </c>
      <c r="D1964" t="s">
        <v>2795</v>
      </c>
      <c r="E1964">
        <v>185</v>
      </c>
      <c r="F1964">
        <v>9746</v>
      </c>
      <c r="G1964">
        <v>114</v>
      </c>
    </row>
    <row r="1965" spans="1:7" x14ac:dyDescent="0.25">
      <c r="A1965" s="1">
        <f ca="1">IF((Table_Query_from_RDS24[[#This Row],[valueA]]=List!$B$3),INDIRECT("A"&amp;ROW(Table_Query_from_RDS24[[#This Row],[data_year]])-1)+1,0)</f>
        <v>0</v>
      </c>
      <c r="B1965">
        <v>2013</v>
      </c>
      <c r="C1965" t="s">
        <v>27</v>
      </c>
      <c r="D1965" t="s">
        <v>2796</v>
      </c>
      <c r="E1965">
        <v>183</v>
      </c>
      <c r="F1965">
        <v>9836</v>
      </c>
      <c r="G1965">
        <v>17</v>
      </c>
    </row>
    <row r="1966" spans="1:7" x14ac:dyDescent="0.25">
      <c r="A1966" s="1">
        <f ca="1">IF((Table_Query_from_RDS24[[#This Row],[valueA]]=List!$B$3),INDIRECT("A"&amp;ROW(Table_Query_from_RDS24[[#This Row],[data_year]])-1)+1,0)</f>
        <v>0</v>
      </c>
      <c r="B1966">
        <v>2013</v>
      </c>
      <c r="C1966" t="s">
        <v>27</v>
      </c>
      <c r="D1966" t="s">
        <v>2797</v>
      </c>
      <c r="E1966">
        <v>168</v>
      </c>
      <c r="F1966">
        <v>13975</v>
      </c>
      <c r="G1966">
        <v>9</v>
      </c>
    </row>
    <row r="1967" spans="1:7" x14ac:dyDescent="0.25">
      <c r="A1967" s="1">
        <f ca="1">IF((Table_Query_from_RDS24[[#This Row],[valueA]]=List!$B$3),INDIRECT("A"&amp;ROW(Table_Query_from_RDS24[[#This Row],[data_year]])-1)+1,0)</f>
        <v>0</v>
      </c>
      <c r="B1967">
        <v>2013</v>
      </c>
      <c r="C1967" t="s">
        <v>27</v>
      </c>
      <c r="D1967" t="s">
        <v>2798</v>
      </c>
      <c r="E1967">
        <v>155</v>
      </c>
      <c r="F1967">
        <v>10409</v>
      </c>
      <c r="G1967">
        <v>8</v>
      </c>
    </row>
    <row r="1968" spans="1:7" x14ac:dyDescent="0.25">
      <c r="A1968" s="1">
        <f ca="1">IF((Table_Query_from_RDS24[[#This Row],[valueA]]=List!$B$3),INDIRECT("A"&amp;ROW(Table_Query_from_RDS24[[#This Row],[data_year]])-1)+1,0)</f>
        <v>0</v>
      </c>
      <c r="B1968">
        <v>2013</v>
      </c>
      <c r="C1968" t="s">
        <v>27</v>
      </c>
      <c r="D1968" t="s">
        <v>2799</v>
      </c>
      <c r="E1968">
        <v>153</v>
      </c>
      <c r="F1968">
        <v>5742</v>
      </c>
      <c r="G1968">
        <v>2</v>
      </c>
    </row>
    <row r="1969" spans="1:7" x14ac:dyDescent="0.25">
      <c r="A1969" s="1">
        <f ca="1">IF((Table_Query_from_RDS24[[#This Row],[valueA]]=List!$B$3),INDIRECT("A"&amp;ROW(Table_Query_from_RDS24[[#This Row],[data_year]])-1)+1,0)</f>
        <v>0</v>
      </c>
      <c r="B1969">
        <v>2013</v>
      </c>
      <c r="C1969" t="s">
        <v>27</v>
      </c>
      <c r="D1969" t="s">
        <v>2800</v>
      </c>
      <c r="E1969">
        <v>152</v>
      </c>
      <c r="F1969">
        <v>9963</v>
      </c>
      <c r="G1969">
        <v>0</v>
      </c>
    </row>
    <row r="1970" spans="1:7" x14ac:dyDescent="0.25">
      <c r="A1970" s="1">
        <f ca="1">IF((Table_Query_from_RDS24[[#This Row],[valueA]]=List!$B$3),INDIRECT("A"&amp;ROW(Table_Query_from_RDS24[[#This Row],[data_year]])-1)+1,0)</f>
        <v>0</v>
      </c>
      <c r="B1970">
        <v>2013</v>
      </c>
      <c r="C1970" t="s">
        <v>27</v>
      </c>
      <c r="D1970" t="s">
        <v>2801</v>
      </c>
      <c r="E1970">
        <v>141</v>
      </c>
      <c r="F1970">
        <v>10114</v>
      </c>
      <c r="G1970">
        <v>0</v>
      </c>
    </row>
    <row r="1971" spans="1:7" x14ac:dyDescent="0.25">
      <c r="A1971" s="1">
        <f ca="1">IF((Table_Query_from_RDS24[[#This Row],[valueA]]=List!$B$3),INDIRECT("A"&amp;ROW(Table_Query_from_RDS24[[#This Row],[data_year]])-1)+1,0)</f>
        <v>0</v>
      </c>
      <c r="B1971">
        <v>2013</v>
      </c>
      <c r="C1971" t="s">
        <v>27</v>
      </c>
      <c r="D1971" t="s">
        <v>2802</v>
      </c>
      <c r="E1971">
        <v>140</v>
      </c>
      <c r="F1971">
        <v>14413</v>
      </c>
      <c r="G1971">
        <v>0</v>
      </c>
    </row>
    <row r="1972" spans="1:7" x14ac:dyDescent="0.25">
      <c r="A1972" s="1">
        <f ca="1">IF((Table_Query_from_RDS24[[#This Row],[valueA]]=List!$B$3),INDIRECT("A"&amp;ROW(Table_Query_from_RDS24[[#This Row],[data_year]])-1)+1,0)</f>
        <v>0</v>
      </c>
      <c r="B1972">
        <v>2013</v>
      </c>
      <c r="C1972" t="s">
        <v>27</v>
      </c>
      <c r="D1972" t="s">
        <v>2803</v>
      </c>
      <c r="E1972">
        <v>140</v>
      </c>
      <c r="F1972">
        <v>9251</v>
      </c>
      <c r="G1972">
        <v>0</v>
      </c>
    </row>
    <row r="1973" spans="1:7" x14ac:dyDescent="0.25">
      <c r="A1973" s="1">
        <f ca="1">IF((Table_Query_from_RDS24[[#This Row],[valueA]]=List!$B$3),INDIRECT("A"&amp;ROW(Table_Query_from_RDS24[[#This Row],[data_year]])-1)+1,0)</f>
        <v>0</v>
      </c>
      <c r="B1973">
        <v>2013</v>
      </c>
      <c r="C1973" t="s">
        <v>27</v>
      </c>
      <c r="D1973" t="s">
        <v>2804</v>
      </c>
      <c r="E1973">
        <v>135</v>
      </c>
      <c r="F1973">
        <v>5345</v>
      </c>
      <c r="G1973">
        <v>47</v>
      </c>
    </row>
    <row r="1974" spans="1:7" x14ac:dyDescent="0.25">
      <c r="A1974" s="1">
        <f ca="1">IF((Table_Query_from_RDS24[[#This Row],[valueA]]=List!$B$3),INDIRECT("A"&amp;ROW(Table_Query_from_RDS24[[#This Row],[data_year]])-1)+1,0)</f>
        <v>0</v>
      </c>
      <c r="B1974">
        <v>2013</v>
      </c>
      <c r="C1974" t="s">
        <v>27</v>
      </c>
      <c r="D1974" t="s">
        <v>2805</v>
      </c>
      <c r="E1974">
        <v>134</v>
      </c>
      <c r="F1974">
        <v>8743</v>
      </c>
      <c r="G1974">
        <v>0</v>
      </c>
    </row>
    <row r="1975" spans="1:7" x14ac:dyDescent="0.25">
      <c r="A1975" s="1">
        <f ca="1">IF((Table_Query_from_RDS24[[#This Row],[valueA]]=List!$B$3),INDIRECT("A"&amp;ROW(Table_Query_from_RDS24[[#This Row],[data_year]])-1)+1,0)</f>
        <v>0</v>
      </c>
      <c r="B1975">
        <v>2013</v>
      </c>
      <c r="C1975" t="s">
        <v>27</v>
      </c>
      <c r="D1975" t="s">
        <v>2806</v>
      </c>
      <c r="E1975">
        <v>133</v>
      </c>
      <c r="F1975">
        <v>9931</v>
      </c>
      <c r="G1975">
        <v>0</v>
      </c>
    </row>
    <row r="1976" spans="1:7" x14ac:dyDescent="0.25">
      <c r="A1976" s="1">
        <f ca="1">IF((Table_Query_from_RDS24[[#This Row],[valueA]]=List!$B$3),INDIRECT("A"&amp;ROW(Table_Query_from_RDS24[[#This Row],[data_year]])-1)+1,0)</f>
        <v>0</v>
      </c>
      <c r="B1976">
        <v>2013</v>
      </c>
      <c r="C1976" t="s">
        <v>27</v>
      </c>
      <c r="D1976" t="s">
        <v>2807</v>
      </c>
      <c r="E1976">
        <v>122</v>
      </c>
      <c r="F1976">
        <v>6805</v>
      </c>
      <c r="G1976">
        <v>0</v>
      </c>
    </row>
    <row r="1977" spans="1:7" x14ac:dyDescent="0.25">
      <c r="A1977" s="1">
        <f ca="1">IF((Table_Query_from_RDS24[[#This Row],[valueA]]=List!$B$3),INDIRECT("A"&amp;ROW(Table_Query_from_RDS24[[#This Row],[data_year]])-1)+1,0)</f>
        <v>0</v>
      </c>
      <c r="B1977">
        <v>2013</v>
      </c>
      <c r="C1977" t="s">
        <v>27</v>
      </c>
      <c r="D1977" t="s">
        <v>2808</v>
      </c>
      <c r="E1977">
        <v>120</v>
      </c>
      <c r="F1977">
        <v>11446</v>
      </c>
      <c r="G1977">
        <v>0</v>
      </c>
    </row>
    <row r="1978" spans="1:7" x14ac:dyDescent="0.25">
      <c r="A1978" s="1">
        <f ca="1">IF((Table_Query_from_RDS24[[#This Row],[valueA]]=List!$B$3),INDIRECT("A"&amp;ROW(Table_Query_from_RDS24[[#This Row],[data_year]])-1)+1,0)</f>
        <v>0</v>
      </c>
      <c r="B1978">
        <v>2013</v>
      </c>
      <c r="C1978" t="s">
        <v>27</v>
      </c>
      <c r="D1978" t="s">
        <v>2809</v>
      </c>
      <c r="E1978">
        <v>118</v>
      </c>
      <c r="F1978">
        <v>5291</v>
      </c>
      <c r="G1978">
        <v>6</v>
      </c>
    </row>
    <row r="1979" spans="1:7" x14ac:dyDescent="0.25">
      <c r="A1979" s="1">
        <f ca="1">IF((Table_Query_from_RDS24[[#This Row],[valueA]]=List!$B$3),INDIRECT("A"&amp;ROW(Table_Query_from_RDS24[[#This Row],[data_year]])-1)+1,0)</f>
        <v>0</v>
      </c>
      <c r="B1979">
        <v>2013</v>
      </c>
      <c r="C1979" t="s">
        <v>27</v>
      </c>
      <c r="D1979" t="s">
        <v>2810</v>
      </c>
      <c r="E1979">
        <v>116</v>
      </c>
      <c r="F1979">
        <v>6646</v>
      </c>
      <c r="G1979">
        <v>0</v>
      </c>
    </row>
    <row r="1980" spans="1:7" x14ac:dyDescent="0.25">
      <c r="A1980" s="1">
        <f ca="1">IF((Table_Query_from_RDS24[[#This Row],[valueA]]=List!$B$3),INDIRECT("A"&amp;ROW(Table_Query_from_RDS24[[#This Row],[data_year]])-1)+1,0)</f>
        <v>0</v>
      </c>
      <c r="B1980">
        <v>2013</v>
      </c>
      <c r="C1980" t="s">
        <v>27</v>
      </c>
      <c r="D1980" t="s">
        <v>2811</v>
      </c>
      <c r="E1980">
        <v>116</v>
      </c>
      <c r="F1980">
        <v>10408</v>
      </c>
      <c r="G1980">
        <v>0</v>
      </c>
    </row>
    <row r="1981" spans="1:7" x14ac:dyDescent="0.25">
      <c r="A1981" s="1">
        <f ca="1">IF((Table_Query_from_RDS24[[#This Row],[valueA]]=List!$B$3),INDIRECT("A"&amp;ROW(Table_Query_from_RDS24[[#This Row],[data_year]])-1)+1,0)</f>
        <v>0</v>
      </c>
      <c r="B1981">
        <v>2013</v>
      </c>
      <c r="C1981" t="s">
        <v>27</v>
      </c>
      <c r="D1981" t="s">
        <v>2812</v>
      </c>
      <c r="E1981">
        <v>113</v>
      </c>
      <c r="F1981">
        <v>8541</v>
      </c>
      <c r="G1981">
        <v>0</v>
      </c>
    </row>
    <row r="1982" spans="1:7" x14ac:dyDescent="0.25">
      <c r="A1982" s="1">
        <f ca="1">IF((Table_Query_from_RDS24[[#This Row],[valueA]]=List!$B$3),INDIRECT("A"&amp;ROW(Table_Query_from_RDS24[[#This Row],[data_year]])-1)+1,0)</f>
        <v>0</v>
      </c>
      <c r="B1982">
        <v>2013</v>
      </c>
      <c r="C1982" t="s">
        <v>27</v>
      </c>
      <c r="D1982" t="s">
        <v>2813</v>
      </c>
      <c r="E1982">
        <v>106</v>
      </c>
      <c r="F1982">
        <v>3087</v>
      </c>
      <c r="G1982">
        <v>19</v>
      </c>
    </row>
    <row r="1983" spans="1:7" x14ac:dyDescent="0.25">
      <c r="A1983" s="1">
        <f ca="1">IF((Table_Query_from_RDS24[[#This Row],[valueA]]=List!$B$3),INDIRECT("A"&amp;ROW(Table_Query_from_RDS24[[#This Row],[data_year]])-1)+1,0)</f>
        <v>0</v>
      </c>
      <c r="B1983">
        <v>2013</v>
      </c>
      <c r="C1983" t="s">
        <v>27</v>
      </c>
      <c r="D1983" t="s">
        <v>2814</v>
      </c>
      <c r="E1983">
        <v>105</v>
      </c>
      <c r="F1983">
        <v>7671</v>
      </c>
      <c r="G1983">
        <v>0</v>
      </c>
    </row>
    <row r="1984" spans="1:7" x14ac:dyDescent="0.25">
      <c r="A1984" s="1">
        <f ca="1">IF((Table_Query_from_RDS24[[#This Row],[valueA]]=List!$B$3),INDIRECT("A"&amp;ROW(Table_Query_from_RDS24[[#This Row],[data_year]])-1)+1,0)</f>
        <v>0</v>
      </c>
      <c r="B1984">
        <v>2013</v>
      </c>
      <c r="C1984" t="s">
        <v>27</v>
      </c>
      <c r="D1984" t="s">
        <v>2815</v>
      </c>
      <c r="E1984">
        <v>104</v>
      </c>
      <c r="F1984">
        <v>7093</v>
      </c>
      <c r="G1984">
        <v>0</v>
      </c>
    </row>
    <row r="1985" spans="1:7" x14ac:dyDescent="0.25">
      <c r="A1985" s="1">
        <f ca="1">IF((Table_Query_from_RDS24[[#This Row],[valueA]]=List!$B$3),INDIRECT("A"&amp;ROW(Table_Query_from_RDS24[[#This Row],[data_year]])-1)+1,0)</f>
        <v>0</v>
      </c>
      <c r="B1985">
        <v>2013</v>
      </c>
      <c r="C1985" t="s">
        <v>27</v>
      </c>
      <c r="D1985" t="s">
        <v>2816</v>
      </c>
      <c r="E1985">
        <v>103</v>
      </c>
      <c r="F1985">
        <v>10145</v>
      </c>
      <c r="G1985">
        <v>0</v>
      </c>
    </row>
    <row r="1986" spans="1:7" x14ac:dyDescent="0.25">
      <c r="A1986" s="1">
        <f ca="1">IF((Table_Query_from_RDS24[[#This Row],[valueA]]=List!$B$3),INDIRECT("A"&amp;ROW(Table_Query_from_RDS24[[#This Row],[data_year]])-1)+1,0)</f>
        <v>0</v>
      </c>
      <c r="B1986">
        <v>2013</v>
      </c>
      <c r="C1986" t="s">
        <v>27</v>
      </c>
      <c r="D1986" t="s">
        <v>2817</v>
      </c>
      <c r="E1986">
        <v>98</v>
      </c>
      <c r="F1986">
        <v>2794</v>
      </c>
      <c r="G1986">
        <v>22</v>
      </c>
    </row>
    <row r="1987" spans="1:7" x14ac:dyDescent="0.25">
      <c r="A1987" s="1">
        <f ca="1">IF((Table_Query_from_RDS24[[#This Row],[valueA]]=List!$B$3),INDIRECT("A"&amp;ROW(Table_Query_from_RDS24[[#This Row],[data_year]])-1)+1,0)</f>
        <v>0</v>
      </c>
      <c r="B1987">
        <v>2013</v>
      </c>
      <c r="C1987" t="s">
        <v>27</v>
      </c>
      <c r="D1987" t="s">
        <v>2818</v>
      </c>
      <c r="E1987">
        <v>93</v>
      </c>
      <c r="F1987">
        <v>10464</v>
      </c>
      <c r="G1987">
        <v>11</v>
      </c>
    </row>
    <row r="1988" spans="1:7" x14ac:dyDescent="0.25">
      <c r="A1988" s="1">
        <f ca="1">IF((Table_Query_from_RDS24[[#This Row],[valueA]]=List!$B$3),INDIRECT("A"&amp;ROW(Table_Query_from_RDS24[[#This Row],[data_year]])-1)+1,0)</f>
        <v>0</v>
      </c>
      <c r="B1988">
        <v>2013</v>
      </c>
      <c r="C1988" t="s">
        <v>27</v>
      </c>
      <c r="D1988" t="s">
        <v>2819</v>
      </c>
      <c r="E1988">
        <v>92</v>
      </c>
      <c r="F1988">
        <v>6336</v>
      </c>
      <c r="G1988">
        <v>0</v>
      </c>
    </row>
    <row r="1989" spans="1:7" x14ac:dyDescent="0.25">
      <c r="A1989" s="1">
        <f ca="1">IF((Table_Query_from_RDS24[[#This Row],[valueA]]=List!$B$3),INDIRECT("A"&amp;ROW(Table_Query_from_RDS24[[#This Row],[data_year]])-1)+1,0)</f>
        <v>0</v>
      </c>
      <c r="B1989">
        <v>2013</v>
      </c>
      <c r="C1989" t="s">
        <v>27</v>
      </c>
      <c r="D1989" t="s">
        <v>2820</v>
      </c>
      <c r="E1989">
        <v>88</v>
      </c>
      <c r="F1989">
        <v>5411</v>
      </c>
      <c r="G1989">
        <v>0</v>
      </c>
    </row>
    <row r="1990" spans="1:7" x14ac:dyDescent="0.25">
      <c r="A1990" s="1">
        <f ca="1">IF((Table_Query_from_RDS24[[#This Row],[valueA]]=List!$B$3),INDIRECT("A"&amp;ROW(Table_Query_from_RDS24[[#This Row],[data_year]])-1)+1,0)</f>
        <v>0</v>
      </c>
      <c r="B1990">
        <v>2013</v>
      </c>
      <c r="C1990" t="s">
        <v>27</v>
      </c>
      <c r="D1990" t="s">
        <v>2821</v>
      </c>
      <c r="E1990">
        <v>85</v>
      </c>
      <c r="F1990">
        <v>9123</v>
      </c>
      <c r="G1990">
        <v>0</v>
      </c>
    </row>
    <row r="1991" spans="1:7" x14ac:dyDescent="0.25">
      <c r="A1991" s="1">
        <f ca="1">IF((Table_Query_from_RDS24[[#This Row],[valueA]]=List!$B$3),INDIRECT("A"&amp;ROW(Table_Query_from_RDS24[[#This Row],[data_year]])-1)+1,0)</f>
        <v>0</v>
      </c>
      <c r="B1991">
        <v>2013</v>
      </c>
      <c r="C1991" t="s">
        <v>27</v>
      </c>
      <c r="D1991" t="s">
        <v>2822</v>
      </c>
      <c r="E1991">
        <v>84</v>
      </c>
      <c r="F1991">
        <v>6030</v>
      </c>
      <c r="G1991">
        <v>0</v>
      </c>
    </row>
    <row r="1992" spans="1:7" x14ac:dyDescent="0.25">
      <c r="A1992" s="1">
        <f ca="1">IF((Table_Query_from_RDS24[[#This Row],[valueA]]=List!$B$3),INDIRECT("A"&amp;ROW(Table_Query_from_RDS24[[#This Row],[data_year]])-1)+1,0)</f>
        <v>0</v>
      </c>
      <c r="B1992">
        <v>2013</v>
      </c>
      <c r="C1992" t="s">
        <v>27</v>
      </c>
      <c r="D1992" t="s">
        <v>2823</v>
      </c>
      <c r="E1992">
        <v>82</v>
      </c>
      <c r="F1992">
        <v>4411</v>
      </c>
      <c r="G1992">
        <v>10</v>
      </c>
    </row>
    <row r="1993" spans="1:7" x14ac:dyDescent="0.25">
      <c r="A1993" s="1">
        <f ca="1">IF((Table_Query_from_RDS24[[#This Row],[valueA]]=List!$B$3),INDIRECT("A"&amp;ROW(Table_Query_from_RDS24[[#This Row],[data_year]])-1)+1,0)</f>
        <v>0</v>
      </c>
      <c r="B1993">
        <v>2013</v>
      </c>
      <c r="C1993" t="s">
        <v>27</v>
      </c>
      <c r="D1993" t="s">
        <v>2824</v>
      </c>
      <c r="E1993">
        <v>79</v>
      </c>
      <c r="F1993">
        <v>6307</v>
      </c>
      <c r="G1993">
        <v>0</v>
      </c>
    </row>
    <row r="1994" spans="1:7" x14ac:dyDescent="0.25">
      <c r="A1994" s="1">
        <f ca="1">IF((Table_Query_from_RDS24[[#This Row],[valueA]]=List!$B$3),INDIRECT("A"&amp;ROW(Table_Query_from_RDS24[[#This Row],[data_year]])-1)+1,0)</f>
        <v>0</v>
      </c>
      <c r="B1994">
        <v>2013</v>
      </c>
      <c r="C1994" t="s">
        <v>27</v>
      </c>
      <c r="D1994" t="s">
        <v>2825</v>
      </c>
      <c r="E1994">
        <v>78</v>
      </c>
      <c r="F1994">
        <v>5676</v>
      </c>
      <c r="G1994">
        <v>0</v>
      </c>
    </row>
    <row r="1995" spans="1:7" x14ac:dyDescent="0.25">
      <c r="A1995" s="1">
        <f ca="1">IF((Table_Query_from_RDS24[[#This Row],[valueA]]=List!$B$3),INDIRECT("A"&amp;ROW(Table_Query_from_RDS24[[#This Row],[data_year]])-1)+1,0)</f>
        <v>0</v>
      </c>
      <c r="B1995">
        <v>2013</v>
      </c>
      <c r="C1995" t="s">
        <v>27</v>
      </c>
      <c r="D1995" t="s">
        <v>2826</v>
      </c>
      <c r="E1995">
        <v>71</v>
      </c>
      <c r="F1995">
        <v>4659</v>
      </c>
      <c r="G1995">
        <v>2</v>
      </c>
    </row>
    <row r="1996" spans="1:7" x14ac:dyDescent="0.25">
      <c r="A1996" s="1">
        <f ca="1">IF((Table_Query_from_RDS24[[#This Row],[valueA]]=List!$B$3),INDIRECT("A"&amp;ROW(Table_Query_from_RDS24[[#This Row],[data_year]])-1)+1,0)</f>
        <v>0</v>
      </c>
      <c r="B1996">
        <v>2013</v>
      </c>
      <c r="C1996" t="s">
        <v>27</v>
      </c>
      <c r="D1996" t="s">
        <v>2827</v>
      </c>
      <c r="E1996">
        <v>69</v>
      </c>
      <c r="F1996">
        <v>3090</v>
      </c>
      <c r="G1996">
        <v>0</v>
      </c>
    </row>
    <row r="1997" spans="1:7" x14ac:dyDescent="0.25">
      <c r="A1997" s="1">
        <f ca="1">IF((Table_Query_from_RDS24[[#This Row],[valueA]]=List!$B$3),INDIRECT("A"&amp;ROW(Table_Query_from_RDS24[[#This Row],[data_year]])-1)+1,0)</f>
        <v>0</v>
      </c>
      <c r="B1997">
        <v>2013</v>
      </c>
      <c r="C1997" t="s">
        <v>27</v>
      </c>
      <c r="D1997" t="s">
        <v>2828</v>
      </c>
      <c r="E1997">
        <v>69</v>
      </c>
      <c r="F1997">
        <v>3531</v>
      </c>
      <c r="G1997">
        <v>6</v>
      </c>
    </row>
    <row r="1998" spans="1:7" x14ac:dyDescent="0.25">
      <c r="A1998" s="1">
        <f ca="1">IF((Table_Query_from_RDS24[[#This Row],[valueA]]=List!$B$3),INDIRECT("A"&amp;ROW(Table_Query_from_RDS24[[#This Row],[data_year]])-1)+1,0)</f>
        <v>0</v>
      </c>
      <c r="B1998">
        <v>2013</v>
      </c>
      <c r="C1998" t="s">
        <v>27</v>
      </c>
      <c r="D1998" t="s">
        <v>2829</v>
      </c>
      <c r="E1998">
        <v>68</v>
      </c>
      <c r="F1998">
        <v>4378</v>
      </c>
      <c r="G1998">
        <v>0</v>
      </c>
    </row>
    <row r="1999" spans="1:7" x14ac:dyDescent="0.25">
      <c r="A1999" s="1">
        <f ca="1">IF((Table_Query_from_RDS24[[#This Row],[valueA]]=List!$B$3),INDIRECT("A"&amp;ROW(Table_Query_from_RDS24[[#This Row],[data_year]])-1)+1,0)</f>
        <v>0</v>
      </c>
      <c r="B1999">
        <v>2013</v>
      </c>
      <c r="C1999" t="s">
        <v>27</v>
      </c>
      <c r="D1999" t="s">
        <v>2830</v>
      </c>
      <c r="E1999">
        <v>64</v>
      </c>
      <c r="F1999">
        <v>4065</v>
      </c>
      <c r="G1999">
        <v>33</v>
      </c>
    </row>
    <row r="2000" spans="1:7" x14ac:dyDescent="0.25">
      <c r="A2000" s="1">
        <f ca="1">IF((Table_Query_from_RDS24[[#This Row],[valueA]]=List!$B$3),INDIRECT("A"&amp;ROW(Table_Query_from_RDS24[[#This Row],[data_year]])-1)+1,0)</f>
        <v>0</v>
      </c>
      <c r="B2000">
        <v>2013</v>
      </c>
      <c r="C2000" t="s">
        <v>27</v>
      </c>
      <c r="D2000" t="s">
        <v>2831</v>
      </c>
      <c r="E2000">
        <v>63</v>
      </c>
      <c r="F2000">
        <v>2463</v>
      </c>
      <c r="G2000">
        <v>0</v>
      </c>
    </row>
    <row r="2001" spans="1:7" x14ac:dyDescent="0.25">
      <c r="A2001" s="1">
        <f ca="1">IF((Table_Query_from_RDS24[[#This Row],[valueA]]=List!$B$3),INDIRECT("A"&amp;ROW(Table_Query_from_RDS24[[#This Row],[data_year]])-1)+1,0)</f>
        <v>0</v>
      </c>
      <c r="B2001">
        <v>2013</v>
      </c>
      <c r="C2001" t="s">
        <v>27</v>
      </c>
      <c r="D2001" t="s">
        <v>2832</v>
      </c>
      <c r="E2001">
        <v>62</v>
      </c>
      <c r="F2001">
        <v>4482</v>
      </c>
      <c r="G2001">
        <v>0</v>
      </c>
    </row>
    <row r="2002" spans="1:7" x14ac:dyDescent="0.25">
      <c r="A2002" s="1">
        <f ca="1">IF((Table_Query_from_RDS24[[#This Row],[valueA]]=List!$B$3),INDIRECT("A"&amp;ROW(Table_Query_from_RDS24[[#This Row],[data_year]])-1)+1,0)</f>
        <v>0</v>
      </c>
      <c r="B2002">
        <v>2013</v>
      </c>
      <c r="C2002" t="s">
        <v>27</v>
      </c>
      <c r="D2002" t="s">
        <v>2833</v>
      </c>
      <c r="E2002">
        <v>56</v>
      </c>
      <c r="F2002">
        <v>5659</v>
      </c>
      <c r="G2002">
        <v>0</v>
      </c>
    </row>
    <row r="2003" spans="1:7" x14ac:dyDescent="0.25">
      <c r="A2003" s="1">
        <f ca="1">IF((Table_Query_from_RDS24[[#This Row],[valueA]]=List!$B$3),INDIRECT("A"&amp;ROW(Table_Query_from_RDS24[[#This Row],[data_year]])-1)+1,0)</f>
        <v>0</v>
      </c>
      <c r="B2003">
        <v>2013</v>
      </c>
      <c r="C2003" t="s">
        <v>27</v>
      </c>
      <c r="D2003" t="s">
        <v>2834</v>
      </c>
      <c r="E2003">
        <v>53</v>
      </c>
      <c r="F2003">
        <v>2352</v>
      </c>
      <c r="G2003">
        <v>180</v>
      </c>
    </row>
    <row r="2004" spans="1:7" x14ac:dyDescent="0.25">
      <c r="A2004" s="1">
        <f ca="1">IF((Table_Query_from_RDS24[[#This Row],[valueA]]=List!$B$3),INDIRECT("A"&amp;ROW(Table_Query_from_RDS24[[#This Row],[data_year]])-1)+1,0)</f>
        <v>0</v>
      </c>
      <c r="B2004">
        <v>2013</v>
      </c>
      <c r="C2004" t="s">
        <v>27</v>
      </c>
      <c r="D2004" t="s">
        <v>2835</v>
      </c>
      <c r="E2004">
        <v>48</v>
      </c>
      <c r="F2004">
        <v>3740</v>
      </c>
      <c r="G2004">
        <v>0</v>
      </c>
    </row>
    <row r="2005" spans="1:7" x14ac:dyDescent="0.25">
      <c r="A2005" s="1">
        <f ca="1">IF((Table_Query_from_RDS24[[#This Row],[valueA]]=List!$B$3),INDIRECT("A"&amp;ROW(Table_Query_from_RDS24[[#This Row],[data_year]])-1)+1,0)</f>
        <v>0</v>
      </c>
      <c r="B2005">
        <v>2013</v>
      </c>
      <c r="C2005" t="s">
        <v>27</v>
      </c>
      <c r="D2005" t="s">
        <v>2836</v>
      </c>
      <c r="E2005">
        <v>38</v>
      </c>
      <c r="F2005">
        <v>2326</v>
      </c>
      <c r="G2005">
        <v>0</v>
      </c>
    </row>
    <row r="2006" spans="1:7" x14ac:dyDescent="0.25">
      <c r="A2006" s="1">
        <f ca="1">IF((Table_Query_from_RDS24[[#This Row],[valueA]]=List!$B$3),INDIRECT("A"&amp;ROW(Table_Query_from_RDS24[[#This Row],[data_year]])-1)+1,0)</f>
        <v>0</v>
      </c>
      <c r="B2006">
        <v>2013</v>
      </c>
      <c r="C2006" t="s">
        <v>27</v>
      </c>
      <c r="D2006" t="s">
        <v>2837</v>
      </c>
      <c r="E2006">
        <v>37</v>
      </c>
      <c r="F2006">
        <v>2406</v>
      </c>
      <c r="G2006">
        <v>14</v>
      </c>
    </row>
    <row r="2007" spans="1:7" x14ac:dyDescent="0.25">
      <c r="A2007" s="1">
        <f ca="1">IF((Table_Query_from_RDS24[[#This Row],[valueA]]=List!$B$3),INDIRECT("A"&amp;ROW(Table_Query_from_RDS24[[#This Row],[data_year]])-1)+1,0)</f>
        <v>0</v>
      </c>
      <c r="B2007">
        <v>2013</v>
      </c>
      <c r="C2007" t="s">
        <v>27</v>
      </c>
      <c r="D2007" t="s">
        <v>2838</v>
      </c>
      <c r="E2007">
        <v>37</v>
      </c>
      <c r="F2007">
        <v>2122</v>
      </c>
      <c r="G2007">
        <v>28</v>
      </c>
    </row>
    <row r="2008" spans="1:7" x14ac:dyDescent="0.25">
      <c r="A2008" s="1">
        <f ca="1">IF((Table_Query_from_RDS24[[#This Row],[valueA]]=List!$B$3),INDIRECT("A"&amp;ROW(Table_Query_from_RDS24[[#This Row],[data_year]])-1)+1,0)</f>
        <v>0</v>
      </c>
      <c r="B2008">
        <v>2013</v>
      </c>
      <c r="C2008" t="s">
        <v>27</v>
      </c>
      <c r="D2008" t="s">
        <v>2839</v>
      </c>
      <c r="E2008">
        <v>36</v>
      </c>
      <c r="F2008">
        <v>2356</v>
      </c>
      <c r="G2008">
        <v>0</v>
      </c>
    </row>
    <row r="2009" spans="1:7" x14ac:dyDescent="0.25">
      <c r="A2009" s="1">
        <f ca="1">IF((Table_Query_from_RDS24[[#This Row],[valueA]]=List!$B$3),INDIRECT("A"&amp;ROW(Table_Query_from_RDS24[[#This Row],[data_year]])-1)+1,0)</f>
        <v>0</v>
      </c>
      <c r="B2009">
        <v>2013</v>
      </c>
      <c r="C2009" t="s">
        <v>27</v>
      </c>
      <c r="D2009" t="s">
        <v>2840</v>
      </c>
      <c r="E2009">
        <v>34</v>
      </c>
      <c r="F2009">
        <v>3088</v>
      </c>
      <c r="G2009">
        <v>0</v>
      </c>
    </row>
    <row r="2010" spans="1:7" x14ac:dyDescent="0.25">
      <c r="A2010" s="1">
        <f ca="1">IF((Table_Query_from_RDS24[[#This Row],[valueA]]=List!$B$3),INDIRECT("A"&amp;ROW(Table_Query_from_RDS24[[#This Row],[data_year]])-1)+1,0)</f>
        <v>0</v>
      </c>
      <c r="B2010">
        <v>2013</v>
      </c>
      <c r="C2010" t="s">
        <v>27</v>
      </c>
      <c r="D2010" t="s">
        <v>2841</v>
      </c>
      <c r="E2010">
        <v>33</v>
      </c>
      <c r="F2010">
        <v>3559</v>
      </c>
      <c r="G2010">
        <v>0</v>
      </c>
    </row>
    <row r="2011" spans="1:7" x14ac:dyDescent="0.25">
      <c r="A2011" s="1">
        <f ca="1">IF((Table_Query_from_RDS24[[#This Row],[valueA]]=List!$B$3),INDIRECT("A"&amp;ROW(Table_Query_from_RDS24[[#This Row],[data_year]])-1)+1,0)</f>
        <v>0</v>
      </c>
      <c r="B2011">
        <v>2013</v>
      </c>
      <c r="C2011" t="s">
        <v>27</v>
      </c>
      <c r="D2011" t="s">
        <v>2842</v>
      </c>
      <c r="E2011">
        <v>31</v>
      </c>
      <c r="F2011">
        <v>1155</v>
      </c>
      <c r="G2011">
        <v>0</v>
      </c>
    </row>
    <row r="2012" spans="1:7" x14ac:dyDescent="0.25">
      <c r="A2012" s="1">
        <f ca="1">IF((Table_Query_from_RDS24[[#This Row],[valueA]]=List!$B$3),INDIRECT("A"&amp;ROW(Table_Query_from_RDS24[[#This Row],[data_year]])-1)+1,0)</f>
        <v>0</v>
      </c>
      <c r="B2012">
        <v>2013</v>
      </c>
      <c r="C2012" t="s">
        <v>27</v>
      </c>
      <c r="D2012" t="s">
        <v>2843</v>
      </c>
      <c r="E2012">
        <v>28</v>
      </c>
      <c r="F2012">
        <v>883</v>
      </c>
      <c r="G2012">
        <v>4</v>
      </c>
    </row>
    <row r="2013" spans="1:7" x14ac:dyDescent="0.25">
      <c r="A2013" s="1">
        <f ca="1">IF((Table_Query_from_RDS24[[#This Row],[valueA]]=List!$B$3),INDIRECT("A"&amp;ROW(Table_Query_from_RDS24[[#This Row],[data_year]])-1)+1,0)</f>
        <v>0</v>
      </c>
      <c r="B2013">
        <v>2013</v>
      </c>
      <c r="C2013" t="s">
        <v>27</v>
      </c>
      <c r="D2013" t="s">
        <v>2844</v>
      </c>
      <c r="E2013">
        <v>27</v>
      </c>
      <c r="F2013">
        <v>2279</v>
      </c>
      <c r="G2013">
        <v>0</v>
      </c>
    </row>
    <row r="2014" spans="1:7" x14ac:dyDescent="0.25">
      <c r="A2014" s="1">
        <f ca="1">IF((Table_Query_from_RDS24[[#This Row],[valueA]]=List!$B$3),INDIRECT("A"&amp;ROW(Table_Query_from_RDS24[[#This Row],[data_year]])-1)+1,0)</f>
        <v>0</v>
      </c>
      <c r="B2014">
        <v>2013</v>
      </c>
      <c r="C2014" t="s">
        <v>27</v>
      </c>
      <c r="D2014" t="s">
        <v>2845</v>
      </c>
      <c r="E2014">
        <v>24</v>
      </c>
      <c r="F2014">
        <v>1526</v>
      </c>
      <c r="G2014">
        <v>0</v>
      </c>
    </row>
    <row r="2015" spans="1:7" x14ac:dyDescent="0.25">
      <c r="A2015" s="1">
        <f ca="1">IF((Table_Query_from_RDS24[[#This Row],[valueA]]=List!$B$3),INDIRECT("A"&amp;ROW(Table_Query_from_RDS24[[#This Row],[data_year]])-1)+1,0)</f>
        <v>0</v>
      </c>
      <c r="B2015">
        <v>2013</v>
      </c>
      <c r="C2015" t="s">
        <v>27</v>
      </c>
      <c r="D2015" t="s">
        <v>2846</v>
      </c>
      <c r="E2015">
        <v>11</v>
      </c>
      <c r="F2015">
        <v>825</v>
      </c>
      <c r="G2015">
        <v>1</v>
      </c>
    </row>
    <row r="2016" spans="1:7" x14ac:dyDescent="0.25">
      <c r="A2016" s="1">
        <f ca="1">IF((Table_Query_from_RDS24[[#This Row],[valueA]]=List!$B$3),INDIRECT("A"&amp;ROW(Table_Query_from_RDS24[[#This Row],[data_year]])-1)+1,0)</f>
        <v>0</v>
      </c>
      <c r="B2016">
        <v>2013</v>
      </c>
      <c r="C2016" t="s">
        <v>28</v>
      </c>
      <c r="D2016" t="s">
        <v>2847</v>
      </c>
      <c r="E2016">
        <v>528</v>
      </c>
      <c r="F2016">
        <v>20110</v>
      </c>
      <c r="G2016">
        <v>1072</v>
      </c>
    </row>
    <row r="2017" spans="1:7" x14ac:dyDescent="0.25">
      <c r="A2017" s="1">
        <f ca="1">IF((Table_Query_from_RDS24[[#This Row],[valueA]]=List!$B$3),INDIRECT("A"&amp;ROW(Table_Query_from_RDS24[[#This Row],[data_year]])-1)+1,0)</f>
        <v>0</v>
      </c>
      <c r="B2017">
        <v>2013</v>
      </c>
      <c r="C2017" t="s">
        <v>28</v>
      </c>
      <c r="D2017" t="s">
        <v>2848</v>
      </c>
      <c r="E2017">
        <v>422</v>
      </c>
      <c r="F2017">
        <v>30632</v>
      </c>
      <c r="G2017">
        <v>241</v>
      </c>
    </row>
    <row r="2018" spans="1:7" x14ac:dyDescent="0.25">
      <c r="A2018" s="1">
        <f ca="1">IF((Table_Query_from_RDS24[[#This Row],[valueA]]=List!$B$3),INDIRECT("A"&amp;ROW(Table_Query_from_RDS24[[#This Row],[data_year]])-1)+1,0)</f>
        <v>0</v>
      </c>
      <c r="B2018">
        <v>2013</v>
      </c>
      <c r="C2018" t="s">
        <v>28</v>
      </c>
      <c r="D2018" t="s">
        <v>2849</v>
      </c>
      <c r="E2018">
        <v>419</v>
      </c>
      <c r="F2018">
        <v>43526</v>
      </c>
      <c r="G2018">
        <v>5</v>
      </c>
    </row>
    <row r="2019" spans="1:7" x14ac:dyDescent="0.25">
      <c r="A2019" s="1">
        <f ca="1">IF((Table_Query_from_RDS24[[#This Row],[valueA]]=List!$B$3),INDIRECT("A"&amp;ROW(Table_Query_from_RDS24[[#This Row],[data_year]])-1)+1,0)</f>
        <v>0</v>
      </c>
      <c r="B2019">
        <v>2013</v>
      </c>
      <c r="C2019" t="s">
        <v>28</v>
      </c>
      <c r="D2019" t="s">
        <v>2850</v>
      </c>
      <c r="E2019">
        <v>403</v>
      </c>
      <c r="F2019">
        <v>22666</v>
      </c>
      <c r="G2019">
        <v>58</v>
      </c>
    </row>
    <row r="2020" spans="1:7" x14ac:dyDescent="0.25">
      <c r="A2020" s="1">
        <f ca="1">IF((Table_Query_from_RDS24[[#This Row],[valueA]]=List!$B$3),INDIRECT("A"&amp;ROW(Table_Query_from_RDS24[[#This Row],[data_year]])-1)+1,0)</f>
        <v>0</v>
      </c>
      <c r="B2020">
        <v>2013</v>
      </c>
      <c r="C2020" t="s">
        <v>28</v>
      </c>
      <c r="D2020" t="s">
        <v>2851</v>
      </c>
      <c r="E2020">
        <v>354</v>
      </c>
      <c r="F2020">
        <v>12597</v>
      </c>
      <c r="G2020">
        <v>298</v>
      </c>
    </row>
    <row r="2021" spans="1:7" x14ac:dyDescent="0.25">
      <c r="A2021" s="1">
        <f ca="1">IF((Table_Query_from_RDS24[[#This Row],[valueA]]=List!$B$3),INDIRECT("A"&amp;ROW(Table_Query_from_RDS24[[#This Row],[data_year]])-1)+1,0)</f>
        <v>0</v>
      </c>
      <c r="B2021">
        <v>2013</v>
      </c>
      <c r="C2021" t="s">
        <v>28</v>
      </c>
      <c r="D2021" t="s">
        <v>2852</v>
      </c>
      <c r="E2021">
        <v>347</v>
      </c>
      <c r="F2021">
        <v>19400</v>
      </c>
      <c r="G2021">
        <v>271</v>
      </c>
    </row>
    <row r="2022" spans="1:7" x14ac:dyDescent="0.25">
      <c r="A2022" s="1">
        <f ca="1">IF((Table_Query_from_RDS24[[#This Row],[valueA]]=List!$B$3),INDIRECT("A"&amp;ROW(Table_Query_from_RDS24[[#This Row],[data_year]])-1)+1,0)</f>
        <v>0</v>
      </c>
      <c r="B2022">
        <v>2013</v>
      </c>
      <c r="C2022" t="s">
        <v>28</v>
      </c>
      <c r="D2022" t="s">
        <v>2853</v>
      </c>
      <c r="E2022">
        <v>261</v>
      </c>
      <c r="F2022">
        <v>14651</v>
      </c>
      <c r="G2022">
        <v>6</v>
      </c>
    </row>
    <row r="2023" spans="1:7" x14ac:dyDescent="0.25">
      <c r="A2023" s="1">
        <f ca="1">IF((Table_Query_from_RDS24[[#This Row],[valueA]]=List!$B$3),INDIRECT("A"&amp;ROW(Table_Query_from_RDS24[[#This Row],[data_year]])-1)+1,0)</f>
        <v>0</v>
      </c>
      <c r="B2023">
        <v>2013</v>
      </c>
      <c r="C2023" t="s">
        <v>28</v>
      </c>
      <c r="D2023" t="s">
        <v>2854</v>
      </c>
      <c r="E2023">
        <v>231</v>
      </c>
      <c r="F2023">
        <v>11569</v>
      </c>
      <c r="G2023">
        <v>10</v>
      </c>
    </row>
    <row r="2024" spans="1:7" x14ac:dyDescent="0.25">
      <c r="A2024" s="1">
        <f ca="1">IF((Table_Query_from_RDS24[[#This Row],[valueA]]=List!$B$3),INDIRECT("A"&amp;ROW(Table_Query_from_RDS24[[#This Row],[data_year]])-1)+1,0)</f>
        <v>0</v>
      </c>
      <c r="B2024">
        <v>2013</v>
      </c>
      <c r="C2024" t="s">
        <v>28</v>
      </c>
      <c r="D2024" t="s">
        <v>2855</v>
      </c>
      <c r="E2024">
        <v>220</v>
      </c>
      <c r="F2024">
        <v>9690</v>
      </c>
      <c r="G2024">
        <v>258</v>
      </c>
    </row>
    <row r="2025" spans="1:7" x14ac:dyDescent="0.25">
      <c r="A2025" s="1">
        <f ca="1">IF((Table_Query_from_RDS24[[#This Row],[valueA]]=List!$B$3),INDIRECT("A"&amp;ROW(Table_Query_from_RDS24[[#This Row],[data_year]])-1)+1,0)</f>
        <v>0</v>
      </c>
      <c r="B2025">
        <v>2013</v>
      </c>
      <c r="C2025" t="s">
        <v>28</v>
      </c>
      <c r="D2025" t="s">
        <v>2856</v>
      </c>
      <c r="E2025">
        <v>155</v>
      </c>
      <c r="F2025">
        <v>9844</v>
      </c>
      <c r="G2025">
        <v>42</v>
      </c>
    </row>
    <row r="2026" spans="1:7" x14ac:dyDescent="0.25">
      <c r="A2026" s="1">
        <f ca="1">IF((Table_Query_from_RDS24[[#This Row],[valueA]]=List!$B$3),INDIRECT("A"&amp;ROW(Table_Query_from_RDS24[[#This Row],[data_year]])-1)+1,0)</f>
        <v>0</v>
      </c>
      <c r="B2026">
        <v>2013</v>
      </c>
      <c r="C2026" t="s">
        <v>28</v>
      </c>
      <c r="D2026" t="s">
        <v>2857</v>
      </c>
      <c r="E2026">
        <v>131</v>
      </c>
      <c r="F2026">
        <v>4784</v>
      </c>
      <c r="G2026">
        <v>24</v>
      </c>
    </row>
    <row r="2027" spans="1:7" x14ac:dyDescent="0.25">
      <c r="A2027" s="1">
        <f ca="1">IF((Table_Query_from_RDS24[[#This Row],[valueA]]=List!$B$3),INDIRECT("A"&amp;ROW(Table_Query_from_RDS24[[#This Row],[data_year]])-1)+1,0)</f>
        <v>0</v>
      </c>
      <c r="B2027">
        <v>2013</v>
      </c>
      <c r="C2027" t="s">
        <v>28</v>
      </c>
      <c r="D2027" t="s">
        <v>2858</v>
      </c>
      <c r="E2027">
        <v>107</v>
      </c>
      <c r="F2027">
        <v>4456</v>
      </c>
      <c r="G2027">
        <v>0</v>
      </c>
    </row>
    <row r="2028" spans="1:7" x14ac:dyDescent="0.25">
      <c r="A2028" s="1">
        <f ca="1">IF((Table_Query_from_RDS24[[#This Row],[valueA]]=List!$B$3),INDIRECT("A"&amp;ROW(Table_Query_from_RDS24[[#This Row],[data_year]])-1)+1,0)</f>
        <v>0</v>
      </c>
      <c r="B2028">
        <v>2013</v>
      </c>
      <c r="C2028" t="s">
        <v>28</v>
      </c>
      <c r="D2028" t="s">
        <v>2859</v>
      </c>
      <c r="E2028">
        <v>81</v>
      </c>
      <c r="F2028">
        <v>5068</v>
      </c>
      <c r="G2028">
        <v>55</v>
      </c>
    </row>
    <row r="2029" spans="1:7" x14ac:dyDescent="0.25">
      <c r="A2029" s="1">
        <f ca="1">IF((Table_Query_from_RDS24[[#This Row],[valueA]]=List!$B$3),INDIRECT("A"&amp;ROW(Table_Query_from_RDS24[[#This Row],[data_year]])-1)+1,0)</f>
        <v>0</v>
      </c>
      <c r="B2029">
        <v>2013</v>
      </c>
      <c r="C2029" t="s">
        <v>28</v>
      </c>
      <c r="D2029" t="s">
        <v>2860</v>
      </c>
      <c r="E2029">
        <v>72</v>
      </c>
      <c r="F2029">
        <v>7275</v>
      </c>
      <c r="G2029">
        <v>0</v>
      </c>
    </row>
    <row r="2030" spans="1:7" x14ac:dyDescent="0.25">
      <c r="A2030" s="1">
        <f ca="1">IF((Table_Query_from_RDS24[[#This Row],[valueA]]=List!$B$3),INDIRECT("A"&amp;ROW(Table_Query_from_RDS24[[#This Row],[data_year]])-1)+1,0)</f>
        <v>0</v>
      </c>
      <c r="B2030">
        <v>2013</v>
      </c>
      <c r="C2030" t="s">
        <v>28</v>
      </c>
      <c r="D2030" t="s">
        <v>2861</v>
      </c>
      <c r="E2030">
        <v>66</v>
      </c>
      <c r="F2030">
        <v>3668</v>
      </c>
      <c r="G2030">
        <v>43</v>
      </c>
    </row>
    <row r="2031" spans="1:7" x14ac:dyDescent="0.25">
      <c r="A2031" s="1">
        <f ca="1">IF((Table_Query_from_RDS24[[#This Row],[valueA]]=List!$B$3),INDIRECT("A"&amp;ROW(Table_Query_from_RDS24[[#This Row],[data_year]])-1)+1,0)</f>
        <v>0</v>
      </c>
      <c r="B2031">
        <v>2013</v>
      </c>
      <c r="C2031" t="s">
        <v>28</v>
      </c>
      <c r="D2031" t="s">
        <v>2862</v>
      </c>
      <c r="E2031">
        <v>57</v>
      </c>
      <c r="F2031">
        <v>1831</v>
      </c>
      <c r="G2031">
        <v>0</v>
      </c>
    </row>
    <row r="2032" spans="1:7" x14ac:dyDescent="0.25">
      <c r="A2032" s="1">
        <f ca="1">IF((Table_Query_from_RDS24[[#This Row],[valueA]]=List!$B$3),INDIRECT("A"&amp;ROW(Table_Query_from_RDS24[[#This Row],[data_year]])-1)+1,0)</f>
        <v>0</v>
      </c>
      <c r="B2032">
        <v>2013</v>
      </c>
      <c r="C2032" t="s">
        <v>28</v>
      </c>
      <c r="D2032" t="s">
        <v>2863</v>
      </c>
      <c r="E2032">
        <v>48</v>
      </c>
      <c r="F2032">
        <v>3665</v>
      </c>
      <c r="G2032">
        <v>71</v>
      </c>
    </row>
    <row r="2033" spans="1:7" x14ac:dyDescent="0.25">
      <c r="A2033" s="1">
        <f ca="1">IF((Table_Query_from_RDS24[[#This Row],[valueA]]=List!$B$3),INDIRECT("A"&amp;ROW(Table_Query_from_RDS24[[#This Row],[data_year]])-1)+1,0)</f>
        <v>0</v>
      </c>
      <c r="B2033">
        <v>2013</v>
      </c>
      <c r="C2033" t="s">
        <v>28</v>
      </c>
      <c r="D2033" t="s">
        <v>2864</v>
      </c>
      <c r="E2033">
        <v>43</v>
      </c>
      <c r="F2033">
        <v>2079</v>
      </c>
      <c r="G2033">
        <v>30</v>
      </c>
    </row>
    <row r="2034" spans="1:7" x14ac:dyDescent="0.25">
      <c r="A2034" s="1">
        <f ca="1">IF((Table_Query_from_RDS24[[#This Row],[valueA]]=List!$B$3),INDIRECT("A"&amp;ROW(Table_Query_from_RDS24[[#This Row],[data_year]])-1)+1,0)</f>
        <v>0</v>
      </c>
      <c r="B2034">
        <v>2013</v>
      </c>
      <c r="C2034" t="s">
        <v>28</v>
      </c>
      <c r="D2034" t="s">
        <v>2865</v>
      </c>
      <c r="E2034">
        <v>42</v>
      </c>
      <c r="F2034">
        <v>2159</v>
      </c>
      <c r="G2034">
        <v>1</v>
      </c>
    </row>
    <row r="2035" spans="1:7" x14ac:dyDescent="0.25">
      <c r="A2035" s="1">
        <f ca="1">IF((Table_Query_from_RDS24[[#This Row],[valueA]]=List!$B$3),INDIRECT("A"&amp;ROW(Table_Query_from_RDS24[[#This Row],[data_year]])-1)+1,0)</f>
        <v>0</v>
      </c>
      <c r="B2035">
        <v>2013</v>
      </c>
      <c r="C2035" t="s">
        <v>28</v>
      </c>
      <c r="D2035" t="s">
        <v>2866</v>
      </c>
      <c r="E2035">
        <v>41</v>
      </c>
      <c r="F2035">
        <v>2768</v>
      </c>
      <c r="G2035">
        <v>7</v>
      </c>
    </row>
    <row r="2036" spans="1:7" x14ac:dyDescent="0.25">
      <c r="A2036" s="1">
        <f ca="1">IF((Table_Query_from_RDS24[[#This Row],[valueA]]=List!$B$3),INDIRECT("A"&amp;ROW(Table_Query_from_RDS24[[#This Row],[data_year]])-1)+1,0)</f>
        <v>0</v>
      </c>
      <c r="B2036">
        <v>2013</v>
      </c>
      <c r="C2036" t="s">
        <v>28</v>
      </c>
      <c r="D2036" t="s">
        <v>2867</v>
      </c>
      <c r="E2036">
        <v>39</v>
      </c>
      <c r="F2036">
        <v>1679</v>
      </c>
      <c r="G2036">
        <v>0</v>
      </c>
    </row>
    <row r="2037" spans="1:7" x14ac:dyDescent="0.25">
      <c r="A2037" s="1">
        <f ca="1">IF((Table_Query_from_RDS24[[#This Row],[valueA]]=List!$B$3),INDIRECT("A"&amp;ROW(Table_Query_from_RDS24[[#This Row],[data_year]])-1)+1,0)</f>
        <v>0</v>
      </c>
      <c r="B2037">
        <v>2013</v>
      </c>
      <c r="C2037" t="s">
        <v>28</v>
      </c>
      <c r="D2037" t="s">
        <v>2868</v>
      </c>
      <c r="E2037">
        <v>30</v>
      </c>
      <c r="F2037">
        <v>2333</v>
      </c>
      <c r="G2037">
        <v>0</v>
      </c>
    </row>
    <row r="2038" spans="1:7" x14ac:dyDescent="0.25">
      <c r="A2038" s="1">
        <f ca="1">IF((Table_Query_from_RDS24[[#This Row],[valueA]]=List!$B$3),INDIRECT("A"&amp;ROW(Table_Query_from_RDS24[[#This Row],[data_year]])-1)+1,0)</f>
        <v>0</v>
      </c>
      <c r="B2038">
        <v>2013</v>
      </c>
      <c r="C2038" t="s">
        <v>28</v>
      </c>
      <c r="D2038" t="s">
        <v>2869</v>
      </c>
      <c r="E2038">
        <v>27</v>
      </c>
      <c r="F2038">
        <v>1139</v>
      </c>
      <c r="G2038">
        <v>8</v>
      </c>
    </row>
    <row r="2039" spans="1:7" x14ac:dyDescent="0.25">
      <c r="A2039" s="1">
        <f ca="1">IF((Table_Query_from_RDS24[[#This Row],[valueA]]=List!$B$3),INDIRECT("A"&amp;ROW(Table_Query_from_RDS24[[#This Row],[data_year]])-1)+1,0)</f>
        <v>0</v>
      </c>
      <c r="B2039">
        <v>2013</v>
      </c>
      <c r="C2039" t="s">
        <v>28</v>
      </c>
      <c r="D2039" t="s">
        <v>2870</v>
      </c>
      <c r="E2039">
        <v>27</v>
      </c>
      <c r="F2039">
        <v>866</v>
      </c>
      <c r="G2039">
        <v>4</v>
      </c>
    </row>
    <row r="2040" spans="1:7" x14ac:dyDescent="0.25">
      <c r="A2040" s="1">
        <f ca="1">IF((Table_Query_from_RDS24[[#This Row],[valueA]]=List!$B$3),INDIRECT("A"&amp;ROW(Table_Query_from_RDS24[[#This Row],[data_year]])-1)+1,0)</f>
        <v>0</v>
      </c>
      <c r="B2040">
        <v>2013</v>
      </c>
      <c r="C2040" t="s">
        <v>28</v>
      </c>
      <c r="D2040" t="s">
        <v>2871</v>
      </c>
      <c r="E2040">
        <v>15</v>
      </c>
      <c r="F2040">
        <v>771</v>
      </c>
      <c r="G2040">
        <v>4</v>
      </c>
    </row>
    <row r="2041" spans="1:7" x14ac:dyDescent="0.25">
      <c r="A2041" s="1">
        <f ca="1">IF((Table_Query_from_RDS24[[#This Row],[valueA]]=List!$B$3),INDIRECT("A"&amp;ROW(Table_Query_from_RDS24[[#This Row],[data_year]])-1)+1,0)</f>
        <v>0</v>
      </c>
      <c r="B2041">
        <v>2013</v>
      </c>
      <c r="C2041" t="s">
        <v>28</v>
      </c>
      <c r="D2041" t="s">
        <v>2872</v>
      </c>
      <c r="E2041">
        <v>15</v>
      </c>
      <c r="F2041">
        <v>397</v>
      </c>
      <c r="G2041">
        <v>0</v>
      </c>
    </row>
    <row r="2042" spans="1:7" x14ac:dyDescent="0.25">
      <c r="A2042" s="1">
        <f ca="1">IF((Table_Query_from_RDS24[[#This Row],[valueA]]=List!$B$3),INDIRECT("A"&amp;ROW(Table_Query_from_RDS24[[#This Row],[data_year]])-1)+1,0)</f>
        <v>0</v>
      </c>
      <c r="B2042">
        <v>2013</v>
      </c>
      <c r="C2042" t="s">
        <v>29</v>
      </c>
      <c r="D2042" t="s">
        <v>2873</v>
      </c>
      <c r="E2042">
        <v>791</v>
      </c>
      <c r="F2042">
        <v>41476</v>
      </c>
      <c r="G2042">
        <v>12</v>
      </c>
    </row>
    <row r="2043" spans="1:7" x14ac:dyDescent="0.25">
      <c r="A2043" s="1">
        <f ca="1">IF((Table_Query_from_RDS24[[#This Row],[valueA]]=List!$B$3),INDIRECT("A"&amp;ROW(Table_Query_from_RDS24[[#This Row],[data_year]])-1)+1,0)</f>
        <v>0</v>
      </c>
      <c r="B2043">
        <v>2013</v>
      </c>
      <c r="C2043" t="s">
        <v>29</v>
      </c>
      <c r="D2043" t="s">
        <v>2874</v>
      </c>
      <c r="E2043">
        <v>658</v>
      </c>
      <c r="F2043">
        <v>24221</v>
      </c>
      <c r="G2043">
        <v>829</v>
      </c>
    </row>
    <row r="2044" spans="1:7" x14ac:dyDescent="0.25">
      <c r="A2044" s="1">
        <f ca="1">IF((Table_Query_from_RDS24[[#This Row],[valueA]]=List!$B$3),INDIRECT("A"&amp;ROW(Table_Query_from_RDS24[[#This Row],[data_year]])-1)+1,0)</f>
        <v>0</v>
      </c>
      <c r="B2044">
        <v>2013</v>
      </c>
      <c r="C2044" t="s">
        <v>29</v>
      </c>
      <c r="D2044" t="s">
        <v>2875</v>
      </c>
      <c r="E2044">
        <v>576</v>
      </c>
      <c r="F2044">
        <v>39726</v>
      </c>
      <c r="G2044">
        <v>3</v>
      </c>
    </row>
    <row r="2045" spans="1:7" x14ac:dyDescent="0.25">
      <c r="A2045" s="1">
        <f ca="1">IF((Table_Query_from_RDS24[[#This Row],[valueA]]=List!$B$3),INDIRECT("A"&amp;ROW(Table_Query_from_RDS24[[#This Row],[data_year]])-1)+1,0)</f>
        <v>0</v>
      </c>
      <c r="B2045">
        <v>2013</v>
      </c>
      <c r="C2045" t="s">
        <v>29</v>
      </c>
      <c r="D2045" t="s">
        <v>2876</v>
      </c>
      <c r="E2045">
        <v>570</v>
      </c>
      <c r="F2045">
        <v>41544</v>
      </c>
      <c r="G2045">
        <v>0</v>
      </c>
    </row>
    <row r="2046" spans="1:7" x14ac:dyDescent="0.25">
      <c r="A2046" s="1">
        <f ca="1">IF((Table_Query_from_RDS24[[#This Row],[valueA]]=List!$B$3),INDIRECT("A"&amp;ROW(Table_Query_from_RDS24[[#This Row],[data_year]])-1)+1,0)</f>
        <v>0</v>
      </c>
      <c r="B2046">
        <v>2013</v>
      </c>
      <c r="C2046" t="s">
        <v>29</v>
      </c>
      <c r="D2046" t="s">
        <v>2877</v>
      </c>
      <c r="E2046">
        <v>560</v>
      </c>
      <c r="F2046">
        <v>40782</v>
      </c>
      <c r="G2046">
        <v>4</v>
      </c>
    </row>
    <row r="2047" spans="1:7" x14ac:dyDescent="0.25">
      <c r="A2047" s="1">
        <f ca="1">IF((Table_Query_from_RDS24[[#This Row],[valueA]]=List!$B$3),INDIRECT("A"&amp;ROW(Table_Query_from_RDS24[[#This Row],[data_year]])-1)+1,0)</f>
        <v>0</v>
      </c>
      <c r="B2047">
        <v>2013</v>
      </c>
      <c r="C2047" t="s">
        <v>29</v>
      </c>
      <c r="D2047" t="s">
        <v>2878</v>
      </c>
      <c r="E2047">
        <v>505</v>
      </c>
      <c r="F2047">
        <v>23665</v>
      </c>
      <c r="G2047">
        <v>720</v>
      </c>
    </row>
    <row r="2048" spans="1:7" x14ac:dyDescent="0.25">
      <c r="A2048" s="1">
        <f ca="1">IF((Table_Query_from_RDS24[[#This Row],[valueA]]=List!$B$3),INDIRECT("A"&amp;ROW(Table_Query_from_RDS24[[#This Row],[data_year]])-1)+1,0)</f>
        <v>0</v>
      </c>
      <c r="B2048">
        <v>2013</v>
      </c>
      <c r="C2048" t="s">
        <v>29</v>
      </c>
      <c r="D2048" t="s">
        <v>2879</v>
      </c>
      <c r="E2048">
        <v>455</v>
      </c>
      <c r="F2048">
        <v>28545</v>
      </c>
      <c r="G2048">
        <v>0</v>
      </c>
    </row>
    <row r="2049" spans="1:7" x14ac:dyDescent="0.25">
      <c r="A2049" s="1">
        <f ca="1">IF((Table_Query_from_RDS24[[#This Row],[valueA]]=List!$B$3),INDIRECT("A"&amp;ROW(Table_Query_from_RDS24[[#This Row],[data_year]])-1)+1,0)</f>
        <v>0</v>
      </c>
      <c r="B2049">
        <v>2013</v>
      </c>
      <c r="C2049" t="s">
        <v>29</v>
      </c>
      <c r="D2049" t="s">
        <v>2880</v>
      </c>
      <c r="E2049">
        <v>391</v>
      </c>
      <c r="F2049">
        <v>34157</v>
      </c>
      <c r="G2049">
        <v>22</v>
      </c>
    </row>
    <row r="2050" spans="1:7" x14ac:dyDescent="0.25">
      <c r="A2050" s="1">
        <f ca="1">IF((Table_Query_from_RDS24[[#This Row],[valueA]]=List!$B$3),INDIRECT("A"&amp;ROW(Table_Query_from_RDS24[[#This Row],[data_year]])-1)+1,0)</f>
        <v>0</v>
      </c>
      <c r="B2050">
        <v>2013</v>
      </c>
      <c r="C2050" t="s">
        <v>29</v>
      </c>
      <c r="D2050" t="s">
        <v>2881</v>
      </c>
      <c r="E2050">
        <v>300</v>
      </c>
      <c r="F2050">
        <v>21427</v>
      </c>
      <c r="G2050">
        <v>0</v>
      </c>
    </row>
    <row r="2051" spans="1:7" x14ac:dyDescent="0.25">
      <c r="A2051" s="1">
        <f ca="1">IF((Table_Query_from_RDS24[[#This Row],[valueA]]=List!$B$3),INDIRECT("A"&amp;ROW(Table_Query_from_RDS24[[#This Row],[data_year]])-1)+1,0)</f>
        <v>0</v>
      </c>
      <c r="B2051">
        <v>2013</v>
      </c>
      <c r="C2051" t="s">
        <v>29</v>
      </c>
      <c r="D2051" t="s">
        <v>2882</v>
      </c>
      <c r="E2051">
        <v>289</v>
      </c>
      <c r="F2051">
        <v>8918</v>
      </c>
      <c r="G2051">
        <v>19</v>
      </c>
    </row>
    <row r="2052" spans="1:7" x14ac:dyDescent="0.25">
      <c r="A2052" s="1">
        <f ca="1">IF((Table_Query_from_RDS24[[#This Row],[valueA]]=List!$B$3),INDIRECT("A"&amp;ROW(Table_Query_from_RDS24[[#This Row],[data_year]])-1)+1,0)</f>
        <v>0</v>
      </c>
      <c r="B2052">
        <v>2013</v>
      </c>
      <c r="C2052" t="s">
        <v>29</v>
      </c>
      <c r="D2052" t="s">
        <v>2883</v>
      </c>
      <c r="E2052">
        <v>272</v>
      </c>
      <c r="F2052">
        <v>8814</v>
      </c>
      <c r="G2052">
        <v>13</v>
      </c>
    </row>
    <row r="2053" spans="1:7" x14ac:dyDescent="0.25">
      <c r="A2053" s="1">
        <f ca="1">IF((Table_Query_from_RDS24[[#This Row],[valueA]]=List!$B$3),INDIRECT("A"&amp;ROW(Table_Query_from_RDS24[[#This Row],[data_year]])-1)+1,0)</f>
        <v>0</v>
      </c>
      <c r="B2053">
        <v>2013</v>
      </c>
      <c r="C2053" t="s">
        <v>29</v>
      </c>
      <c r="D2053" t="s">
        <v>2884</v>
      </c>
      <c r="E2053">
        <v>252</v>
      </c>
      <c r="F2053">
        <v>16872</v>
      </c>
      <c r="G2053">
        <v>0</v>
      </c>
    </row>
    <row r="2054" spans="1:7" x14ac:dyDescent="0.25">
      <c r="A2054" s="1">
        <f ca="1">IF((Table_Query_from_RDS24[[#This Row],[valueA]]=List!$B$3),INDIRECT("A"&amp;ROW(Table_Query_from_RDS24[[#This Row],[data_year]])-1)+1,0)</f>
        <v>0</v>
      </c>
      <c r="B2054">
        <v>2013</v>
      </c>
      <c r="C2054" t="s">
        <v>29</v>
      </c>
      <c r="D2054" t="s">
        <v>2885</v>
      </c>
      <c r="E2054">
        <v>252</v>
      </c>
      <c r="F2054">
        <v>7268</v>
      </c>
      <c r="G2054">
        <v>342</v>
      </c>
    </row>
    <row r="2055" spans="1:7" x14ac:dyDescent="0.25">
      <c r="A2055" s="1">
        <f ca="1">IF((Table_Query_from_RDS24[[#This Row],[valueA]]=List!$B$3),INDIRECT("A"&amp;ROW(Table_Query_from_RDS24[[#This Row],[data_year]])-1)+1,0)</f>
        <v>0</v>
      </c>
      <c r="B2055">
        <v>2013</v>
      </c>
      <c r="C2055" t="s">
        <v>29</v>
      </c>
      <c r="D2055" t="s">
        <v>2886</v>
      </c>
      <c r="E2055">
        <v>232</v>
      </c>
      <c r="F2055">
        <v>10056</v>
      </c>
      <c r="G2055">
        <v>21</v>
      </c>
    </row>
    <row r="2056" spans="1:7" x14ac:dyDescent="0.25">
      <c r="A2056" s="1">
        <f ca="1">IF((Table_Query_from_RDS24[[#This Row],[valueA]]=List!$B$3),INDIRECT("A"&amp;ROW(Table_Query_from_RDS24[[#This Row],[data_year]])-1)+1,0)</f>
        <v>0</v>
      </c>
      <c r="B2056">
        <v>2013</v>
      </c>
      <c r="C2056" t="s">
        <v>29</v>
      </c>
      <c r="D2056" t="s">
        <v>2887</v>
      </c>
      <c r="E2056">
        <v>206</v>
      </c>
      <c r="F2056">
        <v>19632</v>
      </c>
      <c r="G2056">
        <v>0</v>
      </c>
    </row>
    <row r="2057" spans="1:7" x14ac:dyDescent="0.25">
      <c r="A2057" s="1">
        <f ca="1">IF((Table_Query_from_RDS24[[#This Row],[valueA]]=List!$B$3),INDIRECT("A"&amp;ROW(Table_Query_from_RDS24[[#This Row],[data_year]])-1)+1,0)</f>
        <v>0</v>
      </c>
      <c r="B2057">
        <v>2013</v>
      </c>
      <c r="C2057" t="s">
        <v>29</v>
      </c>
      <c r="D2057" t="s">
        <v>2888</v>
      </c>
      <c r="E2057">
        <v>185</v>
      </c>
      <c r="F2057">
        <v>16462</v>
      </c>
      <c r="G2057">
        <v>0</v>
      </c>
    </row>
    <row r="2058" spans="1:7" x14ac:dyDescent="0.25">
      <c r="A2058" s="1">
        <f ca="1">IF((Table_Query_from_RDS24[[#This Row],[valueA]]=List!$B$3),INDIRECT("A"&amp;ROW(Table_Query_from_RDS24[[#This Row],[data_year]])-1)+1,0)</f>
        <v>0</v>
      </c>
      <c r="B2058">
        <v>2013</v>
      </c>
      <c r="C2058" t="s">
        <v>29</v>
      </c>
      <c r="D2058" t="s">
        <v>2889</v>
      </c>
      <c r="E2058">
        <v>172</v>
      </c>
      <c r="F2058">
        <v>7096</v>
      </c>
      <c r="G2058">
        <v>324</v>
      </c>
    </row>
    <row r="2059" spans="1:7" x14ac:dyDescent="0.25">
      <c r="A2059" s="1">
        <f ca="1">IF((Table_Query_from_RDS24[[#This Row],[valueA]]=List!$B$3),INDIRECT("A"&amp;ROW(Table_Query_from_RDS24[[#This Row],[data_year]])-1)+1,0)</f>
        <v>0</v>
      </c>
      <c r="B2059">
        <v>2013</v>
      </c>
      <c r="C2059" t="s">
        <v>29</v>
      </c>
      <c r="D2059" t="s">
        <v>2890</v>
      </c>
      <c r="E2059">
        <v>158</v>
      </c>
      <c r="F2059">
        <v>10090</v>
      </c>
      <c r="G2059">
        <v>70</v>
      </c>
    </row>
    <row r="2060" spans="1:7" x14ac:dyDescent="0.25">
      <c r="A2060" s="1">
        <f ca="1">IF((Table_Query_from_RDS24[[#This Row],[valueA]]=List!$B$3),INDIRECT("A"&amp;ROW(Table_Query_from_RDS24[[#This Row],[data_year]])-1)+1,0)</f>
        <v>0</v>
      </c>
      <c r="B2060">
        <v>2013</v>
      </c>
      <c r="C2060" t="s">
        <v>29</v>
      </c>
      <c r="D2060" t="s">
        <v>2891</v>
      </c>
      <c r="E2060">
        <v>140</v>
      </c>
      <c r="F2060">
        <v>6353</v>
      </c>
      <c r="G2060">
        <v>3</v>
      </c>
    </row>
    <row r="2061" spans="1:7" x14ac:dyDescent="0.25">
      <c r="A2061" s="1">
        <f ca="1">IF((Table_Query_from_RDS24[[#This Row],[valueA]]=List!$B$3),INDIRECT("A"&amp;ROW(Table_Query_from_RDS24[[#This Row],[data_year]])-1)+1,0)</f>
        <v>0</v>
      </c>
      <c r="B2061">
        <v>2013</v>
      </c>
      <c r="C2061" t="s">
        <v>29</v>
      </c>
      <c r="D2061" t="s">
        <v>2892</v>
      </c>
      <c r="E2061">
        <v>138</v>
      </c>
      <c r="F2061">
        <v>9071</v>
      </c>
      <c r="G2061">
        <v>0</v>
      </c>
    </row>
    <row r="2062" spans="1:7" x14ac:dyDescent="0.25">
      <c r="A2062" s="1">
        <f ca="1">IF((Table_Query_from_RDS24[[#This Row],[valueA]]=List!$B$3),INDIRECT("A"&amp;ROW(Table_Query_from_RDS24[[#This Row],[data_year]])-1)+1,0)</f>
        <v>0</v>
      </c>
      <c r="B2062">
        <v>2013</v>
      </c>
      <c r="C2062" t="s">
        <v>29</v>
      </c>
      <c r="D2062" t="s">
        <v>2893</v>
      </c>
      <c r="E2062">
        <v>129</v>
      </c>
      <c r="F2062">
        <v>7266</v>
      </c>
      <c r="G2062">
        <v>113</v>
      </c>
    </row>
    <row r="2063" spans="1:7" x14ac:dyDescent="0.25">
      <c r="A2063" s="1">
        <f ca="1">IF((Table_Query_from_RDS24[[#This Row],[valueA]]=List!$B$3),INDIRECT("A"&amp;ROW(Table_Query_from_RDS24[[#This Row],[data_year]])-1)+1,0)</f>
        <v>0</v>
      </c>
      <c r="B2063">
        <v>2013</v>
      </c>
      <c r="C2063" t="s">
        <v>29</v>
      </c>
      <c r="D2063" t="s">
        <v>2894</v>
      </c>
      <c r="E2063">
        <v>126</v>
      </c>
      <c r="F2063">
        <v>8832</v>
      </c>
      <c r="G2063">
        <v>0</v>
      </c>
    </row>
    <row r="2064" spans="1:7" x14ac:dyDescent="0.25">
      <c r="A2064" s="1">
        <f ca="1">IF((Table_Query_from_RDS24[[#This Row],[valueA]]=List!$B$3),INDIRECT("A"&amp;ROW(Table_Query_from_RDS24[[#This Row],[data_year]])-1)+1,0)</f>
        <v>0</v>
      </c>
      <c r="B2064">
        <v>2013</v>
      </c>
      <c r="C2064" t="s">
        <v>29</v>
      </c>
      <c r="D2064" t="s">
        <v>2895</v>
      </c>
      <c r="E2064">
        <v>105</v>
      </c>
      <c r="F2064">
        <v>5451</v>
      </c>
      <c r="G2064">
        <v>34</v>
      </c>
    </row>
    <row r="2065" spans="1:7" x14ac:dyDescent="0.25">
      <c r="A2065" s="1">
        <f ca="1">IF((Table_Query_from_RDS24[[#This Row],[valueA]]=List!$B$3),INDIRECT("A"&amp;ROW(Table_Query_from_RDS24[[#This Row],[data_year]])-1)+1,0)</f>
        <v>0</v>
      </c>
      <c r="B2065">
        <v>2013</v>
      </c>
      <c r="C2065" t="s">
        <v>29</v>
      </c>
      <c r="D2065" t="s">
        <v>2896</v>
      </c>
      <c r="E2065">
        <v>104</v>
      </c>
      <c r="F2065">
        <v>5057</v>
      </c>
      <c r="G2065">
        <v>17</v>
      </c>
    </row>
    <row r="2066" spans="1:7" x14ac:dyDescent="0.25">
      <c r="A2066" s="1">
        <f ca="1">IF((Table_Query_from_RDS24[[#This Row],[valueA]]=List!$B$3),INDIRECT("A"&amp;ROW(Table_Query_from_RDS24[[#This Row],[data_year]])-1)+1,0)</f>
        <v>0</v>
      </c>
      <c r="B2066">
        <v>2013</v>
      </c>
      <c r="C2066" t="s">
        <v>29</v>
      </c>
      <c r="D2066" t="s">
        <v>2897</v>
      </c>
      <c r="E2066">
        <v>82</v>
      </c>
      <c r="F2066">
        <v>5248</v>
      </c>
      <c r="G2066">
        <v>4</v>
      </c>
    </row>
    <row r="2067" spans="1:7" x14ac:dyDescent="0.25">
      <c r="A2067" s="1">
        <f ca="1">IF((Table_Query_from_RDS24[[#This Row],[valueA]]=List!$B$3),INDIRECT("A"&amp;ROW(Table_Query_from_RDS24[[#This Row],[data_year]])-1)+1,0)</f>
        <v>0</v>
      </c>
      <c r="B2067">
        <v>2013</v>
      </c>
      <c r="C2067" t="s">
        <v>29</v>
      </c>
      <c r="D2067" t="s">
        <v>2898</v>
      </c>
      <c r="E2067">
        <v>82</v>
      </c>
      <c r="F2067">
        <v>5455</v>
      </c>
      <c r="G2067">
        <v>9</v>
      </c>
    </row>
    <row r="2068" spans="1:7" x14ac:dyDescent="0.25">
      <c r="A2068" s="1">
        <f ca="1">IF((Table_Query_from_RDS24[[#This Row],[valueA]]=List!$B$3),INDIRECT("A"&amp;ROW(Table_Query_from_RDS24[[#This Row],[data_year]])-1)+1,0)</f>
        <v>0</v>
      </c>
      <c r="B2068">
        <v>2013</v>
      </c>
      <c r="C2068" t="s">
        <v>29</v>
      </c>
      <c r="D2068" t="s">
        <v>2899</v>
      </c>
      <c r="E2068">
        <v>73</v>
      </c>
      <c r="F2068">
        <v>4500</v>
      </c>
      <c r="G2068">
        <v>14</v>
      </c>
    </row>
    <row r="2069" spans="1:7" x14ac:dyDescent="0.25">
      <c r="A2069" s="1">
        <f ca="1">IF((Table_Query_from_RDS24[[#This Row],[valueA]]=List!$B$3),INDIRECT("A"&amp;ROW(Table_Query_from_RDS24[[#This Row],[data_year]])-1)+1,0)</f>
        <v>0</v>
      </c>
      <c r="B2069">
        <v>2013</v>
      </c>
      <c r="C2069" t="s">
        <v>29</v>
      </c>
      <c r="D2069" t="s">
        <v>2900</v>
      </c>
      <c r="E2069">
        <v>72</v>
      </c>
      <c r="F2069">
        <v>2649</v>
      </c>
      <c r="G2069">
        <v>5</v>
      </c>
    </row>
    <row r="2070" spans="1:7" x14ac:dyDescent="0.25">
      <c r="A2070" s="1">
        <f ca="1">IF((Table_Query_from_RDS24[[#This Row],[valueA]]=List!$B$3),INDIRECT("A"&amp;ROW(Table_Query_from_RDS24[[#This Row],[data_year]])-1)+1,0)</f>
        <v>0</v>
      </c>
      <c r="B2070">
        <v>2013</v>
      </c>
      <c r="C2070" t="s">
        <v>29</v>
      </c>
      <c r="D2070" t="s">
        <v>2901</v>
      </c>
      <c r="E2070">
        <v>71</v>
      </c>
      <c r="F2070">
        <v>4212</v>
      </c>
      <c r="G2070">
        <v>0</v>
      </c>
    </row>
    <row r="2071" spans="1:7" x14ac:dyDescent="0.25">
      <c r="A2071" s="1">
        <f ca="1">IF((Table_Query_from_RDS24[[#This Row],[valueA]]=List!$B$3),INDIRECT("A"&amp;ROW(Table_Query_from_RDS24[[#This Row],[data_year]])-1)+1,0)</f>
        <v>0</v>
      </c>
      <c r="B2071">
        <v>2013</v>
      </c>
      <c r="C2071" t="s">
        <v>29</v>
      </c>
      <c r="D2071" t="s">
        <v>2902</v>
      </c>
      <c r="E2071">
        <v>66</v>
      </c>
      <c r="F2071">
        <v>2763</v>
      </c>
      <c r="G2071">
        <v>73</v>
      </c>
    </row>
    <row r="2072" spans="1:7" x14ac:dyDescent="0.25">
      <c r="A2072" s="1">
        <f ca="1">IF((Table_Query_from_RDS24[[#This Row],[valueA]]=List!$B$3),INDIRECT("A"&amp;ROW(Table_Query_from_RDS24[[#This Row],[data_year]])-1)+1,0)</f>
        <v>0</v>
      </c>
      <c r="B2072">
        <v>2013</v>
      </c>
      <c r="C2072" t="s">
        <v>29</v>
      </c>
      <c r="D2072" t="s">
        <v>2903</v>
      </c>
      <c r="E2072">
        <v>61</v>
      </c>
      <c r="F2072">
        <v>3611</v>
      </c>
      <c r="G2072">
        <v>53</v>
      </c>
    </row>
    <row r="2073" spans="1:7" x14ac:dyDescent="0.25">
      <c r="A2073" s="1">
        <f ca="1">IF((Table_Query_from_RDS24[[#This Row],[valueA]]=List!$B$3),INDIRECT("A"&amp;ROW(Table_Query_from_RDS24[[#This Row],[data_year]])-1)+1,0)</f>
        <v>0</v>
      </c>
      <c r="B2073">
        <v>2013</v>
      </c>
      <c r="C2073" t="s">
        <v>29</v>
      </c>
      <c r="D2073" t="s">
        <v>2904</v>
      </c>
      <c r="E2073">
        <v>54</v>
      </c>
      <c r="F2073">
        <v>691</v>
      </c>
      <c r="G2073">
        <v>123</v>
      </c>
    </row>
    <row r="2074" spans="1:7" x14ac:dyDescent="0.25">
      <c r="A2074" s="1">
        <f ca="1">IF((Table_Query_from_RDS24[[#This Row],[valueA]]=List!$B$3),INDIRECT("A"&amp;ROW(Table_Query_from_RDS24[[#This Row],[data_year]])-1)+1,0)</f>
        <v>0</v>
      </c>
      <c r="B2074">
        <v>2013</v>
      </c>
      <c r="C2074" t="s">
        <v>29</v>
      </c>
      <c r="D2074" t="s">
        <v>2905</v>
      </c>
      <c r="E2074">
        <v>49</v>
      </c>
      <c r="F2074">
        <v>2491</v>
      </c>
      <c r="G2074">
        <v>0</v>
      </c>
    </row>
    <row r="2075" spans="1:7" x14ac:dyDescent="0.25">
      <c r="A2075" s="1">
        <f ca="1">IF((Table_Query_from_RDS24[[#This Row],[valueA]]=List!$B$3),INDIRECT("A"&amp;ROW(Table_Query_from_RDS24[[#This Row],[data_year]])-1)+1,0)</f>
        <v>0</v>
      </c>
      <c r="B2075">
        <v>2013</v>
      </c>
      <c r="C2075" t="s">
        <v>29</v>
      </c>
      <c r="D2075" t="s">
        <v>2906</v>
      </c>
      <c r="E2075">
        <v>49</v>
      </c>
      <c r="F2075">
        <v>1207</v>
      </c>
      <c r="G2075">
        <v>7</v>
      </c>
    </row>
    <row r="2076" spans="1:7" x14ac:dyDescent="0.25">
      <c r="A2076" s="1">
        <f ca="1">IF((Table_Query_from_RDS24[[#This Row],[valueA]]=List!$B$3),INDIRECT("A"&amp;ROW(Table_Query_from_RDS24[[#This Row],[data_year]])-1)+1,0)</f>
        <v>0</v>
      </c>
      <c r="B2076">
        <v>2013</v>
      </c>
      <c r="C2076" t="s">
        <v>29</v>
      </c>
      <c r="D2076" t="s">
        <v>2907</v>
      </c>
      <c r="E2076">
        <v>44</v>
      </c>
      <c r="F2076">
        <v>2664</v>
      </c>
      <c r="G2076">
        <v>0</v>
      </c>
    </row>
    <row r="2077" spans="1:7" x14ac:dyDescent="0.25">
      <c r="A2077" s="1">
        <f ca="1">IF((Table_Query_from_RDS24[[#This Row],[valueA]]=List!$B$3),INDIRECT("A"&amp;ROW(Table_Query_from_RDS24[[#This Row],[data_year]])-1)+1,0)</f>
        <v>0</v>
      </c>
      <c r="B2077">
        <v>2013</v>
      </c>
      <c r="C2077" t="s">
        <v>29</v>
      </c>
      <c r="D2077" t="s">
        <v>2908</v>
      </c>
      <c r="E2077">
        <v>40</v>
      </c>
      <c r="F2077">
        <v>2595</v>
      </c>
      <c r="G2077">
        <v>0</v>
      </c>
    </row>
    <row r="2078" spans="1:7" x14ac:dyDescent="0.25">
      <c r="A2078" s="1">
        <f ca="1">IF((Table_Query_from_RDS24[[#This Row],[valueA]]=List!$B$3),INDIRECT("A"&amp;ROW(Table_Query_from_RDS24[[#This Row],[data_year]])-1)+1,0)</f>
        <v>0</v>
      </c>
      <c r="B2078">
        <v>2013</v>
      </c>
      <c r="C2078" t="s">
        <v>29</v>
      </c>
      <c r="D2078" t="s">
        <v>2909</v>
      </c>
      <c r="E2078">
        <v>40</v>
      </c>
      <c r="F2078">
        <v>1001</v>
      </c>
      <c r="G2078">
        <v>19</v>
      </c>
    </row>
    <row r="2079" spans="1:7" x14ac:dyDescent="0.25">
      <c r="A2079" s="1">
        <f ca="1">IF((Table_Query_from_RDS24[[#This Row],[valueA]]=List!$B$3),INDIRECT("A"&amp;ROW(Table_Query_from_RDS24[[#This Row],[data_year]])-1)+1,0)</f>
        <v>0</v>
      </c>
      <c r="B2079">
        <v>2013</v>
      </c>
      <c r="C2079" t="s">
        <v>29</v>
      </c>
      <c r="D2079" t="s">
        <v>2910</v>
      </c>
      <c r="E2079">
        <v>34</v>
      </c>
      <c r="F2079">
        <v>2812</v>
      </c>
      <c r="G2079">
        <v>0</v>
      </c>
    </row>
    <row r="2080" spans="1:7" x14ac:dyDescent="0.25">
      <c r="A2080" s="1">
        <f ca="1">IF((Table_Query_from_RDS24[[#This Row],[valueA]]=List!$B$3),INDIRECT("A"&amp;ROW(Table_Query_from_RDS24[[#This Row],[data_year]])-1)+1,0)</f>
        <v>0</v>
      </c>
      <c r="B2080">
        <v>2013</v>
      </c>
      <c r="C2080" t="s">
        <v>29</v>
      </c>
      <c r="D2080" t="s">
        <v>2911</v>
      </c>
      <c r="E2080">
        <v>32</v>
      </c>
      <c r="F2080">
        <v>1012</v>
      </c>
      <c r="G2080">
        <v>0</v>
      </c>
    </row>
    <row r="2081" spans="1:7" x14ac:dyDescent="0.25">
      <c r="A2081" s="1">
        <f ca="1">IF((Table_Query_from_RDS24[[#This Row],[valueA]]=List!$B$3),INDIRECT("A"&amp;ROW(Table_Query_from_RDS24[[#This Row],[data_year]])-1)+1,0)</f>
        <v>0</v>
      </c>
      <c r="B2081">
        <v>2013</v>
      </c>
      <c r="C2081" t="s">
        <v>29</v>
      </c>
      <c r="D2081" t="s">
        <v>2912</v>
      </c>
      <c r="E2081">
        <v>29</v>
      </c>
      <c r="F2081">
        <v>2903</v>
      </c>
      <c r="G2081">
        <v>0</v>
      </c>
    </row>
    <row r="2082" spans="1:7" x14ac:dyDescent="0.25">
      <c r="A2082" s="1">
        <f ca="1">IF((Table_Query_from_RDS24[[#This Row],[valueA]]=List!$B$3),INDIRECT("A"&amp;ROW(Table_Query_from_RDS24[[#This Row],[data_year]])-1)+1,0)</f>
        <v>0</v>
      </c>
      <c r="B2082">
        <v>2013</v>
      </c>
      <c r="C2082" t="s">
        <v>29</v>
      </c>
      <c r="D2082" t="s">
        <v>2913</v>
      </c>
      <c r="E2082">
        <v>25</v>
      </c>
      <c r="F2082">
        <v>889</v>
      </c>
      <c r="G2082">
        <v>14</v>
      </c>
    </row>
    <row r="2083" spans="1:7" x14ac:dyDescent="0.25">
      <c r="A2083" s="1">
        <f ca="1">IF((Table_Query_from_RDS24[[#This Row],[valueA]]=List!$B$3),INDIRECT("A"&amp;ROW(Table_Query_from_RDS24[[#This Row],[data_year]])-1)+1,0)</f>
        <v>0</v>
      </c>
      <c r="B2083">
        <v>2013</v>
      </c>
      <c r="C2083" t="s">
        <v>29</v>
      </c>
      <c r="D2083" t="s">
        <v>2914</v>
      </c>
      <c r="E2083">
        <v>12</v>
      </c>
      <c r="F2083">
        <v>440</v>
      </c>
      <c r="G2083">
        <v>0</v>
      </c>
    </row>
    <row r="2084" spans="1:7" x14ac:dyDescent="0.25">
      <c r="A2084" s="1">
        <f ca="1">IF((Table_Query_from_RDS24[[#This Row],[valueA]]=List!$B$3),INDIRECT("A"&amp;ROW(Table_Query_from_RDS24[[#This Row],[data_year]])-1)+1,0)</f>
        <v>0</v>
      </c>
      <c r="B2084">
        <v>2013</v>
      </c>
      <c r="C2084" t="s">
        <v>30</v>
      </c>
      <c r="D2084" t="s">
        <v>2915</v>
      </c>
      <c r="E2084">
        <v>2454</v>
      </c>
      <c r="F2084">
        <v>110152</v>
      </c>
      <c r="G2084">
        <v>7356</v>
      </c>
    </row>
    <row r="2085" spans="1:7" x14ac:dyDescent="0.25">
      <c r="A2085" s="1">
        <f ca="1">IF((Table_Query_from_RDS24[[#This Row],[valueA]]=List!$B$3),INDIRECT("A"&amp;ROW(Table_Query_from_RDS24[[#This Row],[data_year]])-1)+1,0)</f>
        <v>0</v>
      </c>
      <c r="B2085">
        <v>2013</v>
      </c>
      <c r="C2085" t="s">
        <v>30</v>
      </c>
      <c r="D2085" t="s">
        <v>2916</v>
      </c>
      <c r="E2085">
        <v>1200</v>
      </c>
      <c r="F2085">
        <v>123335</v>
      </c>
      <c r="G2085">
        <v>2105</v>
      </c>
    </row>
    <row r="2086" spans="1:7" x14ac:dyDescent="0.25">
      <c r="A2086" s="1">
        <f ca="1">IF((Table_Query_from_RDS24[[#This Row],[valueA]]=List!$B$3),INDIRECT("A"&amp;ROW(Table_Query_from_RDS24[[#This Row],[data_year]])-1)+1,0)</f>
        <v>0</v>
      </c>
      <c r="B2086">
        <v>2013</v>
      </c>
      <c r="C2086" t="s">
        <v>30</v>
      </c>
      <c r="D2086" t="s">
        <v>2917</v>
      </c>
      <c r="E2086">
        <v>1117</v>
      </c>
      <c r="F2086">
        <v>68206</v>
      </c>
      <c r="G2086">
        <v>3504</v>
      </c>
    </row>
    <row r="2087" spans="1:7" x14ac:dyDescent="0.25">
      <c r="A2087" s="1">
        <f ca="1">IF((Table_Query_from_RDS24[[#This Row],[valueA]]=List!$B$3),INDIRECT("A"&amp;ROW(Table_Query_from_RDS24[[#This Row],[data_year]])-1)+1,0)</f>
        <v>0</v>
      </c>
      <c r="B2087">
        <v>2013</v>
      </c>
      <c r="C2087" t="s">
        <v>30</v>
      </c>
      <c r="D2087" t="s">
        <v>2918</v>
      </c>
      <c r="E2087">
        <v>987</v>
      </c>
      <c r="F2087">
        <v>83864</v>
      </c>
      <c r="G2087">
        <v>45</v>
      </c>
    </row>
    <row r="2088" spans="1:7" x14ac:dyDescent="0.25">
      <c r="A2088" s="1">
        <f ca="1">IF((Table_Query_from_RDS24[[#This Row],[valueA]]=List!$B$3),INDIRECT("A"&amp;ROW(Table_Query_from_RDS24[[#This Row],[data_year]])-1)+1,0)</f>
        <v>0</v>
      </c>
      <c r="B2088">
        <v>2013</v>
      </c>
      <c r="C2088" t="s">
        <v>30</v>
      </c>
      <c r="D2088" t="s">
        <v>2919</v>
      </c>
      <c r="E2088">
        <v>702</v>
      </c>
      <c r="F2088">
        <v>57513</v>
      </c>
      <c r="G2088">
        <v>151</v>
      </c>
    </row>
    <row r="2089" spans="1:7" x14ac:dyDescent="0.25">
      <c r="A2089" s="1">
        <f ca="1">IF((Table_Query_from_RDS24[[#This Row],[valueA]]=List!$B$3),INDIRECT("A"&amp;ROW(Table_Query_from_RDS24[[#This Row],[data_year]])-1)+1,0)</f>
        <v>0</v>
      </c>
      <c r="B2089">
        <v>2013</v>
      </c>
      <c r="C2089" t="s">
        <v>30</v>
      </c>
      <c r="D2089" t="s">
        <v>2920</v>
      </c>
      <c r="E2089">
        <v>702</v>
      </c>
      <c r="F2089">
        <v>42794</v>
      </c>
      <c r="G2089">
        <v>12</v>
      </c>
    </row>
    <row r="2090" spans="1:7" x14ac:dyDescent="0.25">
      <c r="A2090" s="1">
        <f ca="1">IF((Table_Query_from_RDS24[[#This Row],[valueA]]=List!$B$3),INDIRECT("A"&amp;ROW(Table_Query_from_RDS24[[#This Row],[data_year]])-1)+1,0)</f>
        <v>0</v>
      </c>
      <c r="B2090">
        <v>2013</v>
      </c>
      <c r="C2090" t="s">
        <v>30</v>
      </c>
      <c r="D2090" t="s">
        <v>2921</v>
      </c>
      <c r="E2090">
        <v>533</v>
      </c>
      <c r="F2090">
        <v>46515</v>
      </c>
      <c r="G2090">
        <v>2293</v>
      </c>
    </row>
    <row r="2091" spans="1:7" x14ac:dyDescent="0.25">
      <c r="A2091" s="1">
        <f ca="1">IF((Table_Query_from_RDS24[[#This Row],[valueA]]=List!$B$3),INDIRECT("A"&amp;ROW(Table_Query_from_RDS24[[#This Row],[data_year]])-1)+1,0)</f>
        <v>0</v>
      </c>
      <c r="B2091">
        <v>2013</v>
      </c>
      <c r="C2091" t="s">
        <v>30</v>
      </c>
      <c r="D2091" t="s">
        <v>2922</v>
      </c>
      <c r="E2091">
        <v>505</v>
      </c>
      <c r="F2091">
        <v>37186</v>
      </c>
      <c r="G2091">
        <v>203</v>
      </c>
    </row>
    <row r="2092" spans="1:7" x14ac:dyDescent="0.25">
      <c r="A2092" s="1">
        <f ca="1">IF((Table_Query_from_RDS24[[#This Row],[valueA]]=List!$B$3),INDIRECT("A"&amp;ROW(Table_Query_from_RDS24[[#This Row],[data_year]])-1)+1,0)</f>
        <v>0</v>
      </c>
      <c r="B2092">
        <v>2013</v>
      </c>
      <c r="C2092" t="s">
        <v>30</v>
      </c>
      <c r="D2092" t="s">
        <v>2923</v>
      </c>
      <c r="E2092">
        <v>399</v>
      </c>
      <c r="F2092">
        <v>41974</v>
      </c>
      <c r="G2092">
        <v>408</v>
      </c>
    </row>
    <row r="2093" spans="1:7" x14ac:dyDescent="0.25">
      <c r="A2093" s="1">
        <f ca="1">IF((Table_Query_from_RDS24[[#This Row],[valueA]]=List!$B$3),INDIRECT("A"&amp;ROW(Table_Query_from_RDS24[[#This Row],[data_year]])-1)+1,0)</f>
        <v>0</v>
      </c>
      <c r="B2093">
        <v>2013</v>
      </c>
      <c r="C2093" t="s">
        <v>30</v>
      </c>
      <c r="D2093" t="s">
        <v>2924</v>
      </c>
      <c r="E2093">
        <v>387</v>
      </c>
      <c r="F2093">
        <v>34459</v>
      </c>
      <c r="G2093">
        <v>8</v>
      </c>
    </row>
    <row r="2094" spans="1:7" x14ac:dyDescent="0.25">
      <c r="A2094" s="1">
        <f ca="1">IF((Table_Query_from_RDS24[[#This Row],[valueA]]=List!$B$3),INDIRECT("A"&amp;ROW(Table_Query_from_RDS24[[#This Row],[data_year]])-1)+1,0)</f>
        <v>0</v>
      </c>
      <c r="B2094">
        <v>2013</v>
      </c>
      <c r="C2094" t="s">
        <v>30</v>
      </c>
      <c r="D2094" t="s">
        <v>2925</v>
      </c>
      <c r="E2094">
        <v>366</v>
      </c>
      <c r="F2094">
        <v>29228</v>
      </c>
      <c r="G2094">
        <v>300</v>
      </c>
    </row>
    <row r="2095" spans="1:7" x14ac:dyDescent="0.25">
      <c r="A2095" s="1">
        <f ca="1">IF((Table_Query_from_RDS24[[#This Row],[valueA]]=List!$B$3),INDIRECT("A"&amp;ROW(Table_Query_from_RDS24[[#This Row],[data_year]])-1)+1,0)</f>
        <v>0</v>
      </c>
      <c r="B2095">
        <v>2013</v>
      </c>
      <c r="C2095" t="s">
        <v>30</v>
      </c>
      <c r="D2095" t="s">
        <v>2926</v>
      </c>
      <c r="E2095">
        <v>340</v>
      </c>
      <c r="F2095">
        <v>26100</v>
      </c>
      <c r="G2095">
        <v>0</v>
      </c>
    </row>
    <row r="2096" spans="1:7" x14ac:dyDescent="0.25">
      <c r="A2096" s="1">
        <f ca="1">IF((Table_Query_from_RDS24[[#This Row],[valueA]]=List!$B$3),INDIRECT("A"&amp;ROW(Table_Query_from_RDS24[[#This Row],[data_year]])-1)+1,0)</f>
        <v>0</v>
      </c>
      <c r="B2096">
        <v>2013</v>
      </c>
      <c r="C2096" t="s">
        <v>30</v>
      </c>
      <c r="D2096" t="s">
        <v>2927</v>
      </c>
      <c r="E2096">
        <v>308</v>
      </c>
      <c r="F2096">
        <v>33356</v>
      </c>
      <c r="G2096">
        <v>101</v>
      </c>
    </row>
    <row r="2097" spans="1:7" x14ac:dyDescent="0.25">
      <c r="A2097" s="1">
        <f ca="1">IF((Table_Query_from_RDS24[[#This Row],[valueA]]=List!$B$3),INDIRECT("A"&amp;ROW(Table_Query_from_RDS24[[#This Row],[data_year]])-1)+1,0)</f>
        <v>0</v>
      </c>
      <c r="B2097">
        <v>2013</v>
      </c>
      <c r="C2097" t="s">
        <v>30</v>
      </c>
      <c r="D2097" t="s">
        <v>2928</v>
      </c>
      <c r="E2097">
        <v>298</v>
      </c>
      <c r="F2097">
        <v>23699</v>
      </c>
      <c r="G2097">
        <v>0</v>
      </c>
    </row>
    <row r="2098" spans="1:7" x14ac:dyDescent="0.25">
      <c r="A2098" s="1">
        <f ca="1">IF((Table_Query_from_RDS24[[#This Row],[valueA]]=List!$B$3),INDIRECT("A"&amp;ROW(Table_Query_from_RDS24[[#This Row],[data_year]])-1)+1,0)</f>
        <v>0</v>
      </c>
      <c r="B2098">
        <v>2013</v>
      </c>
      <c r="C2098" t="s">
        <v>30</v>
      </c>
      <c r="D2098" t="s">
        <v>2929</v>
      </c>
      <c r="E2098">
        <v>283</v>
      </c>
      <c r="F2098">
        <v>24301</v>
      </c>
      <c r="G2098">
        <v>396</v>
      </c>
    </row>
    <row r="2099" spans="1:7" x14ac:dyDescent="0.25">
      <c r="A2099" s="1">
        <f ca="1">IF((Table_Query_from_RDS24[[#This Row],[valueA]]=List!$B$3),INDIRECT("A"&amp;ROW(Table_Query_from_RDS24[[#This Row],[data_year]])-1)+1,0)</f>
        <v>0</v>
      </c>
      <c r="B2099">
        <v>2013</v>
      </c>
      <c r="C2099" t="s">
        <v>30</v>
      </c>
      <c r="D2099" t="s">
        <v>2930</v>
      </c>
      <c r="E2099">
        <v>246</v>
      </c>
      <c r="F2099">
        <v>31792</v>
      </c>
      <c r="G2099">
        <v>213</v>
      </c>
    </row>
    <row r="2100" spans="1:7" x14ac:dyDescent="0.25">
      <c r="A2100" s="1">
        <f ca="1">IF((Table_Query_from_RDS24[[#This Row],[valueA]]=List!$B$3),INDIRECT("A"&amp;ROW(Table_Query_from_RDS24[[#This Row],[data_year]])-1)+1,0)</f>
        <v>0</v>
      </c>
      <c r="B2100">
        <v>2013</v>
      </c>
      <c r="C2100" t="s">
        <v>30</v>
      </c>
      <c r="D2100" t="s">
        <v>2931</v>
      </c>
      <c r="E2100">
        <v>208</v>
      </c>
      <c r="F2100">
        <v>18433</v>
      </c>
      <c r="G2100">
        <v>90</v>
      </c>
    </row>
    <row r="2101" spans="1:7" x14ac:dyDescent="0.25">
      <c r="A2101" s="1">
        <f ca="1">IF((Table_Query_from_RDS24[[#This Row],[valueA]]=List!$B$3),INDIRECT("A"&amp;ROW(Table_Query_from_RDS24[[#This Row],[data_year]])-1)+1,0)</f>
        <v>0</v>
      </c>
      <c r="B2101">
        <v>2013</v>
      </c>
      <c r="C2101" t="s">
        <v>30</v>
      </c>
      <c r="D2101" t="s">
        <v>2932</v>
      </c>
      <c r="E2101">
        <v>139</v>
      </c>
      <c r="F2101">
        <v>17026</v>
      </c>
      <c r="G2101">
        <v>0</v>
      </c>
    </row>
    <row r="2102" spans="1:7" x14ac:dyDescent="0.25">
      <c r="A2102" s="1">
        <f ca="1">IF((Table_Query_from_RDS24[[#This Row],[valueA]]=List!$B$3),INDIRECT("A"&amp;ROW(Table_Query_from_RDS24[[#This Row],[data_year]])-1)+1,0)</f>
        <v>0</v>
      </c>
      <c r="B2102">
        <v>2013</v>
      </c>
      <c r="C2102" t="s">
        <v>30</v>
      </c>
      <c r="D2102" t="s">
        <v>2933</v>
      </c>
      <c r="E2102">
        <v>136</v>
      </c>
      <c r="F2102">
        <v>8138</v>
      </c>
      <c r="G2102">
        <v>47</v>
      </c>
    </row>
    <row r="2103" spans="1:7" x14ac:dyDescent="0.25">
      <c r="A2103" s="1">
        <f ca="1">IF((Table_Query_from_RDS24[[#This Row],[valueA]]=List!$B$3),INDIRECT("A"&amp;ROW(Table_Query_from_RDS24[[#This Row],[data_year]])-1)+1,0)</f>
        <v>0</v>
      </c>
      <c r="B2103">
        <v>2013</v>
      </c>
      <c r="C2103" t="s">
        <v>30</v>
      </c>
      <c r="D2103" t="s">
        <v>2934</v>
      </c>
      <c r="E2103">
        <v>135</v>
      </c>
      <c r="F2103">
        <v>7510</v>
      </c>
      <c r="G2103">
        <v>0</v>
      </c>
    </row>
    <row r="2104" spans="1:7" x14ac:dyDescent="0.25">
      <c r="A2104" s="1">
        <f ca="1">IF((Table_Query_from_RDS24[[#This Row],[valueA]]=List!$B$3),INDIRECT("A"&amp;ROW(Table_Query_from_RDS24[[#This Row],[data_year]])-1)+1,0)</f>
        <v>0</v>
      </c>
      <c r="B2104">
        <v>2013</v>
      </c>
      <c r="C2104" t="s">
        <v>30</v>
      </c>
      <c r="D2104" t="s">
        <v>2935</v>
      </c>
      <c r="E2104">
        <v>119</v>
      </c>
      <c r="F2104">
        <v>9837</v>
      </c>
      <c r="G2104">
        <v>122</v>
      </c>
    </row>
    <row r="2105" spans="1:7" x14ac:dyDescent="0.25">
      <c r="A2105" s="1">
        <f ca="1">IF((Table_Query_from_RDS24[[#This Row],[valueA]]=List!$B$3),INDIRECT("A"&amp;ROW(Table_Query_from_RDS24[[#This Row],[data_year]])-1)+1,0)</f>
        <v>0</v>
      </c>
      <c r="B2105">
        <v>2013</v>
      </c>
      <c r="C2105" t="s">
        <v>30</v>
      </c>
      <c r="D2105" t="s">
        <v>2936</v>
      </c>
      <c r="E2105">
        <v>115</v>
      </c>
      <c r="F2105">
        <v>7422</v>
      </c>
      <c r="G2105">
        <v>5</v>
      </c>
    </row>
    <row r="2106" spans="1:7" x14ac:dyDescent="0.25">
      <c r="A2106" s="1">
        <f ca="1">IF((Table_Query_from_RDS24[[#This Row],[valueA]]=List!$B$3),INDIRECT("A"&amp;ROW(Table_Query_from_RDS24[[#This Row],[data_year]])-1)+1,0)</f>
        <v>0</v>
      </c>
      <c r="B2106">
        <v>2013</v>
      </c>
      <c r="C2106" t="s">
        <v>30</v>
      </c>
      <c r="D2106" t="s">
        <v>2937</v>
      </c>
      <c r="E2106">
        <v>108</v>
      </c>
      <c r="F2106">
        <v>12433</v>
      </c>
      <c r="G2106">
        <v>0</v>
      </c>
    </row>
    <row r="2107" spans="1:7" x14ac:dyDescent="0.25">
      <c r="A2107" s="1">
        <f ca="1">IF((Table_Query_from_RDS24[[#This Row],[valueA]]=List!$B$3),INDIRECT("A"&amp;ROW(Table_Query_from_RDS24[[#This Row],[data_year]])-1)+1,0)</f>
        <v>0</v>
      </c>
      <c r="B2107">
        <v>2013</v>
      </c>
      <c r="C2107" t="s">
        <v>30</v>
      </c>
      <c r="D2107" t="s">
        <v>2938</v>
      </c>
      <c r="E2107">
        <v>98</v>
      </c>
      <c r="F2107">
        <v>9468</v>
      </c>
      <c r="G2107">
        <v>20</v>
      </c>
    </row>
    <row r="2108" spans="1:7" x14ac:dyDescent="0.25">
      <c r="A2108" s="1">
        <f ca="1">IF((Table_Query_from_RDS24[[#This Row],[valueA]]=List!$B$3),INDIRECT("A"&amp;ROW(Table_Query_from_RDS24[[#This Row],[data_year]])-1)+1,0)</f>
        <v>0</v>
      </c>
      <c r="B2108">
        <v>2013</v>
      </c>
      <c r="C2108" t="s">
        <v>30</v>
      </c>
      <c r="D2108" t="s">
        <v>2939</v>
      </c>
      <c r="E2108">
        <v>93</v>
      </c>
      <c r="F2108">
        <v>3040</v>
      </c>
      <c r="G2108">
        <v>17</v>
      </c>
    </row>
    <row r="2109" spans="1:7" x14ac:dyDescent="0.25">
      <c r="A2109" s="1">
        <f ca="1">IF((Table_Query_from_RDS24[[#This Row],[valueA]]=List!$B$3),INDIRECT("A"&amp;ROW(Table_Query_from_RDS24[[#This Row],[data_year]])-1)+1,0)</f>
        <v>0</v>
      </c>
      <c r="B2109">
        <v>2013</v>
      </c>
      <c r="C2109" t="s">
        <v>30</v>
      </c>
      <c r="D2109" t="s">
        <v>2940</v>
      </c>
      <c r="E2109">
        <v>71</v>
      </c>
      <c r="F2109">
        <v>4431</v>
      </c>
      <c r="G2109">
        <v>0</v>
      </c>
    </row>
    <row r="2110" spans="1:7" x14ac:dyDescent="0.25">
      <c r="A2110" s="1">
        <f ca="1">IF((Table_Query_from_RDS24[[#This Row],[valueA]]=List!$B$3),INDIRECT("A"&amp;ROW(Table_Query_from_RDS24[[#This Row],[data_year]])-1)+1,0)</f>
        <v>0</v>
      </c>
      <c r="B2110">
        <v>2013</v>
      </c>
      <c r="C2110" t="s">
        <v>30</v>
      </c>
      <c r="D2110" t="s">
        <v>2941</v>
      </c>
      <c r="E2110">
        <v>55</v>
      </c>
      <c r="F2110">
        <v>4381</v>
      </c>
      <c r="G2110">
        <v>0</v>
      </c>
    </row>
    <row r="2111" spans="1:7" x14ac:dyDescent="0.25">
      <c r="A2111" s="1">
        <f ca="1">IF((Table_Query_from_RDS24[[#This Row],[valueA]]=List!$B$3),INDIRECT("A"&amp;ROW(Table_Query_from_RDS24[[#This Row],[data_year]])-1)+1,0)</f>
        <v>0</v>
      </c>
      <c r="B2111">
        <v>2013</v>
      </c>
      <c r="C2111" t="s">
        <v>30</v>
      </c>
      <c r="D2111" t="s">
        <v>2942</v>
      </c>
      <c r="E2111">
        <v>43</v>
      </c>
      <c r="F2111">
        <v>1302</v>
      </c>
      <c r="G2111">
        <v>0</v>
      </c>
    </row>
    <row r="2112" spans="1:7" x14ac:dyDescent="0.25">
      <c r="A2112" s="1">
        <f ca="1">IF((Table_Query_from_RDS24[[#This Row],[valueA]]=List!$B$3),INDIRECT("A"&amp;ROW(Table_Query_from_RDS24[[#This Row],[data_year]])-1)+1,0)</f>
        <v>0</v>
      </c>
      <c r="B2112">
        <v>2013</v>
      </c>
      <c r="C2112" t="s">
        <v>30</v>
      </c>
      <c r="D2112" t="s">
        <v>2943</v>
      </c>
      <c r="E2112">
        <v>17</v>
      </c>
      <c r="F2112">
        <v>1972</v>
      </c>
      <c r="G2112">
        <v>0</v>
      </c>
    </row>
    <row r="2113" spans="1:7" x14ac:dyDescent="0.25">
      <c r="A2113" s="1">
        <f ca="1">IF((Table_Query_from_RDS24[[#This Row],[valueA]]=List!$B$3),INDIRECT("A"&amp;ROW(Table_Query_from_RDS24[[#This Row],[data_year]])-1)+1,0)</f>
        <v>0</v>
      </c>
      <c r="B2113">
        <v>2013</v>
      </c>
      <c r="C2113" t="s">
        <v>30</v>
      </c>
      <c r="D2113" t="s">
        <v>2944</v>
      </c>
      <c r="E2113">
        <v>16</v>
      </c>
      <c r="F2113">
        <v>1632</v>
      </c>
      <c r="G2113">
        <v>0</v>
      </c>
    </row>
    <row r="2114" spans="1:7" x14ac:dyDescent="0.25">
      <c r="A2114" s="1">
        <f ca="1">IF((Table_Query_from_RDS24[[#This Row],[valueA]]=List!$B$3),INDIRECT("A"&amp;ROW(Table_Query_from_RDS24[[#This Row],[data_year]])-1)+1,0)</f>
        <v>0</v>
      </c>
      <c r="B2114">
        <v>2013</v>
      </c>
      <c r="C2114" t="s">
        <v>30</v>
      </c>
      <c r="D2114" t="s">
        <v>2945</v>
      </c>
      <c r="E2114">
        <v>14</v>
      </c>
      <c r="F2114">
        <v>739</v>
      </c>
      <c r="G2114">
        <v>0</v>
      </c>
    </row>
    <row r="2115" spans="1:7" x14ac:dyDescent="0.25">
      <c r="A2115" s="1">
        <f ca="1">IF((Table_Query_from_RDS24[[#This Row],[valueA]]=List!$B$3),INDIRECT("A"&amp;ROW(Table_Query_from_RDS24[[#This Row],[data_year]])-1)+1,0)</f>
        <v>0</v>
      </c>
      <c r="B2115">
        <v>2013</v>
      </c>
      <c r="C2115" t="s">
        <v>30</v>
      </c>
      <c r="D2115" t="s">
        <v>2946</v>
      </c>
      <c r="E2115">
        <v>13</v>
      </c>
      <c r="F2115">
        <v>571</v>
      </c>
      <c r="G2115">
        <v>0</v>
      </c>
    </row>
    <row r="2116" spans="1:7" x14ac:dyDescent="0.25">
      <c r="A2116" s="1">
        <f ca="1">IF((Table_Query_from_RDS24[[#This Row],[valueA]]=List!$B$3),INDIRECT("A"&amp;ROW(Table_Query_from_RDS24[[#This Row],[data_year]])-1)+1,0)</f>
        <v>0</v>
      </c>
      <c r="B2116">
        <v>2013</v>
      </c>
      <c r="C2116" t="s">
        <v>31</v>
      </c>
      <c r="D2116" t="s">
        <v>2947</v>
      </c>
      <c r="E2116">
        <v>683</v>
      </c>
      <c r="F2116">
        <v>23731</v>
      </c>
      <c r="G2116">
        <v>1714</v>
      </c>
    </row>
    <row r="2117" spans="1:7" x14ac:dyDescent="0.25">
      <c r="A2117" s="1">
        <f ca="1">IF((Table_Query_from_RDS24[[#This Row],[valueA]]=List!$B$3),INDIRECT("A"&amp;ROW(Table_Query_from_RDS24[[#This Row],[data_year]])-1)+1,0)</f>
        <v>0</v>
      </c>
      <c r="B2117">
        <v>2013</v>
      </c>
      <c r="C2117" t="s">
        <v>31</v>
      </c>
      <c r="D2117" t="s">
        <v>2948</v>
      </c>
      <c r="E2117">
        <v>615</v>
      </c>
      <c r="F2117">
        <v>27540</v>
      </c>
      <c r="G2117">
        <v>1544</v>
      </c>
    </row>
    <row r="2118" spans="1:7" x14ac:dyDescent="0.25">
      <c r="A2118" s="1">
        <f ca="1">IF((Table_Query_from_RDS24[[#This Row],[valueA]]=List!$B$3),INDIRECT("A"&amp;ROW(Table_Query_from_RDS24[[#This Row],[data_year]])-1)+1,0)</f>
        <v>0</v>
      </c>
      <c r="B2118">
        <v>2013</v>
      </c>
      <c r="C2118" t="s">
        <v>31</v>
      </c>
      <c r="D2118" t="s">
        <v>2949</v>
      </c>
      <c r="E2118">
        <v>605</v>
      </c>
      <c r="F2118">
        <v>32641</v>
      </c>
      <c r="G2118">
        <v>1987</v>
      </c>
    </row>
    <row r="2119" spans="1:7" x14ac:dyDescent="0.25">
      <c r="A2119" s="1">
        <f ca="1">IF((Table_Query_from_RDS24[[#This Row],[valueA]]=List!$B$3),INDIRECT("A"&amp;ROW(Table_Query_from_RDS24[[#This Row],[data_year]])-1)+1,0)</f>
        <v>0</v>
      </c>
      <c r="B2119">
        <v>2013</v>
      </c>
      <c r="C2119" t="s">
        <v>31</v>
      </c>
      <c r="D2119" t="s">
        <v>2950</v>
      </c>
      <c r="E2119">
        <v>368</v>
      </c>
      <c r="F2119">
        <v>18494</v>
      </c>
      <c r="G2119">
        <v>370</v>
      </c>
    </row>
    <row r="2120" spans="1:7" x14ac:dyDescent="0.25">
      <c r="A2120" s="1">
        <f ca="1">IF((Table_Query_from_RDS24[[#This Row],[valueA]]=List!$B$3),INDIRECT("A"&amp;ROW(Table_Query_from_RDS24[[#This Row],[data_year]])-1)+1,0)</f>
        <v>0</v>
      </c>
      <c r="B2120">
        <v>2013</v>
      </c>
      <c r="C2120" t="s">
        <v>31</v>
      </c>
      <c r="D2120" t="s">
        <v>2951</v>
      </c>
      <c r="E2120">
        <v>363</v>
      </c>
      <c r="F2120">
        <v>18705</v>
      </c>
      <c r="G2120">
        <v>42</v>
      </c>
    </row>
    <row r="2121" spans="1:7" x14ac:dyDescent="0.25">
      <c r="A2121" s="1">
        <f ca="1">IF((Table_Query_from_RDS24[[#This Row],[valueA]]=List!$B$3),INDIRECT("A"&amp;ROW(Table_Query_from_RDS24[[#This Row],[data_year]])-1)+1,0)</f>
        <v>0</v>
      </c>
      <c r="B2121">
        <v>2013</v>
      </c>
      <c r="C2121" t="s">
        <v>31</v>
      </c>
      <c r="D2121" t="s">
        <v>2952</v>
      </c>
      <c r="E2121">
        <v>356</v>
      </c>
      <c r="F2121">
        <v>13984</v>
      </c>
      <c r="G2121">
        <v>315</v>
      </c>
    </row>
    <row r="2122" spans="1:7" x14ac:dyDescent="0.25">
      <c r="A2122" s="1">
        <f ca="1">IF((Table_Query_from_RDS24[[#This Row],[valueA]]=List!$B$3),INDIRECT("A"&amp;ROW(Table_Query_from_RDS24[[#This Row],[data_year]])-1)+1,0)</f>
        <v>0</v>
      </c>
      <c r="B2122">
        <v>2013</v>
      </c>
      <c r="C2122" t="s">
        <v>31</v>
      </c>
      <c r="D2122" t="s">
        <v>2953</v>
      </c>
      <c r="E2122">
        <v>348</v>
      </c>
      <c r="F2122">
        <v>19051</v>
      </c>
      <c r="G2122">
        <v>157</v>
      </c>
    </row>
    <row r="2123" spans="1:7" x14ac:dyDescent="0.25">
      <c r="A2123" s="1">
        <f ca="1">IF((Table_Query_from_RDS24[[#This Row],[valueA]]=List!$B$3),INDIRECT("A"&amp;ROW(Table_Query_from_RDS24[[#This Row],[data_year]])-1)+1,0)</f>
        <v>0</v>
      </c>
      <c r="B2123">
        <v>2013</v>
      </c>
      <c r="C2123" t="s">
        <v>31</v>
      </c>
      <c r="D2123" t="s">
        <v>2954</v>
      </c>
      <c r="E2123">
        <v>301</v>
      </c>
      <c r="F2123">
        <v>19006</v>
      </c>
      <c r="G2123">
        <v>43</v>
      </c>
    </row>
    <row r="2124" spans="1:7" x14ac:dyDescent="0.25">
      <c r="A2124" s="1">
        <f ca="1">IF((Table_Query_from_RDS24[[#This Row],[valueA]]=List!$B$3),INDIRECT("A"&amp;ROW(Table_Query_from_RDS24[[#This Row],[data_year]])-1)+1,0)</f>
        <v>0</v>
      </c>
      <c r="B2124">
        <v>2013</v>
      </c>
      <c r="C2124" t="s">
        <v>31</v>
      </c>
      <c r="D2124" t="s">
        <v>2955</v>
      </c>
      <c r="E2124">
        <v>263</v>
      </c>
      <c r="F2124">
        <v>16339</v>
      </c>
      <c r="G2124">
        <v>180</v>
      </c>
    </row>
    <row r="2125" spans="1:7" x14ac:dyDescent="0.25">
      <c r="A2125" s="1">
        <f ca="1">IF((Table_Query_from_RDS24[[#This Row],[valueA]]=List!$B$3),INDIRECT("A"&amp;ROW(Table_Query_from_RDS24[[#This Row],[data_year]])-1)+1,0)</f>
        <v>0</v>
      </c>
      <c r="B2125">
        <v>2013</v>
      </c>
      <c r="C2125" t="s">
        <v>31</v>
      </c>
      <c r="D2125" t="s">
        <v>2956</v>
      </c>
      <c r="E2125">
        <v>190</v>
      </c>
      <c r="F2125">
        <v>14964</v>
      </c>
      <c r="G2125">
        <v>61</v>
      </c>
    </row>
    <row r="2126" spans="1:7" x14ac:dyDescent="0.25">
      <c r="A2126" s="1">
        <f ca="1">IF((Table_Query_from_RDS24[[#This Row],[valueA]]=List!$B$3),INDIRECT("A"&amp;ROW(Table_Query_from_RDS24[[#This Row],[data_year]])-1)+1,0)</f>
        <v>0</v>
      </c>
      <c r="B2126">
        <v>2013</v>
      </c>
      <c r="C2126" t="s">
        <v>31</v>
      </c>
      <c r="D2126" t="s">
        <v>2957</v>
      </c>
      <c r="E2126">
        <v>176</v>
      </c>
      <c r="F2126">
        <v>12996</v>
      </c>
      <c r="G2126">
        <v>33</v>
      </c>
    </row>
    <row r="2127" spans="1:7" x14ac:dyDescent="0.25">
      <c r="A2127" s="1">
        <f ca="1">IF((Table_Query_from_RDS24[[#This Row],[valueA]]=List!$B$3),INDIRECT("A"&amp;ROW(Table_Query_from_RDS24[[#This Row],[data_year]])-1)+1,0)</f>
        <v>0</v>
      </c>
      <c r="B2127">
        <v>2013</v>
      </c>
      <c r="C2127" t="s">
        <v>31</v>
      </c>
      <c r="D2127" t="s">
        <v>2958</v>
      </c>
      <c r="E2127">
        <v>160</v>
      </c>
      <c r="F2127">
        <v>11466</v>
      </c>
      <c r="G2127">
        <v>157</v>
      </c>
    </row>
    <row r="2128" spans="1:7" x14ac:dyDescent="0.25">
      <c r="A2128" s="1">
        <f ca="1">IF((Table_Query_from_RDS24[[#This Row],[valueA]]=List!$B$3),INDIRECT("A"&amp;ROW(Table_Query_from_RDS24[[#This Row],[data_year]])-1)+1,0)</f>
        <v>0</v>
      </c>
      <c r="B2128">
        <v>2013</v>
      </c>
      <c r="C2128" t="s">
        <v>31</v>
      </c>
      <c r="D2128" t="s">
        <v>2959</v>
      </c>
      <c r="E2128">
        <v>155</v>
      </c>
      <c r="F2128">
        <v>11026</v>
      </c>
      <c r="G2128">
        <v>38</v>
      </c>
    </row>
    <row r="2129" spans="1:7" x14ac:dyDescent="0.25">
      <c r="A2129" s="1">
        <f ca="1">IF((Table_Query_from_RDS24[[#This Row],[valueA]]=List!$B$3),INDIRECT("A"&amp;ROW(Table_Query_from_RDS24[[#This Row],[data_year]])-1)+1,0)</f>
        <v>0</v>
      </c>
      <c r="B2129">
        <v>2013</v>
      </c>
      <c r="C2129" t="s">
        <v>31</v>
      </c>
      <c r="D2129" t="s">
        <v>2960</v>
      </c>
      <c r="E2129">
        <v>137</v>
      </c>
      <c r="F2129">
        <v>10924</v>
      </c>
      <c r="G2129">
        <v>11</v>
      </c>
    </row>
    <row r="2130" spans="1:7" x14ac:dyDescent="0.25">
      <c r="A2130" s="1">
        <f ca="1">IF((Table_Query_from_RDS24[[#This Row],[valueA]]=List!$B$3),INDIRECT("A"&amp;ROW(Table_Query_from_RDS24[[#This Row],[data_year]])-1)+1,0)</f>
        <v>0</v>
      </c>
      <c r="B2130">
        <v>2013</v>
      </c>
      <c r="C2130" t="s">
        <v>31</v>
      </c>
      <c r="D2130" t="s">
        <v>2961</v>
      </c>
      <c r="E2130">
        <v>84</v>
      </c>
      <c r="F2130">
        <v>3598</v>
      </c>
      <c r="G2130">
        <v>33</v>
      </c>
    </row>
    <row r="2131" spans="1:7" x14ac:dyDescent="0.25">
      <c r="A2131" s="1">
        <f ca="1">IF((Table_Query_from_RDS24[[#This Row],[valueA]]=List!$B$3),INDIRECT("A"&amp;ROW(Table_Query_from_RDS24[[#This Row],[data_year]])-1)+1,0)</f>
        <v>0</v>
      </c>
      <c r="B2131">
        <v>2013</v>
      </c>
      <c r="C2131" t="s">
        <v>31</v>
      </c>
      <c r="D2131" t="s">
        <v>2962</v>
      </c>
      <c r="E2131">
        <v>70</v>
      </c>
      <c r="F2131">
        <v>3830</v>
      </c>
      <c r="G2131">
        <v>16</v>
      </c>
    </row>
    <row r="2132" spans="1:7" x14ac:dyDescent="0.25">
      <c r="A2132" s="1">
        <f ca="1">IF((Table_Query_from_RDS24[[#This Row],[valueA]]=List!$B$3),INDIRECT("A"&amp;ROW(Table_Query_from_RDS24[[#This Row],[data_year]])-1)+1,0)</f>
        <v>0</v>
      </c>
      <c r="B2132">
        <v>2013</v>
      </c>
      <c r="C2132" t="s">
        <v>31</v>
      </c>
      <c r="D2132" t="s">
        <v>2963</v>
      </c>
      <c r="E2132">
        <v>67</v>
      </c>
      <c r="F2132">
        <v>5583</v>
      </c>
      <c r="G2132">
        <v>6</v>
      </c>
    </row>
    <row r="2133" spans="1:7" x14ac:dyDescent="0.25">
      <c r="A2133" s="1">
        <f ca="1">IF((Table_Query_from_RDS24[[#This Row],[valueA]]=List!$B$3),INDIRECT("A"&amp;ROW(Table_Query_from_RDS24[[#This Row],[data_year]])-1)+1,0)</f>
        <v>0</v>
      </c>
      <c r="B2133">
        <v>2013</v>
      </c>
      <c r="C2133" t="s">
        <v>31</v>
      </c>
      <c r="D2133" t="s">
        <v>2964</v>
      </c>
      <c r="E2133">
        <v>61</v>
      </c>
      <c r="F2133">
        <v>2808</v>
      </c>
      <c r="G2133">
        <v>65</v>
      </c>
    </row>
    <row r="2134" spans="1:7" x14ac:dyDescent="0.25">
      <c r="A2134" s="1">
        <f ca="1">IF((Table_Query_from_RDS24[[#This Row],[valueA]]=List!$B$3),INDIRECT("A"&amp;ROW(Table_Query_from_RDS24[[#This Row],[data_year]])-1)+1,0)</f>
        <v>0</v>
      </c>
      <c r="B2134">
        <v>2013</v>
      </c>
      <c r="C2134" t="s">
        <v>31</v>
      </c>
      <c r="D2134" t="s">
        <v>2965</v>
      </c>
      <c r="E2134">
        <v>55</v>
      </c>
      <c r="F2134">
        <v>2832</v>
      </c>
      <c r="G2134">
        <v>0</v>
      </c>
    </row>
    <row r="2135" spans="1:7" x14ac:dyDescent="0.25">
      <c r="A2135" s="1">
        <f ca="1">IF((Table_Query_from_RDS24[[#This Row],[valueA]]=List!$B$3),INDIRECT("A"&amp;ROW(Table_Query_from_RDS24[[#This Row],[data_year]])-1)+1,0)</f>
        <v>0</v>
      </c>
      <c r="B2135">
        <v>2013</v>
      </c>
      <c r="C2135" t="s">
        <v>31</v>
      </c>
      <c r="D2135" t="s">
        <v>2966</v>
      </c>
      <c r="E2135">
        <v>53</v>
      </c>
      <c r="F2135">
        <v>3522</v>
      </c>
      <c r="G2135">
        <v>5</v>
      </c>
    </row>
    <row r="2136" spans="1:7" x14ac:dyDescent="0.25">
      <c r="A2136" s="1">
        <f ca="1">IF((Table_Query_from_RDS24[[#This Row],[valueA]]=List!$B$3),INDIRECT("A"&amp;ROW(Table_Query_from_RDS24[[#This Row],[data_year]])-1)+1,0)</f>
        <v>0</v>
      </c>
      <c r="B2136">
        <v>2013</v>
      </c>
      <c r="C2136" t="s">
        <v>31</v>
      </c>
      <c r="D2136" t="s">
        <v>2967</v>
      </c>
      <c r="E2136">
        <v>50</v>
      </c>
      <c r="F2136">
        <v>3071</v>
      </c>
      <c r="G2136">
        <v>15</v>
      </c>
    </row>
    <row r="2137" spans="1:7" x14ac:dyDescent="0.25">
      <c r="A2137" s="1">
        <f ca="1">IF((Table_Query_from_RDS24[[#This Row],[valueA]]=List!$B$3),INDIRECT("A"&amp;ROW(Table_Query_from_RDS24[[#This Row],[data_year]])-1)+1,0)</f>
        <v>0</v>
      </c>
      <c r="B2137">
        <v>2013</v>
      </c>
      <c r="C2137" t="s">
        <v>31</v>
      </c>
      <c r="D2137" t="s">
        <v>2968</v>
      </c>
      <c r="E2137">
        <v>45</v>
      </c>
      <c r="F2137">
        <v>2861</v>
      </c>
      <c r="G2137">
        <v>3</v>
      </c>
    </row>
    <row r="2138" spans="1:7" x14ac:dyDescent="0.25">
      <c r="A2138" s="1">
        <f ca="1">IF((Table_Query_from_RDS24[[#This Row],[valueA]]=List!$B$3),INDIRECT("A"&amp;ROW(Table_Query_from_RDS24[[#This Row],[data_year]])-1)+1,0)</f>
        <v>0</v>
      </c>
      <c r="B2138">
        <v>2013</v>
      </c>
      <c r="C2138" t="s">
        <v>31</v>
      </c>
      <c r="D2138" t="s">
        <v>2969</v>
      </c>
      <c r="E2138">
        <v>20</v>
      </c>
      <c r="F2138">
        <v>711</v>
      </c>
      <c r="G2138">
        <v>0</v>
      </c>
    </row>
    <row r="2139" spans="1:7" x14ac:dyDescent="0.25">
      <c r="A2139" s="1">
        <f ca="1">IF((Table_Query_from_RDS24[[#This Row],[valueA]]=List!$B$3),INDIRECT("A"&amp;ROW(Table_Query_from_RDS24[[#This Row],[data_year]])-1)+1,0)</f>
        <v>0</v>
      </c>
      <c r="B2139">
        <v>2013</v>
      </c>
      <c r="C2139" t="s">
        <v>32</v>
      </c>
      <c r="D2139" t="s">
        <v>2970</v>
      </c>
      <c r="E2139">
        <v>2472</v>
      </c>
      <c r="F2139">
        <v>128413</v>
      </c>
      <c r="G2139">
        <v>2991</v>
      </c>
    </row>
    <row r="2140" spans="1:7" x14ac:dyDescent="0.25">
      <c r="A2140" s="1">
        <f ca="1">IF((Table_Query_from_RDS24[[#This Row],[valueA]]=List!$B$3),INDIRECT("A"&amp;ROW(Table_Query_from_RDS24[[#This Row],[data_year]])-1)+1,0)</f>
        <v>0</v>
      </c>
      <c r="B2140">
        <v>2013</v>
      </c>
      <c r="C2140" t="s">
        <v>32</v>
      </c>
      <c r="D2140" t="s">
        <v>2971</v>
      </c>
      <c r="E2140">
        <v>2141</v>
      </c>
      <c r="F2140">
        <v>57635</v>
      </c>
      <c r="G2140">
        <v>2827</v>
      </c>
    </row>
    <row r="2141" spans="1:7" x14ac:dyDescent="0.25">
      <c r="A2141" s="1">
        <f ca="1">IF((Table_Query_from_RDS24[[#This Row],[valueA]]=List!$B$3),INDIRECT("A"&amp;ROW(Table_Query_from_RDS24[[#This Row],[data_year]])-1)+1,0)</f>
        <v>0</v>
      </c>
      <c r="B2141">
        <v>2013</v>
      </c>
      <c r="C2141" t="s">
        <v>32</v>
      </c>
      <c r="D2141" t="s">
        <v>2972</v>
      </c>
      <c r="E2141">
        <v>1889</v>
      </c>
      <c r="F2141">
        <v>120240</v>
      </c>
      <c r="G2141">
        <v>3090</v>
      </c>
    </row>
    <row r="2142" spans="1:7" x14ac:dyDescent="0.25">
      <c r="A2142" s="1">
        <f ca="1">IF((Table_Query_from_RDS24[[#This Row],[valueA]]=List!$B$3),INDIRECT("A"&amp;ROW(Table_Query_from_RDS24[[#This Row],[data_year]])-1)+1,0)</f>
        <v>0</v>
      </c>
      <c r="B2142">
        <v>2013</v>
      </c>
      <c r="C2142" t="s">
        <v>32</v>
      </c>
      <c r="D2142" t="s">
        <v>2973</v>
      </c>
      <c r="E2142">
        <v>1873</v>
      </c>
      <c r="F2142">
        <v>111307</v>
      </c>
      <c r="G2142">
        <v>2886</v>
      </c>
    </row>
    <row r="2143" spans="1:7" x14ac:dyDescent="0.25">
      <c r="A2143" s="1">
        <f ca="1">IF((Table_Query_from_RDS24[[#This Row],[valueA]]=List!$B$3),INDIRECT("A"&amp;ROW(Table_Query_from_RDS24[[#This Row],[data_year]])-1)+1,0)</f>
        <v>0</v>
      </c>
      <c r="B2143">
        <v>2013</v>
      </c>
      <c r="C2143" t="s">
        <v>32</v>
      </c>
      <c r="D2143" t="s">
        <v>2974</v>
      </c>
      <c r="E2143">
        <v>1853</v>
      </c>
      <c r="F2143">
        <v>103654</v>
      </c>
      <c r="G2143">
        <v>2746</v>
      </c>
    </row>
    <row r="2144" spans="1:7" x14ac:dyDescent="0.25">
      <c r="A2144" s="1">
        <f ca="1">IF((Table_Query_from_RDS24[[#This Row],[valueA]]=List!$B$3),INDIRECT("A"&amp;ROW(Table_Query_from_RDS24[[#This Row],[data_year]])-1)+1,0)</f>
        <v>0</v>
      </c>
      <c r="B2144">
        <v>2013</v>
      </c>
      <c r="C2144" t="s">
        <v>32</v>
      </c>
      <c r="D2144" t="s">
        <v>2975</v>
      </c>
      <c r="E2144">
        <v>1817</v>
      </c>
      <c r="F2144">
        <v>129531</v>
      </c>
      <c r="G2144">
        <v>1298</v>
      </c>
    </row>
    <row r="2145" spans="1:7" x14ac:dyDescent="0.25">
      <c r="A2145" s="1">
        <f ca="1">IF((Table_Query_from_RDS24[[#This Row],[valueA]]=List!$B$3),INDIRECT("A"&amp;ROW(Table_Query_from_RDS24[[#This Row],[data_year]])-1)+1,0)</f>
        <v>0</v>
      </c>
      <c r="B2145">
        <v>2013</v>
      </c>
      <c r="C2145" t="s">
        <v>32</v>
      </c>
      <c r="D2145" t="s">
        <v>2976</v>
      </c>
      <c r="E2145">
        <v>1719</v>
      </c>
      <c r="F2145">
        <v>134424</v>
      </c>
      <c r="G2145">
        <v>573</v>
      </c>
    </row>
    <row r="2146" spans="1:7" x14ac:dyDescent="0.25">
      <c r="A2146" s="1">
        <f ca="1">IF((Table_Query_from_RDS24[[#This Row],[valueA]]=List!$B$3),INDIRECT("A"&amp;ROW(Table_Query_from_RDS24[[#This Row],[data_year]])-1)+1,0)</f>
        <v>0</v>
      </c>
      <c r="B2146">
        <v>2013</v>
      </c>
      <c r="C2146" t="s">
        <v>32</v>
      </c>
      <c r="D2146" t="s">
        <v>2977</v>
      </c>
      <c r="E2146">
        <v>1343</v>
      </c>
      <c r="F2146">
        <v>110325</v>
      </c>
      <c r="G2146">
        <v>302</v>
      </c>
    </row>
    <row r="2147" spans="1:7" x14ac:dyDescent="0.25">
      <c r="A2147" s="1">
        <f ca="1">IF((Table_Query_from_RDS24[[#This Row],[valueA]]=List!$B$3),INDIRECT("A"&amp;ROW(Table_Query_from_RDS24[[#This Row],[data_year]])-1)+1,0)</f>
        <v>0</v>
      </c>
      <c r="B2147">
        <v>2013</v>
      </c>
      <c r="C2147" t="s">
        <v>32</v>
      </c>
      <c r="D2147" t="s">
        <v>2978</v>
      </c>
      <c r="E2147">
        <v>1243</v>
      </c>
      <c r="F2147">
        <v>91910</v>
      </c>
      <c r="G2147">
        <v>230</v>
      </c>
    </row>
    <row r="2148" spans="1:7" x14ac:dyDescent="0.25">
      <c r="A2148" s="1">
        <f ca="1">IF((Table_Query_from_RDS24[[#This Row],[valueA]]=List!$B$3),INDIRECT("A"&amp;ROW(Table_Query_from_RDS24[[#This Row],[data_year]])-1)+1,0)</f>
        <v>0</v>
      </c>
      <c r="B2148">
        <v>2013</v>
      </c>
      <c r="C2148" t="s">
        <v>32</v>
      </c>
      <c r="D2148" t="s">
        <v>2979</v>
      </c>
      <c r="E2148">
        <v>1207</v>
      </c>
      <c r="F2148">
        <v>107514</v>
      </c>
      <c r="G2148">
        <v>137</v>
      </c>
    </row>
    <row r="2149" spans="1:7" x14ac:dyDescent="0.25">
      <c r="A2149" s="1">
        <f ca="1">IF((Table_Query_from_RDS24[[#This Row],[valueA]]=List!$B$3),INDIRECT("A"&amp;ROW(Table_Query_from_RDS24[[#This Row],[data_year]])-1)+1,0)</f>
        <v>0</v>
      </c>
      <c r="B2149">
        <v>2013</v>
      </c>
      <c r="C2149" t="s">
        <v>32</v>
      </c>
      <c r="D2149" t="s">
        <v>2980</v>
      </c>
      <c r="E2149">
        <v>1097</v>
      </c>
      <c r="F2149">
        <v>65078</v>
      </c>
      <c r="G2149">
        <v>920</v>
      </c>
    </row>
    <row r="2150" spans="1:7" x14ac:dyDescent="0.25">
      <c r="A2150" s="1">
        <f ca="1">IF((Table_Query_from_RDS24[[#This Row],[valueA]]=List!$B$3),INDIRECT("A"&amp;ROW(Table_Query_from_RDS24[[#This Row],[data_year]])-1)+1,0)</f>
        <v>0</v>
      </c>
      <c r="B2150">
        <v>2013</v>
      </c>
      <c r="C2150" t="s">
        <v>32</v>
      </c>
      <c r="D2150" t="s">
        <v>2981</v>
      </c>
      <c r="E2150">
        <v>1072</v>
      </c>
      <c r="F2150">
        <v>37600</v>
      </c>
      <c r="G2150">
        <v>1431</v>
      </c>
    </row>
    <row r="2151" spans="1:7" x14ac:dyDescent="0.25">
      <c r="A2151" s="1">
        <f ca="1">IF((Table_Query_from_RDS24[[#This Row],[valueA]]=List!$B$3),INDIRECT("A"&amp;ROW(Table_Query_from_RDS24[[#This Row],[data_year]])-1)+1,0)</f>
        <v>0</v>
      </c>
      <c r="B2151">
        <v>2013</v>
      </c>
      <c r="C2151" t="s">
        <v>32</v>
      </c>
      <c r="D2151" t="s">
        <v>2982</v>
      </c>
      <c r="E2151">
        <v>1026</v>
      </c>
      <c r="F2151">
        <v>54584</v>
      </c>
      <c r="G2151">
        <v>692</v>
      </c>
    </row>
    <row r="2152" spans="1:7" x14ac:dyDescent="0.25">
      <c r="A2152" s="1">
        <f ca="1">IF((Table_Query_from_RDS24[[#This Row],[valueA]]=List!$B$3),INDIRECT("A"&amp;ROW(Table_Query_from_RDS24[[#This Row],[data_year]])-1)+1,0)</f>
        <v>0</v>
      </c>
      <c r="B2152">
        <v>2013</v>
      </c>
      <c r="C2152" t="s">
        <v>32</v>
      </c>
      <c r="D2152" t="s">
        <v>2983</v>
      </c>
      <c r="E2152">
        <v>1021</v>
      </c>
      <c r="F2152">
        <v>40114</v>
      </c>
      <c r="G2152">
        <v>634</v>
      </c>
    </row>
    <row r="2153" spans="1:7" x14ac:dyDescent="0.25">
      <c r="A2153" s="1">
        <f ca="1">IF((Table_Query_from_RDS24[[#This Row],[valueA]]=List!$B$3),INDIRECT("A"&amp;ROW(Table_Query_from_RDS24[[#This Row],[data_year]])-1)+1,0)</f>
        <v>0</v>
      </c>
      <c r="B2153">
        <v>2013</v>
      </c>
      <c r="C2153" t="s">
        <v>32</v>
      </c>
      <c r="D2153" t="s">
        <v>2984</v>
      </c>
      <c r="E2153">
        <v>928</v>
      </c>
      <c r="F2153">
        <v>58988</v>
      </c>
      <c r="G2153">
        <v>296</v>
      </c>
    </row>
    <row r="2154" spans="1:7" x14ac:dyDescent="0.25">
      <c r="A2154" s="1">
        <f ca="1">IF((Table_Query_from_RDS24[[#This Row],[valueA]]=List!$B$3),INDIRECT("A"&amp;ROW(Table_Query_from_RDS24[[#This Row],[data_year]])-1)+1,0)</f>
        <v>0</v>
      </c>
      <c r="B2154">
        <v>2013</v>
      </c>
      <c r="C2154" t="s">
        <v>32</v>
      </c>
      <c r="D2154" t="s">
        <v>2985</v>
      </c>
      <c r="E2154">
        <v>862</v>
      </c>
      <c r="F2154">
        <v>46073</v>
      </c>
      <c r="G2154">
        <v>352</v>
      </c>
    </row>
    <row r="2155" spans="1:7" x14ac:dyDescent="0.25">
      <c r="A2155" s="1">
        <f ca="1">IF((Table_Query_from_RDS24[[#This Row],[valueA]]=List!$B$3),INDIRECT("A"&amp;ROW(Table_Query_from_RDS24[[#This Row],[data_year]])-1)+1,0)</f>
        <v>0</v>
      </c>
      <c r="B2155">
        <v>2013</v>
      </c>
      <c r="C2155" t="s">
        <v>32</v>
      </c>
      <c r="D2155" t="s">
        <v>2986</v>
      </c>
      <c r="E2155">
        <v>741</v>
      </c>
      <c r="F2155">
        <v>24199</v>
      </c>
      <c r="G2155">
        <v>896</v>
      </c>
    </row>
    <row r="2156" spans="1:7" x14ac:dyDescent="0.25">
      <c r="A2156" s="1">
        <f ca="1">IF((Table_Query_from_RDS24[[#This Row],[valueA]]=List!$B$3),INDIRECT("A"&amp;ROW(Table_Query_from_RDS24[[#This Row],[data_year]])-1)+1,0)</f>
        <v>0</v>
      </c>
      <c r="B2156">
        <v>2013</v>
      </c>
      <c r="C2156" t="s">
        <v>32</v>
      </c>
      <c r="D2156" t="s">
        <v>2987</v>
      </c>
      <c r="E2156">
        <v>643</v>
      </c>
      <c r="F2156">
        <v>21124</v>
      </c>
      <c r="G2156">
        <v>425</v>
      </c>
    </row>
    <row r="2157" spans="1:7" x14ac:dyDescent="0.25">
      <c r="A2157" s="1">
        <f ca="1">IF((Table_Query_from_RDS24[[#This Row],[valueA]]=List!$B$3),INDIRECT("A"&amp;ROW(Table_Query_from_RDS24[[#This Row],[data_year]])-1)+1,0)</f>
        <v>0</v>
      </c>
      <c r="B2157">
        <v>2013</v>
      </c>
      <c r="C2157" t="s">
        <v>32</v>
      </c>
      <c r="D2157" t="s">
        <v>2988</v>
      </c>
      <c r="E2157">
        <v>622</v>
      </c>
      <c r="F2157">
        <v>23947</v>
      </c>
      <c r="G2157">
        <v>634</v>
      </c>
    </row>
    <row r="2158" spans="1:7" x14ac:dyDescent="0.25">
      <c r="A2158" s="1">
        <f ca="1">IF((Table_Query_from_RDS24[[#This Row],[valueA]]=List!$B$3),INDIRECT("A"&amp;ROW(Table_Query_from_RDS24[[#This Row],[data_year]])-1)+1,0)</f>
        <v>0</v>
      </c>
      <c r="B2158">
        <v>2013</v>
      </c>
      <c r="C2158" t="s">
        <v>32</v>
      </c>
      <c r="D2158" t="s">
        <v>2989</v>
      </c>
      <c r="E2158">
        <v>555</v>
      </c>
      <c r="F2158">
        <v>13717</v>
      </c>
      <c r="G2158">
        <v>1270</v>
      </c>
    </row>
    <row r="2159" spans="1:7" x14ac:dyDescent="0.25">
      <c r="A2159" s="1">
        <f ca="1">IF((Table_Query_from_RDS24[[#This Row],[valueA]]=List!$B$3),INDIRECT("A"&amp;ROW(Table_Query_from_RDS24[[#This Row],[data_year]])-1)+1,0)</f>
        <v>0</v>
      </c>
      <c r="B2159">
        <v>2013</v>
      </c>
      <c r="C2159" t="s">
        <v>32</v>
      </c>
      <c r="D2159" t="s">
        <v>2990</v>
      </c>
      <c r="E2159">
        <v>514</v>
      </c>
      <c r="F2159">
        <v>27147</v>
      </c>
      <c r="G2159">
        <v>15</v>
      </c>
    </row>
    <row r="2160" spans="1:7" x14ac:dyDescent="0.25">
      <c r="A2160" s="1">
        <f ca="1">IF((Table_Query_from_RDS24[[#This Row],[valueA]]=List!$B$3),INDIRECT("A"&amp;ROW(Table_Query_from_RDS24[[#This Row],[data_year]])-1)+1,0)</f>
        <v>0</v>
      </c>
      <c r="B2160">
        <v>2013</v>
      </c>
      <c r="C2160" t="s">
        <v>32</v>
      </c>
      <c r="D2160" t="s">
        <v>2991</v>
      </c>
      <c r="E2160">
        <v>457</v>
      </c>
      <c r="F2160">
        <v>23063</v>
      </c>
      <c r="G2160">
        <v>197</v>
      </c>
    </row>
    <row r="2161" spans="1:7" x14ac:dyDescent="0.25">
      <c r="A2161" s="1">
        <f ca="1">IF((Table_Query_from_RDS24[[#This Row],[valueA]]=List!$B$3),INDIRECT("A"&amp;ROW(Table_Query_from_RDS24[[#This Row],[data_year]])-1)+1,0)</f>
        <v>0</v>
      </c>
      <c r="B2161">
        <v>2013</v>
      </c>
      <c r="C2161" t="s">
        <v>32</v>
      </c>
      <c r="D2161" t="s">
        <v>2992</v>
      </c>
      <c r="E2161">
        <v>448</v>
      </c>
      <c r="F2161">
        <v>38039</v>
      </c>
      <c r="G2161">
        <v>100</v>
      </c>
    </row>
    <row r="2162" spans="1:7" x14ac:dyDescent="0.25">
      <c r="A2162" s="1">
        <f ca="1">IF((Table_Query_from_RDS24[[#This Row],[valueA]]=List!$B$3),INDIRECT("A"&amp;ROW(Table_Query_from_RDS24[[#This Row],[data_year]])-1)+1,0)</f>
        <v>0</v>
      </c>
      <c r="B2162">
        <v>2013</v>
      </c>
      <c r="C2162" t="s">
        <v>32</v>
      </c>
      <c r="D2162" t="s">
        <v>2993</v>
      </c>
      <c r="E2162">
        <v>445</v>
      </c>
      <c r="F2162">
        <v>33093</v>
      </c>
      <c r="G2162">
        <v>2</v>
      </c>
    </row>
    <row r="2163" spans="1:7" x14ac:dyDescent="0.25">
      <c r="A2163" s="1">
        <f ca="1">IF((Table_Query_from_RDS24[[#This Row],[valueA]]=List!$B$3),INDIRECT("A"&amp;ROW(Table_Query_from_RDS24[[#This Row],[data_year]])-1)+1,0)</f>
        <v>0</v>
      </c>
      <c r="B2163">
        <v>2013</v>
      </c>
      <c r="C2163" t="s">
        <v>32</v>
      </c>
      <c r="D2163" t="s">
        <v>2994</v>
      </c>
      <c r="E2163">
        <v>437</v>
      </c>
      <c r="F2163">
        <v>24396</v>
      </c>
      <c r="G2163">
        <v>91</v>
      </c>
    </row>
    <row r="2164" spans="1:7" x14ac:dyDescent="0.25">
      <c r="A2164" s="1">
        <f ca="1">IF((Table_Query_from_RDS24[[#This Row],[valueA]]=List!$B$3),INDIRECT("A"&amp;ROW(Table_Query_from_RDS24[[#This Row],[data_year]])-1)+1,0)</f>
        <v>0</v>
      </c>
      <c r="B2164">
        <v>2013</v>
      </c>
      <c r="C2164" t="s">
        <v>32</v>
      </c>
      <c r="D2164" t="s">
        <v>2995</v>
      </c>
      <c r="E2164">
        <v>419</v>
      </c>
      <c r="F2164">
        <v>31262</v>
      </c>
      <c r="G2164">
        <v>160</v>
      </c>
    </row>
    <row r="2165" spans="1:7" x14ac:dyDescent="0.25">
      <c r="A2165" s="1">
        <f ca="1">IF((Table_Query_from_RDS24[[#This Row],[valueA]]=List!$B$3),INDIRECT("A"&amp;ROW(Table_Query_from_RDS24[[#This Row],[data_year]])-1)+1,0)</f>
        <v>0</v>
      </c>
      <c r="B2165">
        <v>2013</v>
      </c>
      <c r="C2165" t="s">
        <v>32</v>
      </c>
      <c r="D2165" t="s">
        <v>2996</v>
      </c>
      <c r="E2165">
        <v>416</v>
      </c>
      <c r="F2165">
        <v>41875</v>
      </c>
      <c r="G2165">
        <v>21</v>
      </c>
    </row>
    <row r="2166" spans="1:7" x14ac:dyDescent="0.25">
      <c r="A2166" s="1">
        <f ca="1">IF((Table_Query_from_RDS24[[#This Row],[valueA]]=List!$B$3),INDIRECT("A"&amp;ROW(Table_Query_from_RDS24[[#This Row],[data_year]])-1)+1,0)</f>
        <v>0</v>
      </c>
      <c r="B2166">
        <v>2013</v>
      </c>
      <c r="C2166" t="s">
        <v>32</v>
      </c>
      <c r="D2166" t="s">
        <v>2997</v>
      </c>
      <c r="E2166">
        <v>413</v>
      </c>
      <c r="F2166">
        <v>27254</v>
      </c>
      <c r="G2166">
        <v>5</v>
      </c>
    </row>
    <row r="2167" spans="1:7" x14ac:dyDescent="0.25">
      <c r="A2167" s="1">
        <f ca="1">IF((Table_Query_from_RDS24[[#This Row],[valueA]]=List!$B$3),INDIRECT("A"&amp;ROW(Table_Query_from_RDS24[[#This Row],[data_year]])-1)+1,0)</f>
        <v>0</v>
      </c>
      <c r="B2167">
        <v>2013</v>
      </c>
      <c r="C2167" t="s">
        <v>32</v>
      </c>
      <c r="D2167" t="s">
        <v>2998</v>
      </c>
      <c r="E2167">
        <v>407</v>
      </c>
      <c r="F2167">
        <v>21219</v>
      </c>
      <c r="G2167">
        <v>22</v>
      </c>
    </row>
    <row r="2168" spans="1:7" x14ac:dyDescent="0.25">
      <c r="A2168" s="1">
        <f ca="1">IF((Table_Query_from_RDS24[[#This Row],[valueA]]=List!$B$3),INDIRECT("A"&amp;ROW(Table_Query_from_RDS24[[#This Row],[data_year]])-1)+1,0)</f>
        <v>0</v>
      </c>
      <c r="B2168">
        <v>2013</v>
      </c>
      <c r="C2168" t="s">
        <v>32</v>
      </c>
      <c r="D2168" t="s">
        <v>2999</v>
      </c>
      <c r="E2168">
        <v>334</v>
      </c>
      <c r="F2168">
        <v>23623</v>
      </c>
      <c r="G2168">
        <v>0</v>
      </c>
    </row>
    <row r="2169" spans="1:7" x14ac:dyDescent="0.25">
      <c r="A2169" s="1">
        <f ca="1">IF((Table_Query_from_RDS24[[#This Row],[valueA]]=List!$B$3),INDIRECT("A"&amp;ROW(Table_Query_from_RDS24[[#This Row],[data_year]])-1)+1,0)</f>
        <v>0</v>
      </c>
      <c r="B2169">
        <v>2013</v>
      </c>
      <c r="C2169" t="s">
        <v>32</v>
      </c>
      <c r="D2169" t="s">
        <v>3000</v>
      </c>
      <c r="E2169">
        <v>331</v>
      </c>
      <c r="F2169">
        <v>23209</v>
      </c>
      <c r="G2169">
        <v>49</v>
      </c>
    </row>
    <row r="2170" spans="1:7" x14ac:dyDescent="0.25">
      <c r="A2170" s="1">
        <f ca="1">IF((Table_Query_from_RDS24[[#This Row],[valueA]]=List!$B$3),INDIRECT("A"&amp;ROW(Table_Query_from_RDS24[[#This Row],[data_year]])-1)+1,0)</f>
        <v>0</v>
      </c>
      <c r="B2170">
        <v>2013</v>
      </c>
      <c r="C2170" t="s">
        <v>32</v>
      </c>
      <c r="D2170" t="s">
        <v>3001</v>
      </c>
      <c r="E2170">
        <v>328</v>
      </c>
      <c r="F2170">
        <v>14418</v>
      </c>
      <c r="G2170">
        <v>0</v>
      </c>
    </row>
    <row r="2171" spans="1:7" x14ac:dyDescent="0.25">
      <c r="A2171" s="1">
        <f ca="1">IF((Table_Query_from_RDS24[[#This Row],[valueA]]=List!$B$3),INDIRECT("A"&amp;ROW(Table_Query_from_RDS24[[#This Row],[data_year]])-1)+1,0)</f>
        <v>0</v>
      </c>
      <c r="B2171">
        <v>2013</v>
      </c>
      <c r="C2171" t="s">
        <v>32</v>
      </c>
      <c r="D2171" t="s">
        <v>3002</v>
      </c>
      <c r="E2171">
        <v>327</v>
      </c>
      <c r="F2171">
        <v>22301</v>
      </c>
      <c r="G2171">
        <v>1</v>
      </c>
    </row>
    <row r="2172" spans="1:7" x14ac:dyDescent="0.25">
      <c r="A2172" s="1">
        <f ca="1">IF((Table_Query_from_RDS24[[#This Row],[valueA]]=List!$B$3),INDIRECT("A"&amp;ROW(Table_Query_from_RDS24[[#This Row],[data_year]])-1)+1,0)</f>
        <v>0</v>
      </c>
      <c r="B2172">
        <v>2013</v>
      </c>
      <c r="C2172" t="s">
        <v>32</v>
      </c>
      <c r="D2172" t="s">
        <v>3003</v>
      </c>
      <c r="E2172">
        <v>292</v>
      </c>
      <c r="F2172">
        <v>12760</v>
      </c>
      <c r="G2172">
        <v>105</v>
      </c>
    </row>
    <row r="2173" spans="1:7" x14ac:dyDescent="0.25">
      <c r="A2173" s="1">
        <f ca="1">IF((Table_Query_from_RDS24[[#This Row],[valueA]]=List!$B$3),INDIRECT("A"&amp;ROW(Table_Query_from_RDS24[[#This Row],[data_year]])-1)+1,0)</f>
        <v>0</v>
      </c>
      <c r="B2173">
        <v>2013</v>
      </c>
      <c r="C2173" t="s">
        <v>32</v>
      </c>
      <c r="D2173" t="s">
        <v>3004</v>
      </c>
      <c r="E2173">
        <v>284</v>
      </c>
      <c r="F2173">
        <v>22114</v>
      </c>
      <c r="G2173">
        <v>47</v>
      </c>
    </row>
    <row r="2174" spans="1:7" x14ac:dyDescent="0.25">
      <c r="A2174" s="1">
        <f ca="1">IF((Table_Query_from_RDS24[[#This Row],[valueA]]=List!$B$3),INDIRECT("A"&amp;ROW(Table_Query_from_RDS24[[#This Row],[data_year]])-1)+1,0)</f>
        <v>0</v>
      </c>
      <c r="B2174">
        <v>2013</v>
      </c>
      <c r="C2174" t="s">
        <v>32</v>
      </c>
      <c r="D2174" t="s">
        <v>3005</v>
      </c>
      <c r="E2174">
        <v>266</v>
      </c>
      <c r="F2174">
        <v>21376</v>
      </c>
      <c r="G2174">
        <v>4</v>
      </c>
    </row>
    <row r="2175" spans="1:7" x14ac:dyDescent="0.25">
      <c r="A2175" s="1">
        <f ca="1">IF((Table_Query_from_RDS24[[#This Row],[valueA]]=List!$B$3),INDIRECT("A"&amp;ROW(Table_Query_from_RDS24[[#This Row],[data_year]])-1)+1,0)</f>
        <v>0</v>
      </c>
      <c r="B2175">
        <v>2013</v>
      </c>
      <c r="C2175" t="s">
        <v>32</v>
      </c>
      <c r="D2175" t="s">
        <v>3006</v>
      </c>
      <c r="E2175">
        <v>263</v>
      </c>
      <c r="F2175">
        <v>9417</v>
      </c>
      <c r="G2175">
        <v>199</v>
      </c>
    </row>
    <row r="2176" spans="1:7" x14ac:dyDescent="0.25">
      <c r="A2176" s="1">
        <f ca="1">IF((Table_Query_from_RDS24[[#This Row],[valueA]]=List!$B$3),INDIRECT("A"&amp;ROW(Table_Query_from_RDS24[[#This Row],[data_year]])-1)+1,0)</f>
        <v>0</v>
      </c>
      <c r="B2176">
        <v>2013</v>
      </c>
      <c r="C2176" t="s">
        <v>32</v>
      </c>
      <c r="D2176" t="s">
        <v>3007</v>
      </c>
      <c r="E2176">
        <v>236</v>
      </c>
      <c r="F2176">
        <v>15817</v>
      </c>
      <c r="G2176">
        <v>65</v>
      </c>
    </row>
    <row r="2177" spans="1:7" x14ac:dyDescent="0.25">
      <c r="A2177" s="1">
        <f ca="1">IF((Table_Query_from_RDS24[[#This Row],[valueA]]=List!$B$3),INDIRECT("A"&amp;ROW(Table_Query_from_RDS24[[#This Row],[data_year]])-1)+1,0)</f>
        <v>0</v>
      </c>
      <c r="B2177">
        <v>2013</v>
      </c>
      <c r="C2177" t="s">
        <v>32</v>
      </c>
      <c r="D2177" t="s">
        <v>3008</v>
      </c>
      <c r="E2177">
        <v>235</v>
      </c>
      <c r="F2177">
        <v>19009</v>
      </c>
      <c r="G2177">
        <v>101</v>
      </c>
    </row>
    <row r="2178" spans="1:7" x14ac:dyDescent="0.25">
      <c r="A2178" s="1">
        <f ca="1">IF((Table_Query_from_RDS24[[#This Row],[valueA]]=List!$B$3),INDIRECT("A"&amp;ROW(Table_Query_from_RDS24[[#This Row],[data_year]])-1)+1,0)</f>
        <v>0</v>
      </c>
      <c r="B2178">
        <v>2013</v>
      </c>
      <c r="C2178" t="s">
        <v>32</v>
      </c>
      <c r="D2178" t="s">
        <v>3009</v>
      </c>
      <c r="E2178">
        <v>230</v>
      </c>
      <c r="F2178">
        <v>16762</v>
      </c>
      <c r="G2178">
        <v>60</v>
      </c>
    </row>
    <row r="2179" spans="1:7" x14ac:dyDescent="0.25">
      <c r="A2179" s="1">
        <f ca="1">IF((Table_Query_from_RDS24[[#This Row],[valueA]]=List!$B$3),INDIRECT("A"&amp;ROW(Table_Query_from_RDS24[[#This Row],[data_year]])-1)+1,0)</f>
        <v>0</v>
      </c>
      <c r="B2179">
        <v>2013</v>
      </c>
      <c r="C2179" t="s">
        <v>32</v>
      </c>
      <c r="D2179" t="s">
        <v>3010</v>
      </c>
      <c r="E2179">
        <v>218</v>
      </c>
      <c r="F2179">
        <v>11089</v>
      </c>
      <c r="G2179">
        <v>31</v>
      </c>
    </row>
    <row r="2180" spans="1:7" x14ac:dyDescent="0.25">
      <c r="A2180" s="1">
        <f ca="1">IF((Table_Query_from_RDS24[[#This Row],[valueA]]=List!$B$3),INDIRECT("A"&amp;ROW(Table_Query_from_RDS24[[#This Row],[data_year]])-1)+1,0)</f>
        <v>0</v>
      </c>
      <c r="B2180">
        <v>2013</v>
      </c>
      <c r="C2180" t="s">
        <v>32</v>
      </c>
      <c r="D2180" t="s">
        <v>3011</v>
      </c>
      <c r="E2180">
        <v>200</v>
      </c>
      <c r="F2180">
        <v>7112</v>
      </c>
      <c r="G2180">
        <v>0</v>
      </c>
    </row>
    <row r="2181" spans="1:7" x14ac:dyDescent="0.25">
      <c r="A2181" s="1">
        <f ca="1">IF((Table_Query_from_RDS24[[#This Row],[valueA]]=List!$B$3),INDIRECT("A"&amp;ROW(Table_Query_from_RDS24[[#This Row],[data_year]])-1)+1,0)</f>
        <v>0</v>
      </c>
      <c r="B2181">
        <v>2013</v>
      </c>
      <c r="C2181" t="s">
        <v>32</v>
      </c>
      <c r="D2181" t="s">
        <v>3012</v>
      </c>
      <c r="E2181">
        <v>169</v>
      </c>
      <c r="F2181">
        <v>16351</v>
      </c>
      <c r="G2181">
        <v>0</v>
      </c>
    </row>
    <row r="2182" spans="1:7" x14ac:dyDescent="0.25">
      <c r="A2182" s="1">
        <f ca="1">IF((Table_Query_from_RDS24[[#This Row],[valueA]]=List!$B$3),INDIRECT("A"&amp;ROW(Table_Query_from_RDS24[[#This Row],[data_year]])-1)+1,0)</f>
        <v>0</v>
      </c>
      <c r="B2182">
        <v>2013</v>
      </c>
      <c r="C2182" t="s">
        <v>32</v>
      </c>
      <c r="D2182" t="s">
        <v>3013</v>
      </c>
      <c r="E2182">
        <v>151</v>
      </c>
      <c r="F2182">
        <v>6830</v>
      </c>
      <c r="G2182">
        <v>84</v>
      </c>
    </row>
    <row r="2183" spans="1:7" x14ac:dyDescent="0.25">
      <c r="A2183" s="1">
        <f ca="1">IF((Table_Query_from_RDS24[[#This Row],[valueA]]=List!$B$3),INDIRECT("A"&amp;ROW(Table_Query_from_RDS24[[#This Row],[data_year]])-1)+1,0)</f>
        <v>0</v>
      </c>
      <c r="B2183">
        <v>2013</v>
      </c>
      <c r="C2183" t="s">
        <v>32</v>
      </c>
      <c r="D2183" t="s">
        <v>3014</v>
      </c>
      <c r="E2183">
        <v>149</v>
      </c>
      <c r="F2183">
        <v>23445</v>
      </c>
      <c r="G2183">
        <v>0</v>
      </c>
    </row>
    <row r="2184" spans="1:7" x14ac:dyDescent="0.25">
      <c r="A2184" s="1">
        <f ca="1">IF((Table_Query_from_RDS24[[#This Row],[valueA]]=List!$B$3),INDIRECT("A"&amp;ROW(Table_Query_from_RDS24[[#This Row],[data_year]])-1)+1,0)</f>
        <v>0</v>
      </c>
      <c r="B2184">
        <v>2013</v>
      </c>
      <c r="C2184" t="s">
        <v>32</v>
      </c>
      <c r="D2184" t="s">
        <v>3015</v>
      </c>
      <c r="E2184">
        <v>133</v>
      </c>
      <c r="F2184">
        <v>7415</v>
      </c>
      <c r="G2184">
        <v>7</v>
      </c>
    </row>
    <row r="2185" spans="1:7" x14ac:dyDescent="0.25">
      <c r="A2185" s="1">
        <f ca="1">IF((Table_Query_from_RDS24[[#This Row],[valueA]]=List!$B$3),INDIRECT("A"&amp;ROW(Table_Query_from_RDS24[[#This Row],[data_year]])-1)+1,0)</f>
        <v>0</v>
      </c>
      <c r="B2185">
        <v>2013</v>
      </c>
      <c r="C2185" t="s">
        <v>32</v>
      </c>
      <c r="D2185" t="s">
        <v>3016</v>
      </c>
      <c r="E2185">
        <v>131</v>
      </c>
      <c r="F2185">
        <v>8710</v>
      </c>
      <c r="G2185">
        <v>0</v>
      </c>
    </row>
    <row r="2186" spans="1:7" x14ac:dyDescent="0.25">
      <c r="A2186" s="1">
        <f ca="1">IF((Table_Query_from_RDS24[[#This Row],[valueA]]=List!$B$3),INDIRECT("A"&amp;ROW(Table_Query_from_RDS24[[#This Row],[data_year]])-1)+1,0)</f>
        <v>0</v>
      </c>
      <c r="B2186">
        <v>2013</v>
      </c>
      <c r="C2186" t="s">
        <v>32</v>
      </c>
      <c r="D2186" t="s">
        <v>3017</v>
      </c>
      <c r="E2186">
        <v>96</v>
      </c>
      <c r="F2186">
        <v>7437</v>
      </c>
      <c r="G2186">
        <v>0</v>
      </c>
    </row>
    <row r="2187" spans="1:7" x14ac:dyDescent="0.25">
      <c r="A2187" s="1">
        <f ca="1">IF((Table_Query_from_RDS24[[#This Row],[valueA]]=List!$B$3),INDIRECT("A"&amp;ROW(Table_Query_from_RDS24[[#This Row],[data_year]])-1)+1,0)</f>
        <v>0</v>
      </c>
      <c r="B2187">
        <v>2013</v>
      </c>
      <c r="C2187" t="s">
        <v>32</v>
      </c>
      <c r="D2187" t="s">
        <v>3018</v>
      </c>
      <c r="E2187">
        <v>96</v>
      </c>
      <c r="F2187">
        <v>4405</v>
      </c>
      <c r="G2187">
        <v>67</v>
      </c>
    </row>
    <row r="2188" spans="1:7" x14ac:dyDescent="0.25">
      <c r="A2188" s="1">
        <f ca="1">IF((Table_Query_from_RDS24[[#This Row],[valueA]]=List!$B$3),INDIRECT("A"&amp;ROW(Table_Query_from_RDS24[[#This Row],[data_year]])-1)+1,0)</f>
        <v>0</v>
      </c>
      <c r="B2188">
        <v>2013</v>
      </c>
      <c r="C2188" t="s">
        <v>32</v>
      </c>
      <c r="D2188" t="s">
        <v>3019</v>
      </c>
      <c r="E2188">
        <v>93</v>
      </c>
      <c r="F2188">
        <v>6062</v>
      </c>
      <c r="G2188">
        <v>0</v>
      </c>
    </row>
    <row r="2189" spans="1:7" x14ac:dyDescent="0.25">
      <c r="A2189" s="1">
        <f ca="1">IF((Table_Query_from_RDS24[[#This Row],[valueA]]=List!$B$3),INDIRECT("A"&amp;ROW(Table_Query_from_RDS24[[#This Row],[data_year]])-1)+1,0)</f>
        <v>0</v>
      </c>
      <c r="B2189">
        <v>2013</v>
      </c>
      <c r="C2189" t="s">
        <v>32</v>
      </c>
      <c r="D2189" t="s">
        <v>3020</v>
      </c>
      <c r="E2189">
        <v>83</v>
      </c>
      <c r="F2189">
        <v>3215</v>
      </c>
      <c r="G2189">
        <v>6</v>
      </c>
    </row>
    <row r="2190" spans="1:7" x14ac:dyDescent="0.25">
      <c r="A2190" s="1">
        <f ca="1">IF((Table_Query_from_RDS24[[#This Row],[valueA]]=List!$B$3),INDIRECT("A"&amp;ROW(Table_Query_from_RDS24[[#This Row],[data_year]])-1)+1,0)</f>
        <v>0</v>
      </c>
      <c r="B2190">
        <v>2013</v>
      </c>
      <c r="C2190" t="s">
        <v>32</v>
      </c>
      <c r="D2190" t="s">
        <v>3021</v>
      </c>
      <c r="E2190">
        <v>81</v>
      </c>
      <c r="F2190">
        <v>3765</v>
      </c>
      <c r="G2190">
        <v>9</v>
      </c>
    </row>
    <row r="2191" spans="1:7" x14ac:dyDescent="0.25">
      <c r="A2191" s="1">
        <f ca="1">IF((Table_Query_from_RDS24[[#This Row],[valueA]]=List!$B$3),INDIRECT("A"&amp;ROW(Table_Query_from_RDS24[[#This Row],[data_year]])-1)+1,0)</f>
        <v>0</v>
      </c>
      <c r="B2191">
        <v>2013</v>
      </c>
      <c r="C2191" t="s">
        <v>32</v>
      </c>
      <c r="D2191" t="s">
        <v>3022</v>
      </c>
      <c r="E2191">
        <v>74</v>
      </c>
      <c r="F2191">
        <v>4654</v>
      </c>
      <c r="G2191">
        <v>30</v>
      </c>
    </row>
    <row r="2192" spans="1:7" x14ac:dyDescent="0.25">
      <c r="A2192" s="1">
        <f ca="1">IF((Table_Query_from_RDS24[[#This Row],[valueA]]=List!$B$3),INDIRECT("A"&amp;ROW(Table_Query_from_RDS24[[#This Row],[data_year]])-1)+1,0)</f>
        <v>0</v>
      </c>
      <c r="B2192">
        <v>2013</v>
      </c>
      <c r="C2192" t="s">
        <v>32</v>
      </c>
      <c r="D2192" t="s">
        <v>3023</v>
      </c>
      <c r="E2192">
        <v>38</v>
      </c>
      <c r="F2192">
        <v>3479</v>
      </c>
      <c r="G2192">
        <v>0</v>
      </c>
    </row>
    <row r="2193" spans="1:7" x14ac:dyDescent="0.25">
      <c r="A2193" s="1">
        <f ca="1">IF((Table_Query_from_RDS24[[#This Row],[valueA]]=List!$B$3),INDIRECT("A"&amp;ROW(Table_Query_from_RDS24[[#This Row],[data_year]])-1)+1,0)</f>
        <v>0</v>
      </c>
      <c r="B2193">
        <v>2013</v>
      </c>
      <c r="C2193" t="s">
        <v>33</v>
      </c>
      <c r="D2193" t="s">
        <v>3024</v>
      </c>
      <c r="E2193">
        <v>1421</v>
      </c>
      <c r="F2193">
        <v>158140</v>
      </c>
      <c r="G2193">
        <v>19</v>
      </c>
    </row>
    <row r="2194" spans="1:7" x14ac:dyDescent="0.25">
      <c r="A2194" s="1">
        <f ca="1">IF((Table_Query_from_RDS24[[#This Row],[valueA]]=List!$B$3),INDIRECT("A"&amp;ROW(Table_Query_from_RDS24[[#This Row],[data_year]])-1)+1,0)</f>
        <v>0</v>
      </c>
      <c r="B2194">
        <v>2013</v>
      </c>
      <c r="C2194" t="s">
        <v>33</v>
      </c>
      <c r="D2194" t="s">
        <v>3025</v>
      </c>
      <c r="E2194">
        <v>1217</v>
      </c>
      <c r="F2194">
        <v>53387</v>
      </c>
      <c r="G2194">
        <v>3016</v>
      </c>
    </row>
    <row r="2195" spans="1:7" x14ac:dyDescent="0.25">
      <c r="A2195" s="1">
        <f ca="1">IF((Table_Query_from_RDS24[[#This Row],[valueA]]=List!$B$3),INDIRECT("A"&amp;ROW(Table_Query_from_RDS24[[#This Row],[data_year]])-1)+1,0)</f>
        <v>0</v>
      </c>
      <c r="B2195">
        <v>2013</v>
      </c>
      <c r="C2195" t="s">
        <v>33</v>
      </c>
      <c r="D2195" t="s">
        <v>3026</v>
      </c>
      <c r="E2195">
        <v>1066</v>
      </c>
      <c r="F2195">
        <v>68998</v>
      </c>
      <c r="G2195">
        <v>2344</v>
      </c>
    </row>
    <row r="2196" spans="1:7" x14ac:dyDescent="0.25">
      <c r="A2196" s="1">
        <f ca="1">IF((Table_Query_from_RDS24[[#This Row],[valueA]]=List!$B$3),INDIRECT("A"&amp;ROW(Table_Query_from_RDS24[[#This Row],[data_year]])-1)+1,0)</f>
        <v>0</v>
      </c>
      <c r="B2196">
        <v>2013</v>
      </c>
      <c r="C2196" t="s">
        <v>33</v>
      </c>
      <c r="D2196" t="s">
        <v>3027</v>
      </c>
      <c r="E2196">
        <v>701</v>
      </c>
      <c r="F2196">
        <v>60422</v>
      </c>
      <c r="G2196">
        <v>106</v>
      </c>
    </row>
    <row r="2197" spans="1:7" x14ac:dyDescent="0.25">
      <c r="A2197" s="1">
        <f ca="1">IF((Table_Query_from_RDS24[[#This Row],[valueA]]=List!$B$3),INDIRECT("A"&amp;ROW(Table_Query_from_RDS24[[#This Row],[data_year]])-1)+1,0)</f>
        <v>0</v>
      </c>
      <c r="B2197">
        <v>2013</v>
      </c>
      <c r="C2197" t="s">
        <v>33</v>
      </c>
      <c r="D2197" t="s">
        <v>3028</v>
      </c>
      <c r="E2197">
        <v>609</v>
      </c>
      <c r="F2197">
        <v>27690</v>
      </c>
      <c r="G2197">
        <v>2144</v>
      </c>
    </row>
    <row r="2198" spans="1:7" x14ac:dyDescent="0.25">
      <c r="A2198" s="1">
        <f ca="1">IF((Table_Query_from_RDS24[[#This Row],[valueA]]=List!$B$3),INDIRECT("A"&amp;ROW(Table_Query_from_RDS24[[#This Row],[data_year]])-1)+1,0)</f>
        <v>0</v>
      </c>
      <c r="B2198">
        <v>2013</v>
      </c>
      <c r="C2198" t="s">
        <v>33</v>
      </c>
      <c r="D2198" t="s">
        <v>3029</v>
      </c>
      <c r="E2198">
        <v>422</v>
      </c>
      <c r="F2198">
        <v>47340</v>
      </c>
      <c r="G2198">
        <v>325</v>
      </c>
    </row>
    <row r="2199" spans="1:7" x14ac:dyDescent="0.25">
      <c r="A2199" s="1">
        <f ca="1">IF((Table_Query_from_RDS24[[#This Row],[valueA]]=List!$B$3),INDIRECT("A"&amp;ROW(Table_Query_from_RDS24[[#This Row],[data_year]])-1)+1,0)</f>
        <v>0</v>
      </c>
      <c r="B2199">
        <v>2013</v>
      </c>
      <c r="C2199" t="s">
        <v>33</v>
      </c>
      <c r="D2199" t="s">
        <v>3030</v>
      </c>
      <c r="E2199">
        <v>391</v>
      </c>
      <c r="F2199">
        <v>32989</v>
      </c>
      <c r="G2199">
        <v>48</v>
      </c>
    </row>
    <row r="2200" spans="1:7" x14ac:dyDescent="0.25">
      <c r="A2200" s="1">
        <f ca="1">IF((Table_Query_from_RDS24[[#This Row],[valueA]]=List!$B$3),INDIRECT("A"&amp;ROW(Table_Query_from_RDS24[[#This Row],[data_year]])-1)+1,0)</f>
        <v>0</v>
      </c>
      <c r="B2200">
        <v>2013</v>
      </c>
      <c r="C2200" t="s">
        <v>33</v>
      </c>
      <c r="D2200" t="s">
        <v>3031</v>
      </c>
      <c r="E2200">
        <v>356</v>
      </c>
      <c r="F2200">
        <v>31347</v>
      </c>
      <c r="G2200">
        <v>0</v>
      </c>
    </row>
    <row r="2201" spans="1:7" x14ac:dyDescent="0.25">
      <c r="A2201" s="1">
        <f ca="1">IF((Table_Query_from_RDS24[[#This Row],[valueA]]=List!$B$3),INDIRECT("A"&amp;ROW(Table_Query_from_RDS24[[#This Row],[data_year]])-1)+1,0)</f>
        <v>0</v>
      </c>
      <c r="B2201">
        <v>2013</v>
      </c>
      <c r="C2201" t="s">
        <v>33</v>
      </c>
      <c r="D2201" t="s">
        <v>3032</v>
      </c>
      <c r="E2201">
        <v>300</v>
      </c>
      <c r="F2201">
        <v>28877</v>
      </c>
      <c r="G2201">
        <v>19</v>
      </c>
    </row>
    <row r="2202" spans="1:7" x14ac:dyDescent="0.25">
      <c r="A2202" s="1">
        <f ca="1">IF((Table_Query_from_RDS24[[#This Row],[valueA]]=List!$B$3),INDIRECT("A"&amp;ROW(Table_Query_from_RDS24[[#This Row],[data_year]])-1)+1,0)</f>
        <v>0</v>
      </c>
      <c r="B2202">
        <v>2013</v>
      </c>
      <c r="C2202" t="s">
        <v>33</v>
      </c>
      <c r="D2202" t="s">
        <v>3033</v>
      </c>
      <c r="E2202">
        <v>273</v>
      </c>
      <c r="F2202">
        <v>12146</v>
      </c>
      <c r="G2202">
        <v>495</v>
      </c>
    </row>
    <row r="2203" spans="1:7" x14ac:dyDescent="0.25">
      <c r="A2203" s="1">
        <f ca="1">IF((Table_Query_from_RDS24[[#This Row],[valueA]]=List!$B$3),INDIRECT("A"&amp;ROW(Table_Query_from_RDS24[[#This Row],[data_year]])-1)+1,0)</f>
        <v>0</v>
      </c>
      <c r="B2203">
        <v>2013</v>
      </c>
      <c r="C2203" t="s">
        <v>33</v>
      </c>
      <c r="D2203" t="s">
        <v>3034</v>
      </c>
      <c r="E2203">
        <v>238</v>
      </c>
      <c r="F2203">
        <v>19255</v>
      </c>
      <c r="G2203">
        <v>2</v>
      </c>
    </row>
    <row r="2204" spans="1:7" x14ac:dyDescent="0.25">
      <c r="A2204" s="1">
        <f ca="1">IF((Table_Query_from_RDS24[[#This Row],[valueA]]=List!$B$3),INDIRECT("A"&amp;ROW(Table_Query_from_RDS24[[#This Row],[data_year]])-1)+1,0)</f>
        <v>0</v>
      </c>
      <c r="B2204">
        <v>2013</v>
      </c>
      <c r="C2204" t="s">
        <v>33</v>
      </c>
      <c r="D2204" t="s">
        <v>3035</v>
      </c>
      <c r="E2204">
        <v>219</v>
      </c>
      <c r="F2204">
        <v>23056</v>
      </c>
      <c r="G2204">
        <v>0</v>
      </c>
    </row>
    <row r="2205" spans="1:7" x14ac:dyDescent="0.25">
      <c r="A2205" s="1">
        <f ca="1">IF((Table_Query_from_RDS24[[#This Row],[valueA]]=List!$B$3),INDIRECT("A"&amp;ROW(Table_Query_from_RDS24[[#This Row],[data_year]])-1)+1,0)</f>
        <v>0</v>
      </c>
      <c r="B2205">
        <v>2013</v>
      </c>
      <c r="C2205" t="s">
        <v>33</v>
      </c>
      <c r="D2205" t="s">
        <v>3036</v>
      </c>
      <c r="E2205">
        <v>216</v>
      </c>
      <c r="F2205">
        <v>21769</v>
      </c>
      <c r="G2205">
        <v>30</v>
      </c>
    </row>
    <row r="2206" spans="1:7" x14ac:dyDescent="0.25">
      <c r="A2206" s="1">
        <f ca="1">IF((Table_Query_from_RDS24[[#This Row],[valueA]]=List!$B$3),INDIRECT("A"&amp;ROW(Table_Query_from_RDS24[[#This Row],[data_year]])-1)+1,0)</f>
        <v>0</v>
      </c>
      <c r="B2206">
        <v>2013</v>
      </c>
      <c r="C2206" t="s">
        <v>33</v>
      </c>
      <c r="D2206" t="s">
        <v>3037</v>
      </c>
      <c r="E2206">
        <v>170</v>
      </c>
      <c r="F2206">
        <v>23800</v>
      </c>
      <c r="G2206">
        <v>8</v>
      </c>
    </row>
    <row r="2207" spans="1:7" x14ac:dyDescent="0.25">
      <c r="A2207" s="1">
        <f ca="1">IF((Table_Query_from_RDS24[[#This Row],[valueA]]=List!$B$3),INDIRECT("A"&amp;ROW(Table_Query_from_RDS24[[#This Row],[data_year]])-1)+1,0)</f>
        <v>0</v>
      </c>
      <c r="B2207">
        <v>2013</v>
      </c>
      <c r="C2207" t="s">
        <v>33</v>
      </c>
      <c r="D2207" t="s">
        <v>3038</v>
      </c>
      <c r="E2207">
        <v>144</v>
      </c>
      <c r="F2207">
        <v>8764</v>
      </c>
      <c r="G2207">
        <v>57</v>
      </c>
    </row>
    <row r="2208" spans="1:7" x14ac:dyDescent="0.25">
      <c r="A2208" s="1">
        <f ca="1">IF((Table_Query_from_RDS24[[#This Row],[valueA]]=List!$B$3),INDIRECT("A"&amp;ROW(Table_Query_from_RDS24[[#This Row],[data_year]])-1)+1,0)</f>
        <v>0</v>
      </c>
      <c r="B2208">
        <v>2013</v>
      </c>
      <c r="C2208" t="s">
        <v>33</v>
      </c>
      <c r="D2208" t="s">
        <v>3039</v>
      </c>
      <c r="E2208">
        <v>133</v>
      </c>
      <c r="F2208">
        <v>5025</v>
      </c>
      <c r="G2208">
        <v>1</v>
      </c>
    </row>
    <row r="2209" spans="1:7" x14ac:dyDescent="0.25">
      <c r="A2209" s="1">
        <f ca="1">IF((Table_Query_from_RDS24[[#This Row],[valueA]]=List!$B$3),INDIRECT("A"&amp;ROW(Table_Query_from_RDS24[[#This Row],[data_year]])-1)+1,0)</f>
        <v>0</v>
      </c>
      <c r="B2209">
        <v>2013</v>
      </c>
      <c r="C2209" t="s">
        <v>33</v>
      </c>
      <c r="D2209" t="s">
        <v>3040</v>
      </c>
      <c r="E2209">
        <v>133</v>
      </c>
      <c r="F2209">
        <v>15960</v>
      </c>
      <c r="G2209">
        <v>0</v>
      </c>
    </row>
    <row r="2210" spans="1:7" x14ac:dyDescent="0.25">
      <c r="A2210" s="1">
        <f ca="1">IF((Table_Query_from_RDS24[[#This Row],[valueA]]=List!$B$3),INDIRECT("A"&amp;ROW(Table_Query_from_RDS24[[#This Row],[data_year]])-1)+1,0)</f>
        <v>0</v>
      </c>
      <c r="B2210">
        <v>2013</v>
      </c>
      <c r="C2210" t="s">
        <v>33</v>
      </c>
      <c r="D2210" t="s">
        <v>3041</v>
      </c>
      <c r="E2210">
        <v>111</v>
      </c>
      <c r="F2210">
        <v>8317</v>
      </c>
      <c r="G2210">
        <v>8</v>
      </c>
    </row>
    <row r="2211" spans="1:7" x14ac:dyDescent="0.25">
      <c r="A2211" s="1">
        <f ca="1">IF((Table_Query_from_RDS24[[#This Row],[valueA]]=List!$B$3),INDIRECT("A"&amp;ROW(Table_Query_from_RDS24[[#This Row],[data_year]])-1)+1,0)</f>
        <v>0</v>
      </c>
      <c r="B2211">
        <v>2013</v>
      </c>
      <c r="C2211" t="s">
        <v>33</v>
      </c>
      <c r="D2211" t="s">
        <v>3042</v>
      </c>
      <c r="E2211">
        <v>104</v>
      </c>
      <c r="F2211">
        <v>9501</v>
      </c>
      <c r="G2211">
        <v>0</v>
      </c>
    </row>
    <row r="2212" spans="1:7" x14ac:dyDescent="0.25">
      <c r="A2212" s="1">
        <f ca="1">IF((Table_Query_from_RDS24[[#This Row],[valueA]]=List!$B$3),INDIRECT("A"&amp;ROW(Table_Query_from_RDS24[[#This Row],[data_year]])-1)+1,0)</f>
        <v>0</v>
      </c>
      <c r="B2212">
        <v>2013</v>
      </c>
      <c r="C2212" t="s">
        <v>33</v>
      </c>
      <c r="D2212" t="s">
        <v>3043</v>
      </c>
      <c r="E2212">
        <v>88</v>
      </c>
      <c r="F2212">
        <v>4602</v>
      </c>
      <c r="G2212">
        <v>0</v>
      </c>
    </row>
    <row r="2213" spans="1:7" x14ac:dyDescent="0.25">
      <c r="A2213" s="1">
        <f ca="1">IF((Table_Query_from_RDS24[[#This Row],[valueA]]=List!$B$3),INDIRECT("A"&amp;ROW(Table_Query_from_RDS24[[#This Row],[data_year]])-1)+1,0)</f>
        <v>0</v>
      </c>
      <c r="B2213">
        <v>2013</v>
      </c>
      <c r="C2213" t="s">
        <v>33</v>
      </c>
      <c r="D2213" t="s">
        <v>3044</v>
      </c>
      <c r="E2213">
        <v>88</v>
      </c>
      <c r="F2213">
        <v>6983</v>
      </c>
      <c r="G2213">
        <v>0</v>
      </c>
    </row>
    <row r="2214" spans="1:7" x14ac:dyDescent="0.25">
      <c r="A2214" s="1">
        <f ca="1">IF((Table_Query_from_RDS24[[#This Row],[valueA]]=List!$B$3),INDIRECT("A"&amp;ROW(Table_Query_from_RDS24[[#This Row],[data_year]])-1)+1,0)</f>
        <v>0</v>
      </c>
      <c r="B2214">
        <v>2013</v>
      </c>
      <c r="C2214" t="s">
        <v>33</v>
      </c>
      <c r="D2214" t="s">
        <v>3045</v>
      </c>
      <c r="E2214">
        <v>85</v>
      </c>
      <c r="F2214">
        <v>3011</v>
      </c>
      <c r="G2214">
        <v>0</v>
      </c>
    </row>
    <row r="2215" spans="1:7" x14ac:dyDescent="0.25">
      <c r="A2215" s="1">
        <f ca="1">IF((Table_Query_from_RDS24[[#This Row],[valueA]]=List!$B$3),INDIRECT("A"&amp;ROW(Table_Query_from_RDS24[[#This Row],[data_year]])-1)+1,0)</f>
        <v>0</v>
      </c>
      <c r="B2215">
        <v>2013</v>
      </c>
      <c r="C2215" t="s">
        <v>33</v>
      </c>
      <c r="D2215" t="s">
        <v>3046</v>
      </c>
      <c r="E2215">
        <v>78</v>
      </c>
      <c r="F2215">
        <v>3436</v>
      </c>
      <c r="G2215">
        <v>2</v>
      </c>
    </row>
    <row r="2216" spans="1:7" x14ac:dyDescent="0.25">
      <c r="A2216" s="1">
        <f ca="1">IF((Table_Query_from_RDS24[[#This Row],[valueA]]=List!$B$3),INDIRECT("A"&amp;ROW(Table_Query_from_RDS24[[#This Row],[data_year]])-1)+1,0)</f>
        <v>0</v>
      </c>
      <c r="B2216">
        <v>2013</v>
      </c>
      <c r="C2216" t="s">
        <v>33</v>
      </c>
      <c r="D2216" t="s">
        <v>3047</v>
      </c>
      <c r="E2216">
        <v>77</v>
      </c>
      <c r="F2216">
        <v>8612</v>
      </c>
      <c r="G2216">
        <v>13</v>
      </c>
    </row>
    <row r="2217" spans="1:7" x14ac:dyDescent="0.25">
      <c r="A2217" s="1">
        <f ca="1">IF((Table_Query_from_RDS24[[#This Row],[valueA]]=List!$B$3),INDIRECT("A"&amp;ROW(Table_Query_from_RDS24[[#This Row],[data_year]])-1)+1,0)</f>
        <v>0</v>
      </c>
      <c r="B2217">
        <v>2013</v>
      </c>
      <c r="C2217" t="s">
        <v>33</v>
      </c>
      <c r="D2217" t="s">
        <v>3048</v>
      </c>
      <c r="E2217">
        <v>71</v>
      </c>
      <c r="F2217">
        <v>4421</v>
      </c>
      <c r="G2217">
        <v>55</v>
      </c>
    </row>
    <row r="2218" spans="1:7" x14ac:dyDescent="0.25">
      <c r="A2218" s="1">
        <f ca="1">IF((Table_Query_from_RDS24[[#This Row],[valueA]]=List!$B$3),INDIRECT("A"&amp;ROW(Table_Query_from_RDS24[[#This Row],[data_year]])-1)+1,0)</f>
        <v>0</v>
      </c>
      <c r="B2218">
        <v>2013</v>
      </c>
      <c r="C2218" t="s">
        <v>33</v>
      </c>
      <c r="D2218" t="s">
        <v>3049</v>
      </c>
      <c r="E2218">
        <v>70</v>
      </c>
      <c r="F2218">
        <v>4455</v>
      </c>
      <c r="G2218">
        <v>42</v>
      </c>
    </row>
    <row r="2219" spans="1:7" x14ac:dyDescent="0.25">
      <c r="A2219" s="1">
        <f ca="1">IF((Table_Query_from_RDS24[[#This Row],[valueA]]=List!$B$3),INDIRECT("A"&amp;ROW(Table_Query_from_RDS24[[#This Row],[data_year]])-1)+1,0)</f>
        <v>0</v>
      </c>
      <c r="B2219">
        <v>2013</v>
      </c>
      <c r="C2219" t="s">
        <v>33</v>
      </c>
      <c r="D2219" t="s">
        <v>3050</v>
      </c>
      <c r="E2219">
        <v>67</v>
      </c>
      <c r="F2219">
        <v>3363</v>
      </c>
      <c r="G2219">
        <v>24</v>
      </c>
    </row>
    <row r="2220" spans="1:7" x14ac:dyDescent="0.25">
      <c r="A2220" s="1">
        <f ca="1">IF((Table_Query_from_RDS24[[#This Row],[valueA]]=List!$B$3),INDIRECT("A"&amp;ROW(Table_Query_from_RDS24[[#This Row],[data_year]])-1)+1,0)</f>
        <v>0</v>
      </c>
      <c r="B2220">
        <v>2013</v>
      </c>
      <c r="C2220" t="s">
        <v>33</v>
      </c>
      <c r="D2220" t="s">
        <v>3051</v>
      </c>
      <c r="E2220">
        <v>60</v>
      </c>
      <c r="F2220">
        <v>2697</v>
      </c>
      <c r="G2220">
        <v>14</v>
      </c>
    </row>
    <row r="2221" spans="1:7" x14ac:dyDescent="0.25">
      <c r="A2221" s="1">
        <f ca="1">IF((Table_Query_from_RDS24[[#This Row],[valueA]]=List!$B$3),INDIRECT("A"&amp;ROW(Table_Query_from_RDS24[[#This Row],[data_year]])-1)+1,0)</f>
        <v>0</v>
      </c>
      <c r="B2221">
        <v>2013</v>
      </c>
      <c r="C2221" t="s">
        <v>33</v>
      </c>
      <c r="D2221" t="s">
        <v>3052</v>
      </c>
      <c r="E2221">
        <v>60</v>
      </c>
      <c r="F2221">
        <v>3597</v>
      </c>
      <c r="G2221">
        <v>0</v>
      </c>
    </row>
    <row r="2222" spans="1:7" x14ac:dyDescent="0.25">
      <c r="A2222" s="1">
        <f ca="1">IF((Table_Query_from_RDS24[[#This Row],[valueA]]=List!$B$3),INDIRECT("A"&amp;ROW(Table_Query_from_RDS24[[#This Row],[data_year]])-1)+1,0)</f>
        <v>0</v>
      </c>
      <c r="B2222">
        <v>2013</v>
      </c>
      <c r="C2222" t="s">
        <v>33</v>
      </c>
      <c r="D2222" t="s">
        <v>3053</v>
      </c>
      <c r="E2222">
        <v>60</v>
      </c>
      <c r="F2222">
        <v>5263</v>
      </c>
      <c r="G2222">
        <v>0</v>
      </c>
    </row>
    <row r="2223" spans="1:7" x14ac:dyDescent="0.25">
      <c r="A2223" s="1">
        <f ca="1">IF((Table_Query_from_RDS24[[#This Row],[valueA]]=List!$B$3),INDIRECT("A"&amp;ROW(Table_Query_from_RDS24[[#This Row],[data_year]])-1)+1,0)</f>
        <v>0</v>
      </c>
      <c r="B2223">
        <v>2013</v>
      </c>
      <c r="C2223" t="s">
        <v>33</v>
      </c>
      <c r="D2223" t="s">
        <v>3054</v>
      </c>
      <c r="E2223">
        <v>59</v>
      </c>
      <c r="F2223">
        <v>3229</v>
      </c>
      <c r="G2223">
        <v>0</v>
      </c>
    </row>
    <row r="2224" spans="1:7" x14ac:dyDescent="0.25">
      <c r="A2224" s="1">
        <f ca="1">IF((Table_Query_from_RDS24[[#This Row],[valueA]]=List!$B$3),INDIRECT("A"&amp;ROW(Table_Query_from_RDS24[[#This Row],[data_year]])-1)+1,0)</f>
        <v>0</v>
      </c>
      <c r="B2224">
        <v>2013</v>
      </c>
      <c r="C2224" t="s">
        <v>33</v>
      </c>
      <c r="D2224" t="s">
        <v>3055</v>
      </c>
      <c r="E2224">
        <v>52</v>
      </c>
      <c r="F2224">
        <v>2838</v>
      </c>
      <c r="G2224">
        <v>8</v>
      </c>
    </row>
    <row r="2225" spans="1:7" x14ac:dyDescent="0.25">
      <c r="A2225" s="1">
        <f ca="1">IF((Table_Query_from_RDS24[[#This Row],[valueA]]=List!$B$3),INDIRECT("A"&amp;ROW(Table_Query_from_RDS24[[#This Row],[data_year]])-1)+1,0)</f>
        <v>0</v>
      </c>
      <c r="B2225">
        <v>2013</v>
      </c>
      <c r="C2225" t="s">
        <v>33</v>
      </c>
      <c r="D2225" t="s">
        <v>3056</v>
      </c>
      <c r="E2225">
        <v>47</v>
      </c>
      <c r="F2225">
        <v>2337</v>
      </c>
      <c r="G2225">
        <v>0</v>
      </c>
    </row>
    <row r="2226" spans="1:7" x14ac:dyDescent="0.25">
      <c r="A2226" s="1">
        <f ca="1">IF((Table_Query_from_RDS24[[#This Row],[valueA]]=List!$B$3),INDIRECT("A"&amp;ROW(Table_Query_from_RDS24[[#This Row],[data_year]])-1)+1,0)</f>
        <v>0</v>
      </c>
      <c r="B2226">
        <v>2013</v>
      </c>
      <c r="C2226" t="s">
        <v>33</v>
      </c>
      <c r="D2226" t="s">
        <v>3057</v>
      </c>
      <c r="E2226">
        <v>45</v>
      </c>
      <c r="F2226">
        <v>2688</v>
      </c>
      <c r="G2226">
        <v>0</v>
      </c>
    </row>
    <row r="2227" spans="1:7" x14ac:dyDescent="0.25">
      <c r="A2227" s="1">
        <f ca="1">IF((Table_Query_from_RDS24[[#This Row],[valueA]]=List!$B$3),INDIRECT("A"&amp;ROW(Table_Query_from_RDS24[[#This Row],[data_year]])-1)+1,0)</f>
        <v>0</v>
      </c>
      <c r="B2227">
        <v>2013</v>
      </c>
      <c r="C2227" t="s">
        <v>33</v>
      </c>
      <c r="D2227" t="s">
        <v>3058</v>
      </c>
      <c r="E2227">
        <v>45</v>
      </c>
      <c r="F2227">
        <v>2230</v>
      </c>
      <c r="G2227">
        <v>24</v>
      </c>
    </row>
    <row r="2228" spans="1:7" x14ac:dyDescent="0.25">
      <c r="A2228" s="1">
        <f ca="1">IF((Table_Query_from_RDS24[[#This Row],[valueA]]=List!$B$3),INDIRECT("A"&amp;ROW(Table_Query_from_RDS24[[#This Row],[data_year]])-1)+1,0)</f>
        <v>0</v>
      </c>
      <c r="B2228">
        <v>2013</v>
      </c>
      <c r="C2228" t="s">
        <v>33</v>
      </c>
      <c r="D2228" t="s">
        <v>3059</v>
      </c>
      <c r="E2228">
        <v>43</v>
      </c>
      <c r="F2228">
        <v>2161</v>
      </c>
      <c r="G2228">
        <v>0</v>
      </c>
    </row>
    <row r="2229" spans="1:7" x14ac:dyDescent="0.25">
      <c r="A2229" s="1">
        <f ca="1">IF((Table_Query_from_RDS24[[#This Row],[valueA]]=List!$B$3),INDIRECT("A"&amp;ROW(Table_Query_from_RDS24[[#This Row],[data_year]])-1)+1,0)</f>
        <v>0</v>
      </c>
      <c r="B2229">
        <v>2013</v>
      </c>
      <c r="C2229" t="s">
        <v>33</v>
      </c>
      <c r="D2229" t="s">
        <v>3060</v>
      </c>
      <c r="E2229">
        <v>38</v>
      </c>
      <c r="F2229">
        <v>2976</v>
      </c>
      <c r="G2229">
        <v>0</v>
      </c>
    </row>
    <row r="2230" spans="1:7" x14ac:dyDescent="0.25">
      <c r="A2230" s="1">
        <f ca="1">IF((Table_Query_from_RDS24[[#This Row],[valueA]]=List!$B$3),INDIRECT("A"&amp;ROW(Table_Query_from_RDS24[[#This Row],[data_year]])-1)+1,0)</f>
        <v>0</v>
      </c>
      <c r="B2230">
        <v>2013</v>
      </c>
      <c r="C2230" t="s">
        <v>33</v>
      </c>
      <c r="D2230" t="s">
        <v>3061</v>
      </c>
      <c r="E2230">
        <v>38</v>
      </c>
      <c r="F2230">
        <v>2193</v>
      </c>
      <c r="G2230">
        <v>0</v>
      </c>
    </row>
    <row r="2231" spans="1:7" x14ac:dyDescent="0.25">
      <c r="A2231" s="1">
        <f ca="1">IF((Table_Query_from_RDS24[[#This Row],[valueA]]=List!$B$3),INDIRECT("A"&amp;ROW(Table_Query_from_RDS24[[#This Row],[data_year]])-1)+1,0)</f>
        <v>0</v>
      </c>
      <c r="B2231">
        <v>2013</v>
      </c>
      <c r="C2231" t="s">
        <v>33</v>
      </c>
      <c r="D2231" t="s">
        <v>3062</v>
      </c>
      <c r="E2231">
        <v>16</v>
      </c>
      <c r="F2231">
        <v>977</v>
      </c>
      <c r="G2231">
        <v>0</v>
      </c>
    </row>
    <row r="2232" spans="1:7" x14ac:dyDescent="0.25">
      <c r="A2232" s="1">
        <f ca="1">IF((Table_Query_from_RDS24[[#This Row],[valueA]]=List!$B$3),INDIRECT("A"&amp;ROW(Table_Query_from_RDS24[[#This Row],[data_year]])-1)+1,0)</f>
        <v>0</v>
      </c>
      <c r="B2232">
        <v>2013</v>
      </c>
      <c r="C2232" t="s">
        <v>34</v>
      </c>
      <c r="D2232" t="s">
        <v>3063</v>
      </c>
      <c r="E2232">
        <v>4407</v>
      </c>
      <c r="F2232">
        <v>164942</v>
      </c>
      <c r="G2232">
        <v>10920</v>
      </c>
    </row>
    <row r="2233" spans="1:7" x14ac:dyDescent="0.25">
      <c r="A2233" s="1">
        <f ca="1">IF((Table_Query_from_RDS24[[#This Row],[valueA]]=List!$B$3),INDIRECT("A"&amp;ROW(Table_Query_from_RDS24[[#This Row],[data_year]])-1)+1,0)</f>
        <v>0</v>
      </c>
      <c r="B2233">
        <v>2013</v>
      </c>
      <c r="C2233" t="s">
        <v>34</v>
      </c>
      <c r="D2233" t="s">
        <v>3064</v>
      </c>
      <c r="E2233">
        <v>4265</v>
      </c>
      <c r="F2233">
        <v>273206</v>
      </c>
      <c r="G2233">
        <v>8144</v>
      </c>
    </row>
    <row r="2234" spans="1:7" x14ac:dyDescent="0.25">
      <c r="A2234" s="1">
        <f ca="1">IF((Table_Query_from_RDS24[[#This Row],[valueA]]=List!$B$3),INDIRECT("A"&amp;ROW(Table_Query_from_RDS24[[#This Row],[data_year]])-1)+1,0)</f>
        <v>0</v>
      </c>
      <c r="B2234">
        <v>2013</v>
      </c>
      <c r="C2234" t="s">
        <v>34</v>
      </c>
      <c r="D2234" t="s">
        <v>3065</v>
      </c>
      <c r="E2234">
        <v>3917</v>
      </c>
      <c r="F2234">
        <v>184676</v>
      </c>
      <c r="G2234">
        <v>7493</v>
      </c>
    </row>
    <row r="2235" spans="1:7" x14ac:dyDescent="0.25">
      <c r="A2235" s="1">
        <f ca="1">IF((Table_Query_from_RDS24[[#This Row],[valueA]]=List!$B$3),INDIRECT("A"&amp;ROW(Table_Query_from_RDS24[[#This Row],[data_year]])-1)+1,0)</f>
        <v>0</v>
      </c>
      <c r="B2235">
        <v>2013</v>
      </c>
      <c r="C2235" t="s">
        <v>34</v>
      </c>
      <c r="D2235" t="s">
        <v>3066</v>
      </c>
      <c r="E2235">
        <v>3628</v>
      </c>
      <c r="F2235">
        <v>181071</v>
      </c>
      <c r="G2235">
        <v>12078</v>
      </c>
    </row>
    <row r="2236" spans="1:7" x14ac:dyDescent="0.25">
      <c r="A2236" s="1">
        <f ca="1">IF((Table_Query_from_RDS24[[#This Row],[valueA]]=List!$B$3),INDIRECT("A"&amp;ROW(Table_Query_from_RDS24[[#This Row],[data_year]])-1)+1,0)</f>
        <v>0</v>
      </c>
      <c r="B2236">
        <v>2013</v>
      </c>
      <c r="C2236" t="s">
        <v>34</v>
      </c>
      <c r="D2236" t="s">
        <v>3067</v>
      </c>
      <c r="E2236">
        <v>3561</v>
      </c>
      <c r="F2236">
        <v>162846</v>
      </c>
      <c r="G2236">
        <v>8242</v>
      </c>
    </row>
    <row r="2237" spans="1:7" x14ac:dyDescent="0.25">
      <c r="A2237" s="1">
        <f ca="1">IF((Table_Query_from_RDS24[[#This Row],[valueA]]=List!$B$3),INDIRECT("A"&amp;ROW(Table_Query_from_RDS24[[#This Row],[data_year]])-1)+1,0)</f>
        <v>0</v>
      </c>
      <c r="B2237">
        <v>2013</v>
      </c>
      <c r="C2237" t="s">
        <v>34</v>
      </c>
      <c r="D2237" t="s">
        <v>3068</v>
      </c>
      <c r="E2237">
        <v>2615</v>
      </c>
      <c r="F2237">
        <v>122534</v>
      </c>
      <c r="G2237">
        <v>4742</v>
      </c>
    </row>
    <row r="2238" spans="1:7" x14ac:dyDescent="0.25">
      <c r="A2238" s="1">
        <f ca="1">IF((Table_Query_from_RDS24[[#This Row],[valueA]]=List!$B$3),INDIRECT("A"&amp;ROW(Table_Query_from_RDS24[[#This Row],[data_year]])-1)+1,0)</f>
        <v>0</v>
      </c>
      <c r="B2238">
        <v>2013</v>
      </c>
      <c r="C2238" t="s">
        <v>34</v>
      </c>
      <c r="D2238" t="s">
        <v>3069</v>
      </c>
      <c r="E2238">
        <v>2555</v>
      </c>
      <c r="F2238">
        <v>117177</v>
      </c>
      <c r="G2238">
        <v>4555</v>
      </c>
    </row>
    <row r="2239" spans="1:7" x14ac:dyDescent="0.25">
      <c r="A2239" s="1">
        <f ca="1">IF((Table_Query_from_RDS24[[#This Row],[valueA]]=List!$B$3),INDIRECT("A"&amp;ROW(Table_Query_from_RDS24[[#This Row],[data_year]])-1)+1,0)</f>
        <v>0</v>
      </c>
      <c r="B2239">
        <v>2013</v>
      </c>
      <c r="C2239" t="s">
        <v>34</v>
      </c>
      <c r="D2239" t="s">
        <v>3070</v>
      </c>
      <c r="E2239">
        <v>2487</v>
      </c>
      <c r="F2239">
        <v>92831</v>
      </c>
      <c r="G2239">
        <v>9828</v>
      </c>
    </row>
    <row r="2240" spans="1:7" x14ac:dyDescent="0.25">
      <c r="A2240" s="1">
        <f ca="1">IF((Table_Query_from_RDS24[[#This Row],[valueA]]=List!$B$3),INDIRECT("A"&amp;ROW(Table_Query_from_RDS24[[#This Row],[data_year]])-1)+1,0)</f>
        <v>0</v>
      </c>
      <c r="B2240">
        <v>2013</v>
      </c>
      <c r="C2240" t="s">
        <v>34</v>
      </c>
      <c r="D2240" t="s">
        <v>3071</v>
      </c>
      <c r="E2240">
        <v>1843</v>
      </c>
      <c r="F2240">
        <v>93871</v>
      </c>
      <c r="G2240">
        <v>3531</v>
      </c>
    </row>
    <row r="2241" spans="1:7" x14ac:dyDescent="0.25">
      <c r="A2241" s="1">
        <f ca="1">IF((Table_Query_from_RDS24[[#This Row],[valueA]]=List!$B$3),INDIRECT("A"&amp;ROW(Table_Query_from_RDS24[[#This Row],[data_year]])-1)+1,0)</f>
        <v>0</v>
      </c>
      <c r="B2241">
        <v>2013</v>
      </c>
      <c r="C2241" t="s">
        <v>34</v>
      </c>
      <c r="D2241" t="s">
        <v>3072</v>
      </c>
      <c r="E2241">
        <v>1455</v>
      </c>
      <c r="F2241">
        <v>37287</v>
      </c>
      <c r="G2241">
        <v>3848</v>
      </c>
    </row>
    <row r="2242" spans="1:7" x14ac:dyDescent="0.25">
      <c r="A2242" s="1">
        <f ca="1">IF((Table_Query_from_RDS24[[#This Row],[valueA]]=List!$B$3),INDIRECT("A"&amp;ROW(Table_Query_from_RDS24[[#This Row],[data_year]])-1)+1,0)</f>
        <v>0</v>
      </c>
      <c r="B2242">
        <v>2013</v>
      </c>
      <c r="C2242" t="s">
        <v>34</v>
      </c>
      <c r="D2242" t="s">
        <v>3073</v>
      </c>
      <c r="E2242">
        <v>998</v>
      </c>
      <c r="F2242">
        <v>41252</v>
      </c>
      <c r="G2242">
        <v>1622</v>
      </c>
    </row>
    <row r="2243" spans="1:7" x14ac:dyDescent="0.25">
      <c r="A2243" s="1">
        <f ca="1">IF((Table_Query_from_RDS24[[#This Row],[valueA]]=List!$B$3),INDIRECT("A"&amp;ROW(Table_Query_from_RDS24[[#This Row],[data_year]])-1)+1,0)</f>
        <v>0</v>
      </c>
      <c r="B2243">
        <v>2013</v>
      </c>
      <c r="C2243" t="s">
        <v>34</v>
      </c>
      <c r="D2243" t="s">
        <v>3074</v>
      </c>
      <c r="E2243">
        <v>911</v>
      </c>
      <c r="F2243">
        <v>39948</v>
      </c>
      <c r="G2243">
        <v>140</v>
      </c>
    </row>
    <row r="2244" spans="1:7" x14ac:dyDescent="0.25">
      <c r="A2244" s="1">
        <f ca="1">IF((Table_Query_from_RDS24[[#This Row],[valueA]]=List!$B$3),INDIRECT("A"&amp;ROW(Table_Query_from_RDS24[[#This Row],[data_year]])-1)+1,0)</f>
        <v>0</v>
      </c>
      <c r="B2244">
        <v>2013</v>
      </c>
      <c r="C2244" t="s">
        <v>34</v>
      </c>
      <c r="D2244" t="s">
        <v>3075</v>
      </c>
      <c r="E2244">
        <v>908</v>
      </c>
      <c r="F2244">
        <v>40388</v>
      </c>
      <c r="G2244">
        <v>933</v>
      </c>
    </row>
    <row r="2245" spans="1:7" x14ac:dyDescent="0.25">
      <c r="A2245" s="1">
        <f ca="1">IF((Table_Query_from_RDS24[[#This Row],[valueA]]=List!$B$3),INDIRECT("A"&amp;ROW(Table_Query_from_RDS24[[#This Row],[data_year]])-1)+1,0)</f>
        <v>0</v>
      </c>
      <c r="B2245">
        <v>2013</v>
      </c>
      <c r="C2245" t="s">
        <v>34</v>
      </c>
      <c r="D2245" t="s">
        <v>3076</v>
      </c>
      <c r="E2245">
        <v>863</v>
      </c>
      <c r="F2245">
        <v>52974</v>
      </c>
      <c r="G2245">
        <v>1935</v>
      </c>
    </row>
    <row r="2246" spans="1:7" x14ac:dyDescent="0.25">
      <c r="A2246" s="1">
        <f ca="1">IF((Table_Query_from_RDS24[[#This Row],[valueA]]=List!$B$3),INDIRECT("A"&amp;ROW(Table_Query_from_RDS24[[#This Row],[data_year]])-1)+1,0)</f>
        <v>0</v>
      </c>
      <c r="B2246">
        <v>2013</v>
      </c>
      <c r="C2246" t="s">
        <v>34</v>
      </c>
      <c r="D2246" t="s">
        <v>3077</v>
      </c>
      <c r="E2246">
        <v>745</v>
      </c>
      <c r="F2246">
        <v>69231</v>
      </c>
      <c r="G2246">
        <v>712</v>
      </c>
    </row>
    <row r="2247" spans="1:7" x14ac:dyDescent="0.25">
      <c r="A2247" s="1">
        <f ca="1">IF((Table_Query_from_RDS24[[#This Row],[valueA]]=List!$B$3),INDIRECT("A"&amp;ROW(Table_Query_from_RDS24[[#This Row],[data_year]])-1)+1,0)</f>
        <v>0</v>
      </c>
      <c r="B2247">
        <v>2013</v>
      </c>
      <c r="C2247" t="s">
        <v>34</v>
      </c>
      <c r="D2247" t="s">
        <v>3078</v>
      </c>
      <c r="E2247">
        <v>732</v>
      </c>
      <c r="F2247">
        <v>31707</v>
      </c>
      <c r="G2247">
        <v>529</v>
      </c>
    </row>
    <row r="2248" spans="1:7" x14ac:dyDescent="0.25">
      <c r="A2248" s="1">
        <f ca="1">IF((Table_Query_from_RDS24[[#This Row],[valueA]]=List!$B$3),INDIRECT("A"&amp;ROW(Table_Query_from_RDS24[[#This Row],[data_year]])-1)+1,0)</f>
        <v>0</v>
      </c>
      <c r="B2248">
        <v>2013</v>
      </c>
      <c r="C2248" t="s">
        <v>34</v>
      </c>
      <c r="D2248" t="s">
        <v>3079</v>
      </c>
      <c r="E2248">
        <v>725</v>
      </c>
      <c r="F2248">
        <v>40510</v>
      </c>
      <c r="G2248">
        <v>226</v>
      </c>
    </row>
    <row r="2249" spans="1:7" x14ac:dyDescent="0.25">
      <c r="A2249" s="1">
        <f ca="1">IF((Table_Query_from_RDS24[[#This Row],[valueA]]=List!$B$3),INDIRECT("A"&amp;ROW(Table_Query_from_RDS24[[#This Row],[data_year]])-1)+1,0)</f>
        <v>0</v>
      </c>
      <c r="B2249">
        <v>2013</v>
      </c>
      <c r="C2249" t="s">
        <v>34</v>
      </c>
      <c r="D2249" t="s">
        <v>3080</v>
      </c>
      <c r="E2249">
        <v>714</v>
      </c>
      <c r="F2249">
        <v>28359</v>
      </c>
      <c r="G2249">
        <v>478</v>
      </c>
    </row>
    <row r="2250" spans="1:7" x14ac:dyDescent="0.25">
      <c r="A2250" s="1">
        <f ca="1">IF((Table_Query_from_RDS24[[#This Row],[valueA]]=List!$B$3),INDIRECT("A"&amp;ROW(Table_Query_from_RDS24[[#This Row],[data_year]])-1)+1,0)</f>
        <v>0</v>
      </c>
      <c r="B2250">
        <v>2013</v>
      </c>
      <c r="C2250" t="s">
        <v>34</v>
      </c>
      <c r="D2250" t="s">
        <v>3081</v>
      </c>
      <c r="E2250">
        <v>696</v>
      </c>
      <c r="F2250">
        <v>64619</v>
      </c>
      <c r="G2250">
        <v>69</v>
      </c>
    </row>
    <row r="2251" spans="1:7" x14ac:dyDescent="0.25">
      <c r="A2251" s="1">
        <f ca="1">IF((Table_Query_from_RDS24[[#This Row],[valueA]]=List!$B$3),INDIRECT("A"&amp;ROW(Table_Query_from_RDS24[[#This Row],[data_year]])-1)+1,0)</f>
        <v>0</v>
      </c>
      <c r="B2251">
        <v>2013</v>
      </c>
      <c r="C2251" t="s">
        <v>34</v>
      </c>
      <c r="D2251" t="s">
        <v>3082</v>
      </c>
      <c r="E2251">
        <v>654</v>
      </c>
      <c r="F2251">
        <v>25614</v>
      </c>
      <c r="G2251">
        <v>759</v>
      </c>
    </row>
    <row r="2252" spans="1:7" x14ac:dyDescent="0.25">
      <c r="A2252" s="1">
        <f ca="1">IF((Table_Query_from_RDS24[[#This Row],[valueA]]=List!$B$3),INDIRECT("A"&amp;ROW(Table_Query_from_RDS24[[#This Row],[data_year]])-1)+1,0)</f>
        <v>0</v>
      </c>
      <c r="B2252">
        <v>2013</v>
      </c>
      <c r="C2252" t="s">
        <v>34</v>
      </c>
      <c r="D2252" t="s">
        <v>3083</v>
      </c>
      <c r="E2252">
        <v>650</v>
      </c>
      <c r="F2252">
        <v>28279</v>
      </c>
      <c r="G2252">
        <v>136</v>
      </c>
    </row>
    <row r="2253" spans="1:7" x14ac:dyDescent="0.25">
      <c r="A2253" s="1">
        <f ca="1">IF((Table_Query_from_RDS24[[#This Row],[valueA]]=List!$B$3),INDIRECT("A"&amp;ROW(Table_Query_from_RDS24[[#This Row],[data_year]])-1)+1,0)</f>
        <v>0</v>
      </c>
      <c r="B2253">
        <v>2013</v>
      </c>
      <c r="C2253" t="s">
        <v>34</v>
      </c>
      <c r="D2253" t="s">
        <v>3084</v>
      </c>
      <c r="E2253">
        <v>609</v>
      </c>
      <c r="F2253">
        <v>45366</v>
      </c>
      <c r="G2253">
        <v>408</v>
      </c>
    </row>
    <row r="2254" spans="1:7" x14ac:dyDescent="0.25">
      <c r="A2254" s="1">
        <f ca="1">IF((Table_Query_from_RDS24[[#This Row],[valueA]]=List!$B$3),INDIRECT("A"&amp;ROW(Table_Query_from_RDS24[[#This Row],[data_year]])-1)+1,0)</f>
        <v>0</v>
      </c>
      <c r="B2254">
        <v>2013</v>
      </c>
      <c r="C2254" t="s">
        <v>34</v>
      </c>
      <c r="D2254" t="s">
        <v>3085</v>
      </c>
      <c r="E2254">
        <v>599</v>
      </c>
      <c r="F2254">
        <v>23758</v>
      </c>
      <c r="G2254">
        <v>1760</v>
      </c>
    </row>
    <row r="2255" spans="1:7" x14ac:dyDescent="0.25">
      <c r="A2255" s="1">
        <f ca="1">IF((Table_Query_from_RDS24[[#This Row],[valueA]]=List!$B$3),INDIRECT("A"&amp;ROW(Table_Query_from_RDS24[[#This Row],[data_year]])-1)+1,0)</f>
        <v>0</v>
      </c>
      <c r="B2255">
        <v>2013</v>
      </c>
      <c r="C2255" t="s">
        <v>34</v>
      </c>
      <c r="D2255" t="s">
        <v>3086</v>
      </c>
      <c r="E2255">
        <v>597</v>
      </c>
      <c r="F2255">
        <v>24938</v>
      </c>
      <c r="G2255">
        <v>241</v>
      </c>
    </row>
    <row r="2256" spans="1:7" x14ac:dyDescent="0.25">
      <c r="A2256" s="1">
        <f ca="1">IF((Table_Query_from_RDS24[[#This Row],[valueA]]=List!$B$3),INDIRECT("A"&amp;ROW(Table_Query_from_RDS24[[#This Row],[data_year]])-1)+1,0)</f>
        <v>0</v>
      </c>
      <c r="B2256">
        <v>2013</v>
      </c>
      <c r="C2256" t="s">
        <v>34</v>
      </c>
      <c r="D2256" t="s">
        <v>3087</v>
      </c>
      <c r="E2256">
        <v>585</v>
      </c>
      <c r="F2256">
        <v>37418</v>
      </c>
      <c r="G2256">
        <v>255</v>
      </c>
    </row>
    <row r="2257" spans="1:7" x14ac:dyDescent="0.25">
      <c r="A2257" s="1">
        <f ca="1">IF((Table_Query_from_RDS24[[#This Row],[valueA]]=List!$B$3),INDIRECT("A"&amp;ROW(Table_Query_from_RDS24[[#This Row],[data_year]])-1)+1,0)</f>
        <v>0</v>
      </c>
      <c r="B2257">
        <v>2013</v>
      </c>
      <c r="C2257" t="s">
        <v>34</v>
      </c>
      <c r="D2257" t="s">
        <v>3088</v>
      </c>
      <c r="E2257">
        <v>566</v>
      </c>
      <c r="F2257">
        <v>26529</v>
      </c>
      <c r="G2257">
        <v>1047</v>
      </c>
    </row>
    <row r="2258" spans="1:7" x14ac:dyDescent="0.25">
      <c r="A2258" s="1">
        <f ca="1">IF((Table_Query_from_RDS24[[#This Row],[valueA]]=List!$B$3),INDIRECT("A"&amp;ROW(Table_Query_from_RDS24[[#This Row],[data_year]])-1)+1,0)</f>
        <v>0</v>
      </c>
      <c r="B2258">
        <v>2013</v>
      </c>
      <c r="C2258" t="s">
        <v>34</v>
      </c>
      <c r="D2258" t="s">
        <v>3089</v>
      </c>
      <c r="E2258">
        <v>465</v>
      </c>
      <c r="F2258">
        <v>19483</v>
      </c>
      <c r="G2258">
        <v>413</v>
      </c>
    </row>
    <row r="2259" spans="1:7" x14ac:dyDescent="0.25">
      <c r="A2259" s="1">
        <f ca="1">IF((Table_Query_from_RDS24[[#This Row],[valueA]]=List!$B$3),INDIRECT("A"&amp;ROW(Table_Query_from_RDS24[[#This Row],[data_year]])-1)+1,0)</f>
        <v>0</v>
      </c>
      <c r="B2259">
        <v>2013</v>
      </c>
      <c r="C2259" t="s">
        <v>34</v>
      </c>
      <c r="D2259" t="s">
        <v>3090</v>
      </c>
      <c r="E2259">
        <v>445</v>
      </c>
      <c r="F2259">
        <v>25743</v>
      </c>
      <c r="G2259">
        <v>431</v>
      </c>
    </row>
    <row r="2260" spans="1:7" x14ac:dyDescent="0.25">
      <c r="A2260" s="1">
        <f ca="1">IF((Table_Query_from_RDS24[[#This Row],[valueA]]=List!$B$3),INDIRECT("A"&amp;ROW(Table_Query_from_RDS24[[#This Row],[data_year]])-1)+1,0)</f>
        <v>0</v>
      </c>
      <c r="B2260">
        <v>2013</v>
      </c>
      <c r="C2260" t="s">
        <v>34</v>
      </c>
      <c r="D2260" t="s">
        <v>3091</v>
      </c>
      <c r="E2260">
        <v>445</v>
      </c>
      <c r="F2260">
        <v>9499</v>
      </c>
      <c r="G2260">
        <v>359</v>
      </c>
    </row>
    <row r="2261" spans="1:7" x14ac:dyDescent="0.25">
      <c r="A2261" s="1">
        <f ca="1">IF((Table_Query_from_RDS24[[#This Row],[valueA]]=List!$B$3),INDIRECT("A"&amp;ROW(Table_Query_from_RDS24[[#This Row],[data_year]])-1)+1,0)</f>
        <v>0</v>
      </c>
      <c r="B2261">
        <v>2013</v>
      </c>
      <c r="C2261" t="s">
        <v>34</v>
      </c>
      <c r="D2261" t="s">
        <v>3092</v>
      </c>
      <c r="E2261">
        <v>431</v>
      </c>
      <c r="F2261">
        <v>25897</v>
      </c>
      <c r="G2261">
        <v>208</v>
      </c>
    </row>
    <row r="2262" spans="1:7" x14ac:dyDescent="0.25">
      <c r="A2262" s="1">
        <f ca="1">IF((Table_Query_from_RDS24[[#This Row],[valueA]]=List!$B$3),INDIRECT("A"&amp;ROW(Table_Query_from_RDS24[[#This Row],[data_year]])-1)+1,0)</f>
        <v>0</v>
      </c>
      <c r="B2262">
        <v>2013</v>
      </c>
      <c r="C2262" t="s">
        <v>34</v>
      </c>
      <c r="D2262" t="s">
        <v>3093</v>
      </c>
      <c r="E2262">
        <v>399</v>
      </c>
      <c r="F2262">
        <v>17907</v>
      </c>
      <c r="G2262">
        <v>50</v>
      </c>
    </row>
    <row r="2263" spans="1:7" x14ac:dyDescent="0.25">
      <c r="A2263" s="1">
        <f ca="1">IF((Table_Query_from_RDS24[[#This Row],[valueA]]=List!$B$3),INDIRECT("A"&amp;ROW(Table_Query_from_RDS24[[#This Row],[data_year]])-1)+1,0)</f>
        <v>0</v>
      </c>
      <c r="B2263">
        <v>2013</v>
      </c>
      <c r="C2263" t="s">
        <v>34</v>
      </c>
      <c r="D2263" t="s">
        <v>3094</v>
      </c>
      <c r="E2263">
        <v>340</v>
      </c>
      <c r="F2263">
        <v>14871</v>
      </c>
      <c r="G2263">
        <v>39</v>
      </c>
    </row>
    <row r="2264" spans="1:7" x14ac:dyDescent="0.25">
      <c r="A2264" s="1">
        <f ca="1">IF((Table_Query_from_RDS24[[#This Row],[valueA]]=List!$B$3),INDIRECT("A"&amp;ROW(Table_Query_from_RDS24[[#This Row],[data_year]])-1)+1,0)</f>
        <v>0</v>
      </c>
      <c r="B2264">
        <v>2013</v>
      </c>
      <c r="C2264" t="s">
        <v>34</v>
      </c>
      <c r="D2264" t="s">
        <v>3095</v>
      </c>
      <c r="E2264">
        <v>326</v>
      </c>
      <c r="F2264">
        <v>19840</v>
      </c>
      <c r="G2264">
        <v>34</v>
      </c>
    </row>
    <row r="2265" spans="1:7" x14ac:dyDescent="0.25">
      <c r="A2265" s="1">
        <f ca="1">IF((Table_Query_from_RDS24[[#This Row],[valueA]]=List!$B$3),INDIRECT("A"&amp;ROW(Table_Query_from_RDS24[[#This Row],[data_year]])-1)+1,0)</f>
        <v>0</v>
      </c>
      <c r="B2265">
        <v>2013</v>
      </c>
      <c r="C2265" t="s">
        <v>34</v>
      </c>
      <c r="D2265" t="s">
        <v>3096</v>
      </c>
      <c r="E2265">
        <v>319</v>
      </c>
      <c r="F2265">
        <v>14140</v>
      </c>
      <c r="G2265">
        <v>215</v>
      </c>
    </row>
    <row r="2266" spans="1:7" x14ac:dyDescent="0.25">
      <c r="A2266" s="1">
        <f ca="1">IF((Table_Query_from_RDS24[[#This Row],[valueA]]=List!$B$3),INDIRECT("A"&amp;ROW(Table_Query_from_RDS24[[#This Row],[data_year]])-1)+1,0)</f>
        <v>0</v>
      </c>
      <c r="B2266">
        <v>2013</v>
      </c>
      <c r="C2266" t="s">
        <v>34</v>
      </c>
      <c r="D2266" t="s">
        <v>3097</v>
      </c>
      <c r="E2266">
        <v>317</v>
      </c>
      <c r="F2266">
        <v>12684</v>
      </c>
      <c r="G2266">
        <v>46</v>
      </c>
    </row>
    <row r="2267" spans="1:7" x14ac:dyDescent="0.25">
      <c r="A2267" s="1">
        <f ca="1">IF((Table_Query_from_RDS24[[#This Row],[valueA]]=List!$B$3),INDIRECT("A"&amp;ROW(Table_Query_from_RDS24[[#This Row],[data_year]])-1)+1,0)</f>
        <v>0</v>
      </c>
      <c r="B2267">
        <v>2013</v>
      </c>
      <c r="C2267" t="s">
        <v>34</v>
      </c>
      <c r="D2267" t="s">
        <v>3098</v>
      </c>
      <c r="E2267">
        <v>250</v>
      </c>
      <c r="F2267">
        <v>10281</v>
      </c>
      <c r="G2267">
        <v>310</v>
      </c>
    </row>
    <row r="2268" spans="1:7" x14ac:dyDescent="0.25">
      <c r="A2268" s="1">
        <f ca="1">IF((Table_Query_from_RDS24[[#This Row],[valueA]]=List!$B$3),INDIRECT("A"&amp;ROW(Table_Query_from_RDS24[[#This Row],[data_year]])-1)+1,0)</f>
        <v>0</v>
      </c>
      <c r="B2268">
        <v>2013</v>
      </c>
      <c r="C2268" t="s">
        <v>34</v>
      </c>
      <c r="D2268" t="s">
        <v>3099</v>
      </c>
      <c r="E2268">
        <v>247</v>
      </c>
      <c r="F2268">
        <v>15120</v>
      </c>
      <c r="G2268">
        <v>249</v>
      </c>
    </row>
    <row r="2269" spans="1:7" x14ac:dyDescent="0.25">
      <c r="A2269" s="1">
        <f ca="1">IF((Table_Query_from_RDS24[[#This Row],[valueA]]=List!$B$3),INDIRECT("A"&amp;ROW(Table_Query_from_RDS24[[#This Row],[data_year]])-1)+1,0)</f>
        <v>0</v>
      </c>
      <c r="B2269">
        <v>2013</v>
      </c>
      <c r="C2269" t="s">
        <v>34</v>
      </c>
      <c r="D2269" t="s">
        <v>3100</v>
      </c>
      <c r="E2269">
        <v>245</v>
      </c>
      <c r="F2269">
        <v>9228</v>
      </c>
      <c r="G2269">
        <v>3</v>
      </c>
    </row>
    <row r="2270" spans="1:7" x14ac:dyDescent="0.25">
      <c r="A2270" s="1">
        <f ca="1">IF((Table_Query_from_RDS24[[#This Row],[valueA]]=List!$B$3),INDIRECT("A"&amp;ROW(Table_Query_from_RDS24[[#This Row],[data_year]])-1)+1,0)</f>
        <v>0</v>
      </c>
      <c r="B2270">
        <v>2013</v>
      </c>
      <c r="C2270" t="s">
        <v>34</v>
      </c>
      <c r="D2270" t="s">
        <v>3101</v>
      </c>
      <c r="E2270">
        <v>235</v>
      </c>
      <c r="F2270">
        <v>17616</v>
      </c>
      <c r="G2270">
        <v>35</v>
      </c>
    </row>
    <row r="2271" spans="1:7" x14ac:dyDescent="0.25">
      <c r="A2271" s="1">
        <f ca="1">IF((Table_Query_from_RDS24[[#This Row],[valueA]]=List!$B$3),INDIRECT("A"&amp;ROW(Table_Query_from_RDS24[[#This Row],[data_year]])-1)+1,0)</f>
        <v>0</v>
      </c>
      <c r="B2271">
        <v>2013</v>
      </c>
      <c r="C2271" t="s">
        <v>34</v>
      </c>
      <c r="D2271" t="s">
        <v>3102</v>
      </c>
      <c r="E2271">
        <v>175</v>
      </c>
      <c r="F2271">
        <v>12166</v>
      </c>
      <c r="G2271">
        <v>40</v>
      </c>
    </row>
    <row r="2272" spans="1:7" x14ac:dyDescent="0.25">
      <c r="A2272" s="1">
        <f ca="1">IF((Table_Query_from_RDS24[[#This Row],[valueA]]=List!$B$3),INDIRECT("A"&amp;ROW(Table_Query_from_RDS24[[#This Row],[data_year]])-1)+1,0)</f>
        <v>0</v>
      </c>
      <c r="B2272">
        <v>2013</v>
      </c>
      <c r="C2272" t="s">
        <v>34</v>
      </c>
      <c r="D2272" t="s">
        <v>3103</v>
      </c>
      <c r="E2272">
        <v>165</v>
      </c>
      <c r="F2272">
        <v>5503</v>
      </c>
      <c r="G2272">
        <v>8</v>
      </c>
    </row>
    <row r="2273" spans="1:7" x14ac:dyDescent="0.25">
      <c r="A2273" s="1">
        <f ca="1">IF((Table_Query_from_RDS24[[#This Row],[valueA]]=List!$B$3),INDIRECT("A"&amp;ROW(Table_Query_from_RDS24[[#This Row],[data_year]])-1)+1,0)</f>
        <v>0</v>
      </c>
      <c r="B2273">
        <v>2013</v>
      </c>
      <c r="C2273" t="s">
        <v>34</v>
      </c>
      <c r="D2273" t="s">
        <v>3104</v>
      </c>
      <c r="E2273">
        <v>143</v>
      </c>
      <c r="F2273">
        <v>5613</v>
      </c>
      <c r="G2273">
        <v>0</v>
      </c>
    </row>
    <row r="2274" spans="1:7" x14ac:dyDescent="0.25">
      <c r="A2274" s="1">
        <f ca="1">IF((Table_Query_from_RDS24[[#This Row],[valueA]]=List!$B$3),INDIRECT("A"&amp;ROW(Table_Query_from_RDS24[[#This Row],[data_year]])-1)+1,0)</f>
        <v>0</v>
      </c>
      <c r="B2274">
        <v>2013</v>
      </c>
      <c r="C2274" t="s">
        <v>34</v>
      </c>
      <c r="D2274" t="s">
        <v>3105</v>
      </c>
      <c r="E2274">
        <v>136</v>
      </c>
      <c r="F2274">
        <v>6469</v>
      </c>
      <c r="G2274">
        <v>181</v>
      </c>
    </row>
    <row r="2275" spans="1:7" x14ac:dyDescent="0.25">
      <c r="A2275" s="1">
        <f ca="1">IF((Table_Query_from_RDS24[[#This Row],[valueA]]=List!$B$3),INDIRECT("A"&amp;ROW(Table_Query_from_RDS24[[#This Row],[data_year]])-1)+1,0)</f>
        <v>0</v>
      </c>
      <c r="B2275">
        <v>2013</v>
      </c>
      <c r="C2275" t="s">
        <v>34</v>
      </c>
      <c r="D2275" t="s">
        <v>3106</v>
      </c>
      <c r="E2275">
        <v>135</v>
      </c>
      <c r="F2275">
        <v>4400</v>
      </c>
      <c r="G2275">
        <v>18</v>
      </c>
    </row>
    <row r="2276" spans="1:7" x14ac:dyDescent="0.25">
      <c r="A2276" s="1">
        <f ca="1">IF((Table_Query_from_RDS24[[#This Row],[valueA]]=List!$B$3),INDIRECT("A"&amp;ROW(Table_Query_from_RDS24[[#This Row],[data_year]])-1)+1,0)</f>
        <v>0</v>
      </c>
      <c r="B2276">
        <v>2013</v>
      </c>
      <c r="C2276" t="s">
        <v>34</v>
      </c>
      <c r="D2276" t="s">
        <v>3107</v>
      </c>
      <c r="E2276">
        <v>129</v>
      </c>
      <c r="F2276">
        <v>6636</v>
      </c>
      <c r="G2276">
        <v>8</v>
      </c>
    </row>
    <row r="2277" spans="1:7" x14ac:dyDescent="0.25">
      <c r="A2277" s="1">
        <f ca="1">IF((Table_Query_from_RDS24[[#This Row],[valueA]]=List!$B$3),INDIRECT("A"&amp;ROW(Table_Query_from_RDS24[[#This Row],[data_year]])-1)+1,0)</f>
        <v>0</v>
      </c>
      <c r="B2277">
        <v>2013</v>
      </c>
      <c r="C2277" t="s">
        <v>34</v>
      </c>
      <c r="D2277" t="s">
        <v>3108</v>
      </c>
      <c r="E2277">
        <v>83</v>
      </c>
      <c r="F2277">
        <v>3249</v>
      </c>
      <c r="G2277">
        <v>2</v>
      </c>
    </row>
    <row r="2278" spans="1:7" x14ac:dyDescent="0.25">
      <c r="A2278" s="1">
        <f ca="1">IF((Table_Query_from_RDS24[[#This Row],[valueA]]=List!$B$3),INDIRECT("A"&amp;ROW(Table_Query_from_RDS24[[#This Row],[data_year]])-1)+1,0)</f>
        <v>0</v>
      </c>
      <c r="B2278">
        <v>2013</v>
      </c>
      <c r="C2278" t="s">
        <v>34</v>
      </c>
      <c r="D2278" t="s">
        <v>3109</v>
      </c>
      <c r="E2278">
        <v>66</v>
      </c>
      <c r="F2278">
        <v>2174</v>
      </c>
      <c r="G2278">
        <v>1</v>
      </c>
    </row>
    <row r="2279" spans="1:7" x14ac:dyDescent="0.25">
      <c r="A2279" s="1">
        <f ca="1">IF((Table_Query_from_RDS24[[#This Row],[valueA]]=List!$B$3),INDIRECT("A"&amp;ROW(Table_Query_from_RDS24[[#This Row],[data_year]])-1)+1,0)</f>
        <v>0</v>
      </c>
      <c r="B2279">
        <v>2013</v>
      </c>
      <c r="C2279" t="s">
        <v>34</v>
      </c>
      <c r="D2279" t="s">
        <v>3110</v>
      </c>
      <c r="E2279">
        <v>60</v>
      </c>
      <c r="F2279">
        <v>2309</v>
      </c>
      <c r="G2279">
        <v>8</v>
      </c>
    </row>
    <row r="2280" spans="1:7" x14ac:dyDescent="0.25">
      <c r="A2280" s="1">
        <f ca="1">IF((Table_Query_from_RDS24[[#This Row],[valueA]]=List!$B$3),INDIRECT("A"&amp;ROW(Table_Query_from_RDS24[[#This Row],[data_year]])-1)+1,0)</f>
        <v>0</v>
      </c>
      <c r="B2280">
        <v>2013</v>
      </c>
      <c r="C2280" t="s">
        <v>35</v>
      </c>
      <c r="D2280" t="s">
        <v>3111</v>
      </c>
      <c r="E2280">
        <v>3081</v>
      </c>
      <c r="F2280">
        <v>192316</v>
      </c>
      <c r="G2280">
        <v>5374</v>
      </c>
    </row>
    <row r="2281" spans="1:7" x14ac:dyDescent="0.25">
      <c r="A2281" s="1">
        <f ca="1">IF((Table_Query_from_RDS24[[#This Row],[valueA]]=List!$B$3),INDIRECT("A"&amp;ROW(Table_Query_from_RDS24[[#This Row],[data_year]])-1)+1,0)</f>
        <v>0</v>
      </c>
      <c r="B2281">
        <v>2013</v>
      </c>
      <c r="C2281" t="s">
        <v>35</v>
      </c>
      <c r="D2281" t="s">
        <v>3112</v>
      </c>
      <c r="E2281">
        <v>2389</v>
      </c>
      <c r="F2281">
        <v>119378</v>
      </c>
      <c r="G2281">
        <v>3689</v>
      </c>
    </row>
    <row r="2282" spans="1:7" x14ac:dyDescent="0.25">
      <c r="A2282" s="1">
        <f ca="1">IF((Table_Query_from_RDS24[[#This Row],[valueA]]=List!$B$3),INDIRECT("A"&amp;ROW(Table_Query_from_RDS24[[#This Row],[data_year]])-1)+1,0)</f>
        <v>0</v>
      </c>
      <c r="B2282">
        <v>2013</v>
      </c>
      <c r="C2282" t="s">
        <v>35</v>
      </c>
      <c r="D2282" t="s">
        <v>3113</v>
      </c>
      <c r="E2282">
        <v>2352</v>
      </c>
      <c r="F2282">
        <v>47693</v>
      </c>
      <c r="G2282">
        <v>2585</v>
      </c>
    </row>
    <row r="2283" spans="1:7" x14ac:dyDescent="0.25">
      <c r="A2283" s="1">
        <f ca="1">IF((Table_Query_from_RDS24[[#This Row],[valueA]]=List!$B$3),INDIRECT("A"&amp;ROW(Table_Query_from_RDS24[[#This Row],[data_year]])-1)+1,0)</f>
        <v>0</v>
      </c>
      <c r="B2283">
        <v>2013</v>
      </c>
      <c r="C2283" t="s">
        <v>35</v>
      </c>
      <c r="D2283" t="s">
        <v>3114</v>
      </c>
      <c r="E2283">
        <v>2316</v>
      </c>
      <c r="F2283">
        <v>170990</v>
      </c>
      <c r="G2283">
        <v>7645</v>
      </c>
    </row>
    <row r="2284" spans="1:7" x14ac:dyDescent="0.25">
      <c r="A2284" s="1">
        <f ca="1">IF((Table_Query_from_RDS24[[#This Row],[valueA]]=List!$B$3),INDIRECT("A"&amp;ROW(Table_Query_from_RDS24[[#This Row],[data_year]])-1)+1,0)</f>
        <v>0</v>
      </c>
      <c r="B2284">
        <v>2013</v>
      </c>
      <c r="C2284" t="s">
        <v>35</v>
      </c>
      <c r="D2284" t="s">
        <v>3115</v>
      </c>
      <c r="E2284">
        <v>2074</v>
      </c>
      <c r="F2284">
        <v>114753</v>
      </c>
      <c r="G2284">
        <v>7476</v>
      </c>
    </row>
    <row r="2285" spans="1:7" x14ac:dyDescent="0.25">
      <c r="A2285" s="1">
        <f ca="1">IF((Table_Query_from_RDS24[[#This Row],[valueA]]=List!$B$3),INDIRECT("A"&amp;ROW(Table_Query_from_RDS24[[#This Row],[data_year]])-1)+1,0)</f>
        <v>0</v>
      </c>
      <c r="B2285">
        <v>2013</v>
      </c>
      <c r="C2285" t="s">
        <v>35</v>
      </c>
      <c r="D2285" t="s">
        <v>3116</v>
      </c>
      <c r="E2285">
        <v>1692</v>
      </c>
      <c r="F2285">
        <v>164383</v>
      </c>
      <c r="G2285">
        <v>1201</v>
      </c>
    </row>
    <row r="2286" spans="1:7" x14ac:dyDescent="0.25">
      <c r="A2286" s="1">
        <f ca="1">IF((Table_Query_from_RDS24[[#This Row],[valueA]]=List!$B$3),INDIRECT("A"&amp;ROW(Table_Query_from_RDS24[[#This Row],[data_year]])-1)+1,0)</f>
        <v>0</v>
      </c>
      <c r="B2286">
        <v>2013</v>
      </c>
      <c r="C2286" t="s">
        <v>35</v>
      </c>
      <c r="D2286" t="s">
        <v>3117</v>
      </c>
      <c r="E2286">
        <v>1493</v>
      </c>
      <c r="F2286">
        <v>92250</v>
      </c>
      <c r="G2286">
        <v>5028</v>
      </c>
    </row>
    <row r="2287" spans="1:7" x14ac:dyDescent="0.25">
      <c r="A2287" s="1">
        <f ca="1">IF((Table_Query_from_RDS24[[#This Row],[valueA]]=List!$B$3),INDIRECT("A"&amp;ROW(Table_Query_from_RDS24[[#This Row],[data_year]])-1)+1,0)</f>
        <v>0</v>
      </c>
      <c r="B2287">
        <v>2013</v>
      </c>
      <c r="C2287" t="s">
        <v>35</v>
      </c>
      <c r="D2287" t="s">
        <v>3118</v>
      </c>
      <c r="E2287">
        <v>1417</v>
      </c>
      <c r="F2287">
        <v>103635</v>
      </c>
      <c r="G2287">
        <v>2365</v>
      </c>
    </row>
    <row r="2288" spans="1:7" x14ac:dyDescent="0.25">
      <c r="A2288" s="1">
        <f ca="1">IF((Table_Query_from_RDS24[[#This Row],[valueA]]=List!$B$3),INDIRECT("A"&amp;ROW(Table_Query_from_RDS24[[#This Row],[data_year]])-1)+1,0)</f>
        <v>0</v>
      </c>
      <c r="B2288">
        <v>2013</v>
      </c>
      <c r="C2288" t="s">
        <v>35</v>
      </c>
      <c r="D2288" t="s">
        <v>3119</v>
      </c>
      <c r="E2288">
        <v>1337</v>
      </c>
      <c r="F2288">
        <v>87292</v>
      </c>
      <c r="G2288">
        <v>3616</v>
      </c>
    </row>
    <row r="2289" spans="1:7" x14ac:dyDescent="0.25">
      <c r="A2289" s="1">
        <f ca="1">IF((Table_Query_from_RDS24[[#This Row],[valueA]]=List!$B$3),INDIRECT("A"&amp;ROW(Table_Query_from_RDS24[[#This Row],[data_year]])-1)+1,0)</f>
        <v>0</v>
      </c>
      <c r="B2289">
        <v>2013</v>
      </c>
      <c r="C2289" t="s">
        <v>35</v>
      </c>
      <c r="D2289" t="s">
        <v>3120</v>
      </c>
      <c r="E2289">
        <v>1313</v>
      </c>
      <c r="F2289">
        <v>100815</v>
      </c>
      <c r="G2289">
        <v>4601</v>
      </c>
    </row>
    <row r="2290" spans="1:7" x14ac:dyDescent="0.25">
      <c r="A2290" s="1">
        <f ca="1">IF((Table_Query_from_RDS24[[#This Row],[valueA]]=List!$B$3),INDIRECT("A"&amp;ROW(Table_Query_from_RDS24[[#This Row],[data_year]])-1)+1,0)</f>
        <v>0</v>
      </c>
      <c r="B2290">
        <v>2013</v>
      </c>
      <c r="C2290" t="s">
        <v>35</v>
      </c>
      <c r="D2290" t="s">
        <v>3121</v>
      </c>
      <c r="E2290">
        <v>1175</v>
      </c>
      <c r="F2290">
        <v>96332</v>
      </c>
      <c r="G2290">
        <v>202</v>
      </c>
    </row>
    <row r="2291" spans="1:7" x14ac:dyDescent="0.25">
      <c r="A2291" s="1">
        <f ca="1">IF((Table_Query_from_RDS24[[#This Row],[valueA]]=List!$B$3),INDIRECT("A"&amp;ROW(Table_Query_from_RDS24[[#This Row],[data_year]])-1)+1,0)</f>
        <v>0</v>
      </c>
      <c r="B2291">
        <v>2013</v>
      </c>
      <c r="C2291" t="s">
        <v>35</v>
      </c>
      <c r="D2291" t="s">
        <v>3122</v>
      </c>
      <c r="E2291">
        <v>1170</v>
      </c>
      <c r="F2291">
        <v>87602</v>
      </c>
      <c r="G2291">
        <v>3018</v>
      </c>
    </row>
    <row r="2292" spans="1:7" x14ac:dyDescent="0.25">
      <c r="A2292" s="1">
        <f ca="1">IF((Table_Query_from_RDS24[[#This Row],[valueA]]=List!$B$3),INDIRECT("A"&amp;ROW(Table_Query_from_RDS24[[#This Row],[data_year]])-1)+1,0)</f>
        <v>0</v>
      </c>
      <c r="B2292">
        <v>2013</v>
      </c>
      <c r="C2292" t="s">
        <v>35</v>
      </c>
      <c r="D2292" t="s">
        <v>3123</v>
      </c>
      <c r="E2292">
        <v>1045</v>
      </c>
      <c r="F2292">
        <v>39193</v>
      </c>
      <c r="G2292">
        <v>3397</v>
      </c>
    </row>
    <row r="2293" spans="1:7" x14ac:dyDescent="0.25">
      <c r="A2293" s="1">
        <f ca="1">IF((Table_Query_from_RDS24[[#This Row],[valueA]]=List!$B$3),INDIRECT("A"&amp;ROW(Table_Query_from_RDS24[[#This Row],[data_year]])-1)+1,0)</f>
        <v>0</v>
      </c>
      <c r="B2293">
        <v>2013</v>
      </c>
      <c r="C2293" t="s">
        <v>35</v>
      </c>
      <c r="D2293" t="s">
        <v>3124</v>
      </c>
      <c r="E2293">
        <v>1045</v>
      </c>
      <c r="F2293">
        <v>73212</v>
      </c>
      <c r="G2293">
        <v>4039</v>
      </c>
    </row>
    <row r="2294" spans="1:7" x14ac:dyDescent="0.25">
      <c r="A2294" s="1">
        <f ca="1">IF((Table_Query_from_RDS24[[#This Row],[valueA]]=List!$B$3),INDIRECT("A"&amp;ROW(Table_Query_from_RDS24[[#This Row],[data_year]])-1)+1,0)</f>
        <v>0</v>
      </c>
      <c r="B2294">
        <v>2013</v>
      </c>
      <c r="C2294" t="s">
        <v>35</v>
      </c>
      <c r="D2294" t="s">
        <v>3125</v>
      </c>
      <c r="E2294">
        <v>978</v>
      </c>
      <c r="F2294">
        <v>52203</v>
      </c>
      <c r="G2294">
        <v>2074</v>
      </c>
    </row>
    <row r="2295" spans="1:7" x14ac:dyDescent="0.25">
      <c r="A2295" s="1">
        <f ca="1">IF((Table_Query_from_RDS24[[#This Row],[valueA]]=List!$B$3),INDIRECT("A"&amp;ROW(Table_Query_from_RDS24[[#This Row],[data_year]])-1)+1,0)</f>
        <v>0</v>
      </c>
      <c r="B2295">
        <v>2013</v>
      </c>
      <c r="C2295" t="s">
        <v>35</v>
      </c>
      <c r="D2295" t="s">
        <v>3126</v>
      </c>
      <c r="E2295">
        <v>963</v>
      </c>
      <c r="F2295">
        <v>40483</v>
      </c>
      <c r="G2295">
        <v>3014</v>
      </c>
    </row>
    <row r="2296" spans="1:7" x14ac:dyDescent="0.25">
      <c r="A2296" s="1">
        <f ca="1">IF((Table_Query_from_RDS24[[#This Row],[valueA]]=List!$B$3),INDIRECT("A"&amp;ROW(Table_Query_from_RDS24[[#This Row],[data_year]])-1)+1,0)</f>
        <v>0</v>
      </c>
      <c r="B2296">
        <v>2013</v>
      </c>
      <c r="C2296" t="s">
        <v>35</v>
      </c>
      <c r="D2296" t="s">
        <v>3127</v>
      </c>
      <c r="E2296">
        <v>798</v>
      </c>
      <c r="F2296">
        <v>65726</v>
      </c>
      <c r="G2296">
        <v>78</v>
      </c>
    </row>
    <row r="2297" spans="1:7" x14ac:dyDescent="0.25">
      <c r="A2297" s="1">
        <f ca="1">IF((Table_Query_from_RDS24[[#This Row],[valueA]]=List!$B$3),INDIRECT("A"&amp;ROW(Table_Query_from_RDS24[[#This Row],[data_year]])-1)+1,0)</f>
        <v>0</v>
      </c>
      <c r="B2297">
        <v>2013</v>
      </c>
      <c r="C2297" t="s">
        <v>35</v>
      </c>
      <c r="D2297" t="s">
        <v>3128</v>
      </c>
      <c r="E2297">
        <v>779</v>
      </c>
      <c r="F2297">
        <v>62731</v>
      </c>
      <c r="G2297">
        <v>177</v>
      </c>
    </row>
    <row r="2298" spans="1:7" x14ac:dyDescent="0.25">
      <c r="A2298" s="1">
        <f ca="1">IF((Table_Query_from_RDS24[[#This Row],[valueA]]=List!$B$3),INDIRECT("A"&amp;ROW(Table_Query_from_RDS24[[#This Row],[data_year]])-1)+1,0)</f>
        <v>0</v>
      </c>
      <c r="B2298">
        <v>2013</v>
      </c>
      <c r="C2298" t="s">
        <v>35</v>
      </c>
      <c r="D2298" t="s">
        <v>3129</v>
      </c>
      <c r="E2298">
        <v>776</v>
      </c>
      <c r="F2298">
        <v>61059</v>
      </c>
      <c r="G2298">
        <v>192</v>
      </c>
    </row>
    <row r="2299" spans="1:7" x14ac:dyDescent="0.25">
      <c r="A2299" s="1">
        <f ca="1">IF((Table_Query_from_RDS24[[#This Row],[valueA]]=List!$B$3),INDIRECT("A"&amp;ROW(Table_Query_from_RDS24[[#This Row],[data_year]])-1)+1,0)</f>
        <v>0</v>
      </c>
      <c r="B2299">
        <v>2013</v>
      </c>
      <c r="C2299" t="s">
        <v>35</v>
      </c>
      <c r="D2299" t="s">
        <v>3130</v>
      </c>
      <c r="E2299">
        <v>772</v>
      </c>
      <c r="F2299">
        <v>48358</v>
      </c>
      <c r="G2299">
        <v>2184</v>
      </c>
    </row>
    <row r="2300" spans="1:7" x14ac:dyDescent="0.25">
      <c r="A2300" s="1">
        <f ca="1">IF((Table_Query_from_RDS24[[#This Row],[valueA]]=List!$B$3),INDIRECT("A"&amp;ROW(Table_Query_from_RDS24[[#This Row],[data_year]])-1)+1,0)</f>
        <v>0</v>
      </c>
      <c r="B2300">
        <v>2013</v>
      </c>
      <c r="C2300" t="s">
        <v>35</v>
      </c>
      <c r="D2300" t="s">
        <v>3131</v>
      </c>
      <c r="E2300">
        <v>771</v>
      </c>
      <c r="F2300">
        <v>50533</v>
      </c>
      <c r="G2300">
        <v>3123</v>
      </c>
    </row>
    <row r="2301" spans="1:7" x14ac:dyDescent="0.25">
      <c r="A2301" s="1">
        <f ca="1">IF((Table_Query_from_RDS24[[#This Row],[valueA]]=List!$B$3),INDIRECT("A"&amp;ROW(Table_Query_from_RDS24[[#This Row],[data_year]])-1)+1,0)</f>
        <v>0</v>
      </c>
      <c r="B2301">
        <v>2013</v>
      </c>
      <c r="C2301" t="s">
        <v>35</v>
      </c>
      <c r="D2301" t="s">
        <v>3132</v>
      </c>
      <c r="E2301">
        <v>764</v>
      </c>
      <c r="F2301">
        <v>47505</v>
      </c>
      <c r="G2301">
        <v>3449</v>
      </c>
    </row>
    <row r="2302" spans="1:7" x14ac:dyDescent="0.25">
      <c r="A2302" s="1">
        <f ca="1">IF((Table_Query_from_RDS24[[#This Row],[valueA]]=List!$B$3),INDIRECT("A"&amp;ROW(Table_Query_from_RDS24[[#This Row],[data_year]])-1)+1,0)</f>
        <v>0</v>
      </c>
      <c r="B2302">
        <v>2013</v>
      </c>
      <c r="C2302" t="s">
        <v>35</v>
      </c>
      <c r="D2302" t="s">
        <v>3133</v>
      </c>
      <c r="E2302">
        <v>745</v>
      </c>
      <c r="F2302">
        <v>53738</v>
      </c>
      <c r="G2302">
        <v>2415</v>
      </c>
    </row>
    <row r="2303" spans="1:7" x14ac:dyDescent="0.25">
      <c r="A2303" s="1">
        <f ca="1">IF((Table_Query_from_RDS24[[#This Row],[valueA]]=List!$B$3),INDIRECT("A"&amp;ROW(Table_Query_from_RDS24[[#This Row],[data_year]])-1)+1,0)</f>
        <v>0</v>
      </c>
      <c r="B2303">
        <v>2013</v>
      </c>
      <c r="C2303" t="s">
        <v>35</v>
      </c>
      <c r="D2303" t="s">
        <v>3134</v>
      </c>
      <c r="E2303">
        <v>704</v>
      </c>
      <c r="F2303">
        <v>40734</v>
      </c>
      <c r="G2303">
        <v>2300</v>
      </c>
    </row>
    <row r="2304" spans="1:7" x14ac:dyDescent="0.25">
      <c r="A2304" s="1">
        <f ca="1">IF((Table_Query_from_RDS24[[#This Row],[valueA]]=List!$B$3),INDIRECT("A"&amp;ROW(Table_Query_from_RDS24[[#This Row],[data_year]])-1)+1,0)</f>
        <v>0</v>
      </c>
      <c r="B2304">
        <v>2013</v>
      </c>
      <c r="C2304" t="s">
        <v>35</v>
      </c>
      <c r="D2304" t="s">
        <v>3135</v>
      </c>
      <c r="E2304">
        <v>698</v>
      </c>
      <c r="F2304">
        <v>57699</v>
      </c>
      <c r="G2304">
        <v>142</v>
      </c>
    </row>
    <row r="2305" spans="1:7" x14ac:dyDescent="0.25">
      <c r="A2305" s="1">
        <f ca="1">IF((Table_Query_from_RDS24[[#This Row],[valueA]]=List!$B$3),INDIRECT("A"&amp;ROW(Table_Query_from_RDS24[[#This Row],[data_year]])-1)+1,0)</f>
        <v>0</v>
      </c>
      <c r="B2305">
        <v>2013</v>
      </c>
      <c r="C2305" t="s">
        <v>35</v>
      </c>
      <c r="D2305" t="s">
        <v>3136</v>
      </c>
      <c r="E2305">
        <v>673</v>
      </c>
      <c r="F2305">
        <v>26427</v>
      </c>
      <c r="G2305">
        <v>2030</v>
      </c>
    </row>
    <row r="2306" spans="1:7" x14ac:dyDescent="0.25">
      <c r="A2306" s="1">
        <f ca="1">IF((Table_Query_from_RDS24[[#This Row],[valueA]]=List!$B$3),INDIRECT("A"&amp;ROW(Table_Query_from_RDS24[[#This Row],[data_year]])-1)+1,0)</f>
        <v>0</v>
      </c>
      <c r="B2306">
        <v>2013</v>
      </c>
      <c r="C2306" t="s">
        <v>35</v>
      </c>
      <c r="D2306" t="s">
        <v>3137</v>
      </c>
      <c r="E2306">
        <v>635</v>
      </c>
      <c r="F2306">
        <v>53086</v>
      </c>
      <c r="G2306">
        <v>117</v>
      </c>
    </row>
    <row r="2307" spans="1:7" x14ac:dyDescent="0.25">
      <c r="A2307" s="1">
        <f ca="1">IF((Table_Query_from_RDS24[[#This Row],[valueA]]=List!$B$3),INDIRECT("A"&amp;ROW(Table_Query_from_RDS24[[#This Row],[data_year]])-1)+1,0)</f>
        <v>0</v>
      </c>
      <c r="B2307">
        <v>2013</v>
      </c>
      <c r="C2307" t="s">
        <v>35</v>
      </c>
      <c r="D2307" t="s">
        <v>3138</v>
      </c>
      <c r="E2307">
        <v>614</v>
      </c>
      <c r="F2307">
        <v>34661</v>
      </c>
      <c r="G2307">
        <v>1884</v>
      </c>
    </row>
    <row r="2308" spans="1:7" x14ac:dyDescent="0.25">
      <c r="A2308" s="1">
        <f ca="1">IF((Table_Query_from_RDS24[[#This Row],[valueA]]=List!$B$3),INDIRECT("A"&amp;ROW(Table_Query_from_RDS24[[#This Row],[data_year]])-1)+1,0)</f>
        <v>0</v>
      </c>
      <c r="B2308">
        <v>2013</v>
      </c>
      <c r="C2308" t="s">
        <v>35</v>
      </c>
      <c r="D2308" t="s">
        <v>3139</v>
      </c>
      <c r="E2308">
        <v>606</v>
      </c>
      <c r="F2308">
        <v>26266</v>
      </c>
      <c r="G2308">
        <v>1497</v>
      </c>
    </row>
    <row r="2309" spans="1:7" x14ac:dyDescent="0.25">
      <c r="A2309" s="1">
        <f ca="1">IF((Table_Query_from_RDS24[[#This Row],[valueA]]=List!$B$3),INDIRECT("A"&amp;ROW(Table_Query_from_RDS24[[#This Row],[data_year]])-1)+1,0)</f>
        <v>0</v>
      </c>
      <c r="B2309">
        <v>2013</v>
      </c>
      <c r="C2309" t="s">
        <v>35</v>
      </c>
      <c r="D2309" t="s">
        <v>3140</v>
      </c>
      <c r="E2309">
        <v>602</v>
      </c>
      <c r="F2309">
        <v>21201</v>
      </c>
      <c r="G2309">
        <v>1799</v>
      </c>
    </row>
    <row r="2310" spans="1:7" x14ac:dyDescent="0.25">
      <c r="A2310" s="1">
        <f ca="1">IF((Table_Query_from_RDS24[[#This Row],[valueA]]=List!$B$3),INDIRECT("A"&amp;ROW(Table_Query_from_RDS24[[#This Row],[data_year]])-1)+1,0)</f>
        <v>0</v>
      </c>
      <c r="B2310">
        <v>2013</v>
      </c>
      <c r="C2310" t="s">
        <v>35</v>
      </c>
      <c r="D2310" t="s">
        <v>3141</v>
      </c>
      <c r="E2310">
        <v>600</v>
      </c>
      <c r="F2310">
        <v>31637</v>
      </c>
      <c r="G2310">
        <v>2246</v>
      </c>
    </row>
    <row r="2311" spans="1:7" x14ac:dyDescent="0.25">
      <c r="A2311" s="1">
        <f ca="1">IF((Table_Query_from_RDS24[[#This Row],[valueA]]=List!$B$3),INDIRECT("A"&amp;ROW(Table_Query_from_RDS24[[#This Row],[data_year]])-1)+1,0)</f>
        <v>0</v>
      </c>
      <c r="B2311">
        <v>2013</v>
      </c>
      <c r="C2311" t="s">
        <v>35</v>
      </c>
      <c r="D2311" t="s">
        <v>3142</v>
      </c>
      <c r="E2311">
        <v>599</v>
      </c>
      <c r="F2311">
        <v>44461</v>
      </c>
      <c r="G2311">
        <v>2619</v>
      </c>
    </row>
    <row r="2312" spans="1:7" x14ac:dyDescent="0.25">
      <c r="A2312" s="1">
        <f ca="1">IF((Table_Query_from_RDS24[[#This Row],[valueA]]=List!$B$3),INDIRECT("A"&amp;ROW(Table_Query_from_RDS24[[#This Row],[data_year]])-1)+1,0)</f>
        <v>0</v>
      </c>
      <c r="B2312">
        <v>2013</v>
      </c>
      <c r="C2312" t="s">
        <v>35</v>
      </c>
      <c r="D2312" t="s">
        <v>3143</v>
      </c>
      <c r="E2312">
        <v>555</v>
      </c>
      <c r="F2312">
        <v>33640</v>
      </c>
      <c r="G2312">
        <v>1435</v>
      </c>
    </row>
    <row r="2313" spans="1:7" x14ac:dyDescent="0.25">
      <c r="A2313" s="1">
        <f ca="1">IF((Table_Query_from_RDS24[[#This Row],[valueA]]=List!$B$3),INDIRECT("A"&amp;ROW(Table_Query_from_RDS24[[#This Row],[data_year]])-1)+1,0)</f>
        <v>0</v>
      </c>
      <c r="B2313">
        <v>2013</v>
      </c>
      <c r="C2313" t="s">
        <v>35</v>
      </c>
      <c r="D2313" t="s">
        <v>3144</v>
      </c>
      <c r="E2313">
        <v>459</v>
      </c>
      <c r="F2313">
        <v>30834</v>
      </c>
      <c r="G2313">
        <v>32</v>
      </c>
    </row>
    <row r="2314" spans="1:7" x14ac:dyDescent="0.25">
      <c r="A2314" s="1">
        <f ca="1">IF((Table_Query_from_RDS24[[#This Row],[valueA]]=List!$B$3),INDIRECT("A"&amp;ROW(Table_Query_from_RDS24[[#This Row],[data_year]])-1)+1,0)</f>
        <v>0</v>
      </c>
      <c r="B2314">
        <v>2013</v>
      </c>
      <c r="C2314" t="s">
        <v>35</v>
      </c>
      <c r="D2314" t="s">
        <v>3145</v>
      </c>
      <c r="E2314">
        <v>438</v>
      </c>
      <c r="F2314">
        <v>41959</v>
      </c>
      <c r="G2314">
        <v>73</v>
      </c>
    </row>
    <row r="2315" spans="1:7" x14ac:dyDescent="0.25">
      <c r="A2315" s="1">
        <f ca="1">IF((Table_Query_from_RDS24[[#This Row],[valueA]]=List!$B$3),INDIRECT("A"&amp;ROW(Table_Query_from_RDS24[[#This Row],[data_year]])-1)+1,0)</f>
        <v>0</v>
      </c>
      <c r="B2315">
        <v>2013</v>
      </c>
      <c r="C2315" t="s">
        <v>35</v>
      </c>
      <c r="D2315" t="s">
        <v>3146</v>
      </c>
      <c r="E2315">
        <v>422</v>
      </c>
      <c r="F2315">
        <v>13689</v>
      </c>
      <c r="G2315">
        <v>896</v>
      </c>
    </row>
    <row r="2316" spans="1:7" x14ac:dyDescent="0.25">
      <c r="A2316" s="1">
        <f ca="1">IF((Table_Query_from_RDS24[[#This Row],[valueA]]=List!$B$3),INDIRECT("A"&amp;ROW(Table_Query_from_RDS24[[#This Row],[data_year]])-1)+1,0)</f>
        <v>0</v>
      </c>
      <c r="B2316">
        <v>2013</v>
      </c>
      <c r="C2316" t="s">
        <v>35</v>
      </c>
      <c r="D2316" t="s">
        <v>3147</v>
      </c>
      <c r="E2316">
        <v>414</v>
      </c>
      <c r="F2316">
        <v>18324</v>
      </c>
      <c r="G2316">
        <v>787</v>
      </c>
    </row>
    <row r="2317" spans="1:7" x14ac:dyDescent="0.25">
      <c r="A2317" s="1">
        <f ca="1">IF((Table_Query_from_RDS24[[#This Row],[valueA]]=List!$B$3),INDIRECT("A"&amp;ROW(Table_Query_from_RDS24[[#This Row],[data_year]])-1)+1,0)</f>
        <v>0</v>
      </c>
      <c r="B2317">
        <v>2013</v>
      </c>
      <c r="C2317" t="s">
        <v>35</v>
      </c>
      <c r="D2317" t="s">
        <v>3148</v>
      </c>
      <c r="E2317">
        <v>351</v>
      </c>
      <c r="F2317">
        <v>23981</v>
      </c>
      <c r="G2317">
        <v>915</v>
      </c>
    </row>
    <row r="2318" spans="1:7" x14ac:dyDescent="0.25">
      <c r="A2318" s="1">
        <f ca="1">IF((Table_Query_from_RDS24[[#This Row],[valueA]]=List!$B$3),INDIRECT("A"&amp;ROW(Table_Query_from_RDS24[[#This Row],[data_year]])-1)+1,0)</f>
        <v>0</v>
      </c>
      <c r="B2318">
        <v>2013</v>
      </c>
      <c r="C2318" t="s">
        <v>35</v>
      </c>
      <c r="D2318" t="s">
        <v>3149</v>
      </c>
      <c r="E2318">
        <v>311</v>
      </c>
      <c r="F2318">
        <v>19938</v>
      </c>
      <c r="G2318">
        <v>45</v>
      </c>
    </row>
    <row r="2319" spans="1:7" x14ac:dyDescent="0.25">
      <c r="A2319" s="1">
        <f ca="1">IF((Table_Query_from_RDS24[[#This Row],[valueA]]=List!$B$3),INDIRECT("A"&amp;ROW(Table_Query_from_RDS24[[#This Row],[data_year]])-1)+1,0)</f>
        <v>0</v>
      </c>
      <c r="B2319">
        <v>2013</v>
      </c>
      <c r="C2319" t="s">
        <v>35</v>
      </c>
      <c r="D2319" t="s">
        <v>3150</v>
      </c>
      <c r="E2319">
        <v>295</v>
      </c>
      <c r="F2319">
        <v>13493</v>
      </c>
      <c r="G2319">
        <v>701</v>
      </c>
    </row>
    <row r="2320" spans="1:7" x14ac:dyDescent="0.25">
      <c r="A2320" s="1">
        <f ca="1">IF((Table_Query_from_RDS24[[#This Row],[valueA]]=List!$B$3),INDIRECT("A"&amp;ROW(Table_Query_from_RDS24[[#This Row],[data_year]])-1)+1,0)</f>
        <v>0</v>
      </c>
      <c r="B2320">
        <v>2013</v>
      </c>
      <c r="C2320" t="s">
        <v>35</v>
      </c>
      <c r="D2320" t="s">
        <v>3151</v>
      </c>
      <c r="E2320">
        <v>278</v>
      </c>
      <c r="F2320">
        <v>10398</v>
      </c>
      <c r="G2320">
        <v>0</v>
      </c>
    </row>
    <row r="2321" spans="1:7" x14ac:dyDescent="0.25">
      <c r="A2321" s="1">
        <f ca="1">IF((Table_Query_from_RDS24[[#This Row],[valueA]]=List!$B$3),INDIRECT("A"&amp;ROW(Table_Query_from_RDS24[[#This Row],[data_year]])-1)+1,0)</f>
        <v>0</v>
      </c>
      <c r="B2321">
        <v>2013</v>
      </c>
      <c r="C2321" t="s">
        <v>35</v>
      </c>
      <c r="D2321" t="s">
        <v>3152</v>
      </c>
      <c r="E2321">
        <v>271</v>
      </c>
      <c r="F2321">
        <v>18772</v>
      </c>
      <c r="G2321">
        <v>75</v>
      </c>
    </row>
    <row r="2322" spans="1:7" x14ac:dyDescent="0.25">
      <c r="A2322" s="1">
        <f ca="1">IF((Table_Query_from_RDS24[[#This Row],[valueA]]=List!$B$3),INDIRECT("A"&amp;ROW(Table_Query_from_RDS24[[#This Row],[data_year]])-1)+1,0)</f>
        <v>0</v>
      </c>
      <c r="B2322">
        <v>2013</v>
      </c>
      <c r="C2322" t="s">
        <v>35</v>
      </c>
      <c r="D2322" t="s">
        <v>3153</v>
      </c>
      <c r="E2322">
        <v>265</v>
      </c>
      <c r="F2322">
        <v>29470</v>
      </c>
      <c r="G2322">
        <v>89</v>
      </c>
    </row>
    <row r="2323" spans="1:7" x14ac:dyDescent="0.25">
      <c r="A2323" s="1">
        <f ca="1">IF((Table_Query_from_RDS24[[#This Row],[valueA]]=List!$B$3),INDIRECT("A"&amp;ROW(Table_Query_from_RDS24[[#This Row],[data_year]])-1)+1,0)</f>
        <v>0</v>
      </c>
      <c r="B2323">
        <v>2013</v>
      </c>
      <c r="C2323" t="s">
        <v>35</v>
      </c>
      <c r="D2323" t="s">
        <v>3154</v>
      </c>
      <c r="E2323">
        <v>255</v>
      </c>
      <c r="F2323">
        <v>12928</v>
      </c>
      <c r="G2323">
        <v>145</v>
      </c>
    </row>
    <row r="2324" spans="1:7" x14ac:dyDescent="0.25">
      <c r="A2324" s="1">
        <f ca="1">IF((Table_Query_from_RDS24[[#This Row],[valueA]]=List!$B$3),INDIRECT("A"&amp;ROW(Table_Query_from_RDS24[[#This Row],[data_year]])-1)+1,0)</f>
        <v>0</v>
      </c>
      <c r="B2324">
        <v>2013</v>
      </c>
      <c r="C2324" t="s">
        <v>35</v>
      </c>
      <c r="D2324" t="s">
        <v>3155</v>
      </c>
      <c r="E2324">
        <v>250</v>
      </c>
      <c r="F2324">
        <v>6733</v>
      </c>
      <c r="G2324">
        <v>1055</v>
      </c>
    </row>
    <row r="2325" spans="1:7" x14ac:dyDescent="0.25">
      <c r="A2325" s="1">
        <f ca="1">IF((Table_Query_from_RDS24[[#This Row],[valueA]]=List!$B$3),INDIRECT("A"&amp;ROW(Table_Query_from_RDS24[[#This Row],[data_year]])-1)+1,0)</f>
        <v>0</v>
      </c>
      <c r="B2325">
        <v>2013</v>
      </c>
      <c r="C2325" t="s">
        <v>35</v>
      </c>
      <c r="D2325" t="s">
        <v>3156</v>
      </c>
      <c r="E2325">
        <v>241</v>
      </c>
      <c r="F2325">
        <v>21740</v>
      </c>
      <c r="G2325">
        <v>1343</v>
      </c>
    </row>
    <row r="2326" spans="1:7" x14ac:dyDescent="0.25">
      <c r="A2326" s="1">
        <f ca="1">IF((Table_Query_from_RDS24[[#This Row],[valueA]]=List!$B$3),INDIRECT("A"&amp;ROW(Table_Query_from_RDS24[[#This Row],[data_year]])-1)+1,0)</f>
        <v>0</v>
      </c>
      <c r="B2326">
        <v>2013</v>
      </c>
      <c r="C2326" t="s">
        <v>35</v>
      </c>
      <c r="D2326" t="s">
        <v>3157</v>
      </c>
      <c r="E2326">
        <v>230</v>
      </c>
      <c r="F2326">
        <v>17392</v>
      </c>
      <c r="G2326">
        <v>57</v>
      </c>
    </row>
    <row r="2327" spans="1:7" x14ac:dyDescent="0.25">
      <c r="A2327" s="1">
        <f ca="1">IF((Table_Query_from_RDS24[[#This Row],[valueA]]=List!$B$3),INDIRECT("A"&amp;ROW(Table_Query_from_RDS24[[#This Row],[data_year]])-1)+1,0)</f>
        <v>0</v>
      </c>
      <c r="B2327">
        <v>2013</v>
      </c>
      <c r="C2327" t="s">
        <v>35</v>
      </c>
      <c r="D2327" t="s">
        <v>3158</v>
      </c>
      <c r="E2327">
        <v>227</v>
      </c>
      <c r="F2327">
        <v>3843</v>
      </c>
      <c r="G2327">
        <v>750</v>
      </c>
    </row>
    <row r="2328" spans="1:7" x14ac:dyDescent="0.25">
      <c r="A2328" s="1">
        <f ca="1">IF((Table_Query_from_RDS24[[#This Row],[valueA]]=List!$B$3),INDIRECT("A"&amp;ROW(Table_Query_from_RDS24[[#This Row],[data_year]])-1)+1,0)</f>
        <v>0</v>
      </c>
      <c r="B2328">
        <v>2013</v>
      </c>
      <c r="C2328" t="s">
        <v>35</v>
      </c>
      <c r="D2328" t="s">
        <v>3159</v>
      </c>
      <c r="E2328">
        <v>212</v>
      </c>
      <c r="F2328">
        <v>10523</v>
      </c>
      <c r="G2328">
        <v>282</v>
      </c>
    </row>
    <row r="2329" spans="1:7" x14ac:dyDescent="0.25">
      <c r="A2329" s="1">
        <f ca="1">IF((Table_Query_from_RDS24[[#This Row],[valueA]]=List!$B$3),INDIRECT("A"&amp;ROW(Table_Query_from_RDS24[[#This Row],[data_year]])-1)+1,0)</f>
        <v>0</v>
      </c>
      <c r="B2329">
        <v>2013</v>
      </c>
      <c r="C2329" t="s">
        <v>35</v>
      </c>
      <c r="D2329" t="s">
        <v>3160</v>
      </c>
      <c r="E2329">
        <v>209</v>
      </c>
      <c r="F2329">
        <v>18498</v>
      </c>
      <c r="G2329">
        <v>73</v>
      </c>
    </row>
    <row r="2330" spans="1:7" x14ac:dyDescent="0.25">
      <c r="A2330" s="1">
        <f ca="1">IF((Table_Query_from_RDS24[[#This Row],[valueA]]=List!$B$3),INDIRECT("A"&amp;ROW(Table_Query_from_RDS24[[#This Row],[data_year]])-1)+1,0)</f>
        <v>0</v>
      </c>
      <c r="B2330">
        <v>2013</v>
      </c>
      <c r="C2330" t="s">
        <v>35</v>
      </c>
      <c r="D2330" t="s">
        <v>3161</v>
      </c>
      <c r="E2330">
        <v>183</v>
      </c>
      <c r="F2330">
        <v>18194</v>
      </c>
      <c r="G2330">
        <v>164</v>
      </c>
    </row>
    <row r="2331" spans="1:7" x14ac:dyDescent="0.25">
      <c r="A2331" s="1">
        <f ca="1">IF((Table_Query_from_RDS24[[#This Row],[valueA]]=List!$B$3),INDIRECT("A"&amp;ROW(Table_Query_from_RDS24[[#This Row],[data_year]])-1)+1,0)</f>
        <v>0</v>
      </c>
      <c r="B2331">
        <v>2013</v>
      </c>
      <c r="C2331" t="s">
        <v>35</v>
      </c>
      <c r="D2331" t="s">
        <v>3162</v>
      </c>
      <c r="E2331">
        <v>181</v>
      </c>
      <c r="F2331">
        <v>16295</v>
      </c>
      <c r="G2331">
        <v>504</v>
      </c>
    </row>
    <row r="2332" spans="1:7" x14ac:dyDescent="0.25">
      <c r="A2332" s="1">
        <f ca="1">IF((Table_Query_from_RDS24[[#This Row],[valueA]]=List!$B$3),INDIRECT("A"&amp;ROW(Table_Query_from_RDS24[[#This Row],[data_year]])-1)+1,0)</f>
        <v>0</v>
      </c>
      <c r="B2332">
        <v>2013</v>
      </c>
      <c r="C2332" t="s">
        <v>35</v>
      </c>
      <c r="D2332" t="s">
        <v>3163</v>
      </c>
      <c r="E2332">
        <v>181</v>
      </c>
      <c r="F2332">
        <v>17584</v>
      </c>
      <c r="G2332">
        <v>366</v>
      </c>
    </row>
    <row r="2333" spans="1:7" x14ac:dyDescent="0.25">
      <c r="A2333" s="1">
        <f ca="1">IF((Table_Query_from_RDS24[[#This Row],[valueA]]=List!$B$3),INDIRECT("A"&amp;ROW(Table_Query_from_RDS24[[#This Row],[data_year]])-1)+1,0)</f>
        <v>0</v>
      </c>
      <c r="B2333">
        <v>2013</v>
      </c>
      <c r="C2333" t="s">
        <v>35</v>
      </c>
      <c r="D2333" t="s">
        <v>3164</v>
      </c>
      <c r="E2333">
        <v>174</v>
      </c>
      <c r="F2333">
        <v>9445</v>
      </c>
      <c r="G2333">
        <v>209</v>
      </c>
    </row>
    <row r="2334" spans="1:7" x14ac:dyDescent="0.25">
      <c r="A2334" s="1">
        <f ca="1">IF((Table_Query_from_RDS24[[#This Row],[valueA]]=List!$B$3),INDIRECT("A"&amp;ROW(Table_Query_from_RDS24[[#This Row],[data_year]])-1)+1,0)</f>
        <v>0</v>
      </c>
      <c r="B2334">
        <v>2013</v>
      </c>
      <c r="C2334" t="s">
        <v>35</v>
      </c>
      <c r="D2334" t="s">
        <v>3165</v>
      </c>
      <c r="E2334">
        <v>168</v>
      </c>
      <c r="F2334">
        <v>15728</v>
      </c>
      <c r="G2334">
        <v>88</v>
      </c>
    </row>
    <row r="2335" spans="1:7" x14ac:dyDescent="0.25">
      <c r="A2335" s="1">
        <f ca="1">IF((Table_Query_from_RDS24[[#This Row],[valueA]]=List!$B$3),INDIRECT("A"&amp;ROW(Table_Query_from_RDS24[[#This Row],[data_year]])-1)+1,0)</f>
        <v>0</v>
      </c>
      <c r="B2335">
        <v>2013</v>
      </c>
      <c r="C2335" t="s">
        <v>35</v>
      </c>
      <c r="D2335" t="s">
        <v>3166</v>
      </c>
      <c r="E2335">
        <v>163</v>
      </c>
      <c r="F2335">
        <v>7853</v>
      </c>
      <c r="G2335">
        <v>0</v>
      </c>
    </row>
    <row r="2336" spans="1:7" x14ac:dyDescent="0.25">
      <c r="A2336" s="1">
        <f ca="1">IF((Table_Query_from_RDS24[[#This Row],[valueA]]=List!$B$3),INDIRECT("A"&amp;ROW(Table_Query_from_RDS24[[#This Row],[data_year]])-1)+1,0)</f>
        <v>0</v>
      </c>
      <c r="B2336">
        <v>2013</v>
      </c>
      <c r="C2336" t="s">
        <v>35</v>
      </c>
      <c r="D2336" t="s">
        <v>3167</v>
      </c>
      <c r="E2336">
        <v>157</v>
      </c>
      <c r="F2336">
        <v>9322</v>
      </c>
      <c r="G2336">
        <v>61</v>
      </c>
    </row>
    <row r="2337" spans="1:7" x14ac:dyDescent="0.25">
      <c r="A2337" s="1">
        <f ca="1">IF((Table_Query_from_RDS24[[#This Row],[valueA]]=List!$B$3),INDIRECT("A"&amp;ROW(Table_Query_from_RDS24[[#This Row],[data_year]])-1)+1,0)</f>
        <v>0</v>
      </c>
      <c r="B2337">
        <v>2013</v>
      </c>
      <c r="C2337" t="s">
        <v>35</v>
      </c>
      <c r="D2337" t="s">
        <v>3168</v>
      </c>
      <c r="E2337">
        <v>155</v>
      </c>
      <c r="F2337">
        <v>8114</v>
      </c>
      <c r="G2337">
        <v>79</v>
      </c>
    </row>
    <row r="2338" spans="1:7" x14ac:dyDescent="0.25">
      <c r="A2338" s="1">
        <f ca="1">IF((Table_Query_from_RDS24[[#This Row],[valueA]]=List!$B$3),INDIRECT("A"&amp;ROW(Table_Query_from_RDS24[[#This Row],[data_year]])-1)+1,0)</f>
        <v>0</v>
      </c>
      <c r="B2338">
        <v>2013</v>
      </c>
      <c r="C2338" t="s">
        <v>35</v>
      </c>
      <c r="D2338" t="s">
        <v>3169</v>
      </c>
      <c r="E2338">
        <v>154</v>
      </c>
      <c r="F2338">
        <v>9695</v>
      </c>
      <c r="G2338">
        <v>374</v>
      </c>
    </row>
    <row r="2339" spans="1:7" x14ac:dyDescent="0.25">
      <c r="A2339" s="1">
        <f ca="1">IF((Table_Query_from_RDS24[[#This Row],[valueA]]=List!$B$3),INDIRECT("A"&amp;ROW(Table_Query_from_RDS24[[#This Row],[data_year]])-1)+1,0)</f>
        <v>0</v>
      </c>
      <c r="B2339">
        <v>2013</v>
      </c>
      <c r="C2339" t="s">
        <v>35</v>
      </c>
      <c r="D2339" t="s">
        <v>3170</v>
      </c>
      <c r="E2339">
        <v>149</v>
      </c>
      <c r="F2339">
        <v>11349</v>
      </c>
      <c r="G2339">
        <v>293</v>
      </c>
    </row>
    <row r="2340" spans="1:7" x14ac:dyDescent="0.25">
      <c r="A2340" s="1">
        <f ca="1">IF((Table_Query_from_RDS24[[#This Row],[valueA]]=List!$B$3),INDIRECT("A"&amp;ROW(Table_Query_from_RDS24[[#This Row],[data_year]])-1)+1,0)</f>
        <v>0</v>
      </c>
      <c r="B2340">
        <v>2013</v>
      </c>
      <c r="C2340" t="s">
        <v>35</v>
      </c>
      <c r="D2340" t="s">
        <v>3171</v>
      </c>
      <c r="E2340">
        <v>143</v>
      </c>
      <c r="F2340">
        <v>11926</v>
      </c>
      <c r="G2340">
        <v>6</v>
      </c>
    </row>
    <row r="2341" spans="1:7" x14ac:dyDescent="0.25">
      <c r="A2341" s="1">
        <f ca="1">IF((Table_Query_from_RDS24[[#This Row],[valueA]]=List!$B$3),INDIRECT("A"&amp;ROW(Table_Query_from_RDS24[[#This Row],[data_year]])-1)+1,0)</f>
        <v>0</v>
      </c>
      <c r="B2341">
        <v>2013</v>
      </c>
      <c r="C2341" t="s">
        <v>35</v>
      </c>
      <c r="D2341" t="s">
        <v>3172</v>
      </c>
      <c r="E2341">
        <v>133</v>
      </c>
      <c r="F2341">
        <v>5693</v>
      </c>
      <c r="G2341">
        <v>36</v>
      </c>
    </row>
    <row r="2342" spans="1:7" x14ac:dyDescent="0.25">
      <c r="A2342" s="1">
        <f ca="1">IF((Table_Query_from_RDS24[[#This Row],[valueA]]=List!$B$3),INDIRECT("A"&amp;ROW(Table_Query_from_RDS24[[#This Row],[data_year]])-1)+1,0)</f>
        <v>0</v>
      </c>
      <c r="B2342">
        <v>2013</v>
      </c>
      <c r="C2342" t="s">
        <v>35</v>
      </c>
      <c r="D2342" t="s">
        <v>3173</v>
      </c>
      <c r="E2342">
        <v>126</v>
      </c>
      <c r="F2342">
        <v>4246</v>
      </c>
      <c r="G2342">
        <v>108</v>
      </c>
    </row>
    <row r="2343" spans="1:7" x14ac:dyDescent="0.25">
      <c r="A2343" s="1">
        <f ca="1">IF((Table_Query_from_RDS24[[#This Row],[valueA]]=List!$B$3),INDIRECT("A"&amp;ROW(Table_Query_from_RDS24[[#This Row],[data_year]])-1)+1,0)</f>
        <v>0</v>
      </c>
      <c r="B2343">
        <v>2013</v>
      </c>
      <c r="C2343" t="s">
        <v>35</v>
      </c>
      <c r="D2343" t="s">
        <v>3174</v>
      </c>
      <c r="E2343">
        <v>115</v>
      </c>
      <c r="F2343">
        <v>5097</v>
      </c>
      <c r="G2343">
        <v>0</v>
      </c>
    </row>
    <row r="2344" spans="1:7" x14ac:dyDescent="0.25">
      <c r="A2344" s="1">
        <f ca="1">IF((Table_Query_from_RDS24[[#This Row],[valueA]]=List!$B$3),INDIRECT("A"&amp;ROW(Table_Query_from_RDS24[[#This Row],[data_year]])-1)+1,0)</f>
        <v>0</v>
      </c>
      <c r="B2344">
        <v>2013</v>
      </c>
      <c r="C2344" t="s">
        <v>35</v>
      </c>
      <c r="D2344" t="s">
        <v>3175</v>
      </c>
      <c r="E2344">
        <v>115</v>
      </c>
      <c r="F2344">
        <v>11350</v>
      </c>
      <c r="G2344">
        <v>53</v>
      </c>
    </row>
    <row r="2345" spans="1:7" x14ac:dyDescent="0.25">
      <c r="A2345" s="1">
        <f ca="1">IF((Table_Query_from_RDS24[[#This Row],[valueA]]=List!$B$3),INDIRECT("A"&amp;ROW(Table_Query_from_RDS24[[#This Row],[data_year]])-1)+1,0)</f>
        <v>0</v>
      </c>
      <c r="B2345">
        <v>2013</v>
      </c>
      <c r="C2345" t="s">
        <v>35</v>
      </c>
      <c r="D2345" t="s">
        <v>3176</v>
      </c>
      <c r="E2345">
        <v>111</v>
      </c>
      <c r="F2345">
        <v>5788</v>
      </c>
      <c r="G2345">
        <v>191</v>
      </c>
    </row>
    <row r="2346" spans="1:7" x14ac:dyDescent="0.25">
      <c r="A2346" s="1">
        <f ca="1">IF((Table_Query_from_RDS24[[#This Row],[valueA]]=List!$B$3),INDIRECT("A"&amp;ROW(Table_Query_from_RDS24[[#This Row],[data_year]])-1)+1,0)</f>
        <v>0</v>
      </c>
      <c r="B2346">
        <v>2013</v>
      </c>
      <c r="C2346" t="s">
        <v>35</v>
      </c>
      <c r="D2346" t="s">
        <v>3177</v>
      </c>
      <c r="E2346">
        <v>98</v>
      </c>
      <c r="F2346">
        <v>6282</v>
      </c>
      <c r="G2346">
        <v>8</v>
      </c>
    </row>
    <row r="2347" spans="1:7" x14ac:dyDescent="0.25">
      <c r="A2347" s="1">
        <f ca="1">IF((Table_Query_from_RDS24[[#This Row],[valueA]]=List!$B$3),INDIRECT("A"&amp;ROW(Table_Query_from_RDS24[[#This Row],[data_year]])-1)+1,0)</f>
        <v>0</v>
      </c>
      <c r="B2347">
        <v>2013</v>
      </c>
      <c r="C2347" t="s">
        <v>35</v>
      </c>
      <c r="D2347" t="s">
        <v>3178</v>
      </c>
      <c r="E2347">
        <v>93</v>
      </c>
      <c r="F2347">
        <v>6689</v>
      </c>
      <c r="G2347">
        <v>19</v>
      </c>
    </row>
    <row r="2348" spans="1:7" x14ac:dyDescent="0.25">
      <c r="A2348" s="1">
        <f ca="1">IF((Table_Query_from_RDS24[[#This Row],[valueA]]=List!$B$3),INDIRECT("A"&amp;ROW(Table_Query_from_RDS24[[#This Row],[data_year]])-1)+1,0)</f>
        <v>0</v>
      </c>
      <c r="B2348">
        <v>2013</v>
      </c>
      <c r="C2348" t="s">
        <v>35</v>
      </c>
      <c r="D2348" t="s">
        <v>3179</v>
      </c>
      <c r="E2348">
        <v>80</v>
      </c>
      <c r="F2348">
        <v>5240</v>
      </c>
      <c r="G2348">
        <v>10</v>
      </c>
    </row>
    <row r="2349" spans="1:7" x14ac:dyDescent="0.25">
      <c r="A2349" s="1">
        <f ca="1">IF((Table_Query_from_RDS24[[#This Row],[valueA]]=List!$B$3),INDIRECT("A"&amp;ROW(Table_Query_from_RDS24[[#This Row],[data_year]])-1)+1,0)</f>
        <v>0</v>
      </c>
      <c r="B2349">
        <v>2013</v>
      </c>
      <c r="C2349" t="s">
        <v>35</v>
      </c>
      <c r="D2349" t="s">
        <v>3180</v>
      </c>
      <c r="E2349">
        <v>70</v>
      </c>
      <c r="F2349">
        <v>4476</v>
      </c>
      <c r="G2349">
        <v>0</v>
      </c>
    </row>
    <row r="2350" spans="1:7" x14ac:dyDescent="0.25">
      <c r="A2350" s="1">
        <f ca="1">IF((Table_Query_from_RDS24[[#This Row],[valueA]]=List!$B$3),INDIRECT("A"&amp;ROW(Table_Query_from_RDS24[[#This Row],[data_year]])-1)+1,0)</f>
        <v>0</v>
      </c>
      <c r="B2350">
        <v>2013</v>
      </c>
      <c r="C2350" t="s">
        <v>35</v>
      </c>
      <c r="D2350" t="s">
        <v>3181</v>
      </c>
      <c r="E2350">
        <v>63</v>
      </c>
      <c r="F2350">
        <v>3908</v>
      </c>
      <c r="G2350">
        <v>0</v>
      </c>
    </row>
    <row r="2351" spans="1:7" x14ac:dyDescent="0.25">
      <c r="A2351" s="1">
        <f ca="1">IF((Table_Query_from_RDS24[[#This Row],[valueA]]=List!$B$3),INDIRECT("A"&amp;ROW(Table_Query_from_RDS24[[#This Row],[data_year]])-1)+1,0)</f>
        <v>0</v>
      </c>
      <c r="B2351">
        <v>2013</v>
      </c>
      <c r="C2351" t="s">
        <v>35</v>
      </c>
      <c r="D2351" t="s">
        <v>3182</v>
      </c>
      <c r="E2351">
        <v>62</v>
      </c>
      <c r="F2351">
        <v>1851</v>
      </c>
      <c r="G2351">
        <v>11</v>
      </c>
    </row>
    <row r="2352" spans="1:7" x14ac:dyDescent="0.25">
      <c r="A2352" s="1">
        <f ca="1">IF((Table_Query_from_RDS24[[#This Row],[valueA]]=List!$B$3),INDIRECT("A"&amp;ROW(Table_Query_from_RDS24[[#This Row],[data_year]])-1)+1,0)</f>
        <v>0</v>
      </c>
      <c r="B2352">
        <v>2013</v>
      </c>
      <c r="C2352" t="s">
        <v>35</v>
      </c>
      <c r="D2352" t="s">
        <v>3183</v>
      </c>
      <c r="E2352">
        <v>61</v>
      </c>
      <c r="F2352">
        <v>5465</v>
      </c>
      <c r="G2352">
        <v>92</v>
      </c>
    </row>
    <row r="2353" spans="1:7" x14ac:dyDescent="0.25">
      <c r="A2353" s="1">
        <f ca="1">IF((Table_Query_from_RDS24[[#This Row],[valueA]]=List!$B$3),INDIRECT("A"&amp;ROW(Table_Query_from_RDS24[[#This Row],[data_year]])-1)+1,0)</f>
        <v>0</v>
      </c>
      <c r="B2353">
        <v>2013</v>
      </c>
      <c r="C2353" t="s">
        <v>35</v>
      </c>
      <c r="D2353" t="s">
        <v>3184</v>
      </c>
      <c r="E2353">
        <v>54</v>
      </c>
      <c r="F2353">
        <v>3280</v>
      </c>
      <c r="G2353">
        <v>40</v>
      </c>
    </row>
    <row r="2354" spans="1:7" x14ac:dyDescent="0.25">
      <c r="A2354" s="1">
        <f ca="1">IF((Table_Query_from_RDS24[[#This Row],[valueA]]=List!$B$3),INDIRECT("A"&amp;ROW(Table_Query_from_RDS24[[#This Row],[data_year]])-1)+1,0)</f>
        <v>0</v>
      </c>
      <c r="B2354">
        <v>2013</v>
      </c>
      <c r="C2354" t="s">
        <v>35</v>
      </c>
      <c r="D2354" t="s">
        <v>3185</v>
      </c>
      <c r="E2354">
        <v>45</v>
      </c>
      <c r="F2354">
        <v>3044</v>
      </c>
      <c r="G2354">
        <v>9</v>
      </c>
    </row>
    <row r="2355" spans="1:7" x14ac:dyDescent="0.25">
      <c r="A2355" s="1">
        <f ca="1">IF((Table_Query_from_RDS24[[#This Row],[valueA]]=List!$B$3),INDIRECT("A"&amp;ROW(Table_Query_from_RDS24[[#This Row],[data_year]])-1)+1,0)</f>
        <v>0</v>
      </c>
      <c r="B2355">
        <v>2013</v>
      </c>
      <c r="C2355" t="s">
        <v>35</v>
      </c>
      <c r="D2355" t="s">
        <v>3186</v>
      </c>
      <c r="E2355">
        <v>42</v>
      </c>
      <c r="F2355">
        <v>2477</v>
      </c>
      <c r="G2355">
        <v>0</v>
      </c>
    </row>
    <row r="2356" spans="1:7" x14ac:dyDescent="0.25">
      <c r="A2356" s="1">
        <f ca="1">IF((Table_Query_from_RDS24[[#This Row],[valueA]]=List!$B$3),INDIRECT("A"&amp;ROW(Table_Query_from_RDS24[[#This Row],[data_year]])-1)+1,0)</f>
        <v>0</v>
      </c>
      <c r="B2356">
        <v>2013</v>
      </c>
      <c r="C2356" t="s">
        <v>35</v>
      </c>
      <c r="D2356" t="s">
        <v>3187</v>
      </c>
      <c r="E2356">
        <v>35</v>
      </c>
      <c r="F2356">
        <v>2207</v>
      </c>
      <c r="G2356">
        <v>3</v>
      </c>
    </row>
    <row r="2357" spans="1:7" x14ac:dyDescent="0.25">
      <c r="A2357" s="1">
        <f ca="1">IF((Table_Query_from_RDS24[[#This Row],[valueA]]=List!$B$3),INDIRECT("A"&amp;ROW(Table_Query_from_RDS24[[#This Row],[data_year]])-1)+1,0)</f>
        <v>0</v>
      </c>
      <c r="B2357">
        <v>2013</v>
      </c>
      <c r="C2357" t="s">
        <v>35</v>
      </c>
      <c r="D2357" t="s">
        <v>3188</v>
      </c>
      <c r="E2357">
        <v>17</v>
      </c>
      <c r="F2357">
        <v>1862</v>
      </c>
      <c r="G2357">
        <v>28</v>
      </c>
    </row>
    <row r="2358" spans="1:7" x14ac:dyDescent="0.25">
      <c r="A2358" s="1">
        <f ca="1">IF((Table_Query_from_RDS24[[#This Row],[valueA]]=List!$B$3),INDIRECT("A"&amp;ROW(Table_Query_from_RDS24[[#This Row],[data_year]])-1)+1,0)</f>
        <v>0</v>
      </c>
      <c r="B2358">
        <v>2013</v>
      </c>
      <c r="C2358" t="s">
        <v>35</v>
      </c>
      <c r="D2358" t="s">
        <v>3189</v>
      </c>
      <c r="E2358">
        <v>12</v>
      </c>
      <c r="F2358">
        <v>539</v>
      </c>
      <c r="G2358">
        <v>0</v>
      </c>
    </row>
    <row r="2359" spans="1:7" x14ac:dyDescent="0.25">
      <c r="A2359" s="1">
        <f ca="1">IF((Table_Query_from_RDS24[[#This Row],[valueA]]=List!$B$3),INDIRECT("A"&amp;ROW(Table_Query_from_RDS24[[#This Row],[data_year]])-1)+1,0)</f>
        <v>0</v>
      </c>
      <c r="B2359">
        <v>2013</v>
      </c>
      <c r="C2359" t="s">
        <v>36</v>
      </c>
      <c r="D2359" t="s">
        <v>3190</v>
      </c>
      <c r="E2359">
        <v>1443</v>
      </c>
      <c r="F2359">
        <v>93850</v>
      </c>
      <c r="G2359">
        <v>88</v>
      </c>
    </row>
    <row r="2360" spans="1:7" x14ac:dyDescent="0.25">
      <c r="A2360" s="1">
        <f ca="1">IF((Table_Query_from_RDS24[[#This Row],[valueA]]=List!$B$3),INDIRECT("A"&amp;ROW(Table_Query_from_RDS24[[#This Row],[data_year]])-1)+1,0)</f>
        <v>0</v>
      </c>
      <c r="B2360">
        <v>2013</v>
      </c>
      <c r="C2360" t="s">
        <v>36</v>
      </c>
      <c r="D2360" t="s">
        <v>3191</v>
      </c>
      <c r="E2360">
        <v>287</v>
      </c>
      <c r="F2360">
        <v>9874</v>
      </c>
      <c r="G2360">
        <v>22</v>
      </c>
    </row>
    <row r="2361" spans="1:7" x14ac:dyDescent="0.25">
      <c r="A2361" s="1">
        <f ca="1">IF((Table_Query_from_RDS24[[#This Row],[valueA]]=List!$B$3),INDIRECT("A"&amp;ROW(Table_Query_from_RDS24[[#This Row],[data_year]])-1)+1,0)</f>
        <v>0</v>
      </c>
      <c r="B2361">
        <v>2013</v>
      </c>
      <c r="C2361" t="s">
        <v>36</v>
      </c>
      <c r="D2361" t="s">
        <v>3192</v>
      </c>
      <c r="E2361">
        <v>175</v>
      </c>
      <c r="F2361">
        <v>5330</v>
      </c>
      <c r="G2361">
        <v>159</v>
      </c>
    </row>
    <row r="2362" spans="1:7" x14ac:dyDescent="0.25">
      <c r="A2362" s="1">
        <f ca="1">IF((Table_Query_from_RDS24[[#This Row],[valueA]]=List!$B$3),INDIRECT("A"&amp;ROW(Table_Query_from_RDS24[[#This Row],[data_year]])-1)+1,0)</f>
        <v>0</v>
      </c>
      <c r="B2362">
        <v>2013</v>
      </c>
      <c r="C2362" t="s">
        <v>36</v>
      </c>
      <c r="D2362" t="s">
        <v>3193</v>
      </c>
      <c r="E2362">
        <v>158</v>
      </c>
      <c r="F2362">
        <v>5601</v>
      </c>
      <c r="G2362">
        <v>24</v>
      </c>
    </row>
    <row r="2363" spans="1:7" x14ac:dyDescent="0.25">
      <c r="A2363" s="1">
        <f ca="1">IF((Table_Query_from_RDS24[[#This Row],[valueA]]=List!$B$3),INDIRECT("A"&amp;ROW(Table_Query_from_RDS24[[#This Row],[data_year]])-1)+1,0)</f>
        <v>0</v>
      </c>
      <c r="B2363">
        <v>2013</v>
      </c>
      <c r="C2363" t="s">
        <v>36</v>
      </c>
      <c r="D2363" t="s">
        <v>3194</v>
      </c>
      <c r="E2363">
        <v>109</v>
      </c>
      <c r="F2363">
        <v>5199</v>
      </c>
      <c r="G2363">
        <v>10</v>
      </c>
    </row>
    <row r="2364" spans="1:7" x14ac:dyDescent="0.25">
      <c r="A2364" s="1">
        <f ca="1">IF((Table_Query_from_RDS24[[#This Row],[valueA]]=List!$B$3),INDIRECT("A"&amp;ROW(Table_Query_from_RDS24[[#This Row],[data_year]])-1)+1,0)</f>
        <v>0</v>
      </c>
      <c r="B2364">
        <v>2013</v>
      </c>
      <c r="C2364" t="s">
        <v>36</v>
      </c>
      <c r="D2364" t="s">
        <v>3195</v>
      </c>
      <c r="E2364">
        <v>100</v>
      </c>
      <c r="F2364">
        <v>4981</v>
      </c>
      <c r="G2364">
        <v>0</v>
      </c>
    </row>
    <row r="2365" spans="1:7" x14ac:dyDescent="0.25">
      <c r="A2365" s="1">
        <f ca="1">IF((Table_Query_from_RDS24[[#This Row],[valueA]]=List!$B$3),INDIRECT("A"&amp;ROW(Table_Query_from_RDS24[[#This Row],[data_year]])-1)+1,0)</f>
        <v>0</v>
      </c>
      <c r="B2365">
        <v>2013</v>
      </c>
      <c r="C2365" t="s">
        <v>36</v>
      </c>
      <c r="D2365" t="s">
        <v>3196</v>
      </c>
      <c r="E2365">
        <v>56</v>
      </c>
      <c r="F2365">
        <v>3221</v>
      </c>
      <c r="G2365">
        <v>0</v>
      </c>
    </row>
    <row r="2366" spans="1:7" x14ac:dyDescent="0.25">
      <c r="A2366" s="1">
        <f ca="1">IF((Table_Query_from_RDS24[[#This Row],[valueA]]=List!$B$3),INDIRECT("A"&amp;ROW(Table_Query_from_RDS24[[#This Row],[data_year]])-1)+1,0)</f>
        <v>0</v>
      </c>
      <c r="B2366">
        <v>2013</v>
      </c>
      <c r="C2366" t="s">
        <v>36</v>
      </c>
      <c r="D2366" t="s">
        <v>3197</v>
      </c>
      <c r="E2366">
        <v>45</v>
      </c>
      <c r="F2366">
        <v>1060</v>
      </c>
      <c r="G2366">
        <v>0</v>
      </c>
    </row>
    <row r="2367" spans="1:7" x14ac:dyDescent="0.25">
      <c r="A2367" s="1">
        <f ca="1">IF((Table_Query_from_RDS24[[#This Row],[valueA]]=List!$B$3),INDIRECT("A"&amp;ROW(Table_Query_from_RDS24[[#This Row],[data_year]])-1)+1,0)</f>
        <v>0</v>
      </c>
      <c r="B2367">
        <v>2013</v>
      </c>
      <c r="C2367" t="s">
        <v>36</v>
      </c>
      <c r="D2367" t="s">
        <v>3198</v>
      </c>
      <c r="E2367">
        <v>44</v>
      </c>
      <c r="F2367">
        <v>1291</v>
      </c>
      <c r="G2367">
        <v>0</v>
      </c>
    </row>
    <row r="2368" spans="1:7" x14ac:dyDescent="0.25">
      <c r="A2368" s="1">
        <f ca="1">IF((Table_Query_from_RDS24[[#This Row],[valueA]]=List!$B$3),INDIRECT("A"&amp;ROW(Table_Query_from_RDS24[[#This Row],[data_year]])-1)+1,0)</f>
        <v>0</v>
      </c>
      <c r="B2368">
        <v>2013</v>
      </c>
      <c r="C2368" t="s">
        <v>36</v>
      </c>
      <c r="D2368" t="s">
        <v>3199</v>
      </c>
      <c r="E2368">
        <v>40</v>
      </c>
      <c r="F2368">
        <v>1289</v>
      </c>
      <c r="G2368">
        <v>10</v>
      </c>
    </row>
    <row r="2369" spans="1:7" x14ac:dyDescent="0.25">
      <c r="A2369" s="1">
        <f ca="1">IF((Table_Query_from_RDS24[[#This Row],[valueA]]=List!$B$3),INDIRECT("A"&amp;ROW(Table_Query_from_RDS24[[#This Row],[data_year]])-1)+1,0)</f>
        <v>0</v>
      </c>
      <c r="B2369">
        <v>2013</v>
      </c>
      <c r="C2369" t="s">
        <v>36</v>
      </c>
      <c r="D2369" t="s">
        <v>3200</v>
      </c>
      <c r="E2369">
        <v>11</v>
      </c>
      <c r="F2369">
        <v>261</v>
      </c>
      <c r="G2369">
        <v>13</v>
      </c>
    </row>
    <row r="2370" spans="1:7" x14ac:dyDescent="0.25">
      <c r="A2370" s="1">
        <f ca="1">IF((Table_Query_from_RDS24[[#This Row],[valueA]]=List!$B$3),INDIRECT("A"&amp;ROW(Table_Query_from_RDS24[[#This Row],[data_year]])-1)+1,0)</f>
        <v>0</v>
      </c>
      <c r="B2370">
        <v>2013</v>
      </c>
      <c r="C2370" t="s">
        <v>37</v>
      </c>
      <c r="D2370" t="s">
        <v>3201</v>
      </c>
      <c r="E2370">
        <v>5889</v>
      </c>
      <c r="F2370">
        <v>373684</v>
      </c>
      <c r="G2370">
        <v>11145</v>
      </c>
    </row>
    <row r="2371" spans="1:7" x14ac:dyDescent="0.25">
      <c r="A2371" s="1">
        <f ca="1">IF((Table_Query_from_RDS24[[#This Row],[valueA]]=List!$B$3),INDIRECT("A"&amp;ROW(Table_Query_from_RDS24[[#This Row],[data_year]])-1)+1,0)</f>
        <v>0</v>
      </c>
      <c r="B2371">
        <v>2013</v>
      </c>
      <c r="C2371" t="s">
        <v>37</v>
      </c>
      <c r="D2371" t="s">
        <v>3202</v>
      </c>
      <c r="E2371">
        <v>4599</v>
      </c>
      <c r="F2371">
        <v>220645</v>
      </c>
      <c r="G2371">
        <v>11309</v>
      </c>
    </row>
    <row r="2372" spans="1:7" x14ac:dyDescent="0.25">
      <c r="A2372" s="1">
        <f ca="1">IF((Table_Query_from_RDS24[[#This Row],[valueA]]=List!$B$3),INDIRECT("A"&amp;ROW(Table_Query_from_RDS24[[#This Row],[data_year]])-1)+1,0)</f>
        <v>0</v>
      </c>
      <c r="B2372">
        <v>2013</v>
      </c>
      <c r="C2372" t="s">
        <v>37</v>
      </c>
      <c r="D2372" t="s">
        <v>3203</v>
      </c>
      <c r="E2372">
        <v>3891</v>
      </c>
      <c r="F2372">
        <v>225034</v>
      </c>
      <c r="G2372">
        <v>14824</v>
      </c>
    </row>
    <row r="2373" spans="1:7" x14ac:dyDescent="0.25">
      <c r="A2373" s="1">
        <f ca="1">IF((Table_Query_from_RDS24[[#This Row],[valueA]]=List!$B$3),INDIRECT("A"&amp;ROW(Table_Query_from_RDS24[[#This Row],[data_year]])-1)+1,0)</f>
        <v>0</v>
      </c>
      <c r="B2373">
        <v>2013</v>
      </c>
      <c r="C2373" t="s">
        <v>37</v>
      </c>
      <c r="D2373" t="s">
        <v>3204</v>
      </c>
      <c r="E2373">
        <v>2251</v>
      </c>
      <c r="F2373">
        <v>192493</v>
      </c>
      <c r="G2373">
        <v>2645</v>
      </c>
    </row>
    <row r="2374" spans="1:7" x14ac:dyDescent="0.25">
      <c r="A2374" s="1">
        <f ca="1">IF((Table_Query_from_RDS24[[#This Row],[valueA]]=List!$B$3),INDIRECT("A"&amp;ROW(Table_Query_from_RDS24[[#This Row],[data_year]])-1)+1,0)</f>
        <v>0</v>
      </c>
      <c r="B2374">
        <v>2013</v>
      </c>
      <c r="C2374" t="s">
        <v>37</v>
      </c>
      <c r="D2374" t="s">
        <v>3205</v>
      </c>
      <c r="E2374">
        <v>2132</v>
      </c>
      <c r="F2374">
        <v>99642</v>
      </c>
      <c r="G2374">
        <v>3681</v>
      </c>
    </row>
    <row r="2375" spans="1:7" x14ac:dyDescent="0.25">
      <c r="A2375" s="1">
        <f ca="1">IF((Table_Query_from_RDS24[[#This Row],[valueA]]=List!$B$3),INDIRECT("A"&amp;ROW(Table_Query_from_RDS24[[#This Row],[data_year]])-1)+1,0)</f>
        <v>0</v>
      </c>
      <c r="B2375">
        <v>2013</v>
      </c>
      <c r="C2375" t="s">
        <v>37</v>
      </c>
      <c r="D2375" t="s">
        <v>3206</v>
      </c>
      <c r="E2375">
        <v>2074</v>
      </c>
      <c r="F2375">
        <v>126026</v>
      </c>
      <c r="G2375">
        <v>8577</v>
      </c>
    </row>
    <row r="2376" spans="1:7" x14ac:dyDescent="0.25">
      <c r="A2376" s="1">
        <f ca="1">IF((Table_Query_from_RDS24[[#This Row],[valueA]]=List!$B$3),INDIRECT("A"&amp;ROW(Table_Query_from_RDS24[[#This Row],[data_year]])-1)+1,0)</f>
        <v>0</v>
      </c>
      <c r="B2376">
        <v>2013</v>
      </c>
      <c r="C2376" t="s">
        <v>37</v>
      </c>
      <c r="D2376" t="s">
        <v>3207</v>
      </c>
      <c r="E2376">
        <v>2066</v>
      </c>
      <c r="F2376">
        <v>114929</v>
      </c>
      <c r="G2376">
        <v>6213</v>
      </c>
    </row>
    <row r="2377" spans="1:7" x14ac:dyDescent="0.25">
      <c r="A2377" s="1">
        <f ca="1">IF((Table_Query_from_RDS24[[#This Row],[valueA]]=List!$B$3),INDIRECT("A"&amp;ROW(Table_Query_from_RDS24[[#This Row],[data_year]])-1)+1,0)</f>
        <v>0</v>
      </c>
      <c r="B2377">
        <v>2013</v>
      </c>
      <c r="C2377" t="s">
        <v>37</v>
      </c>
      <c r="D2377" t="s">
        <v>3208</v>
      </c>
      <c r="E2377">
        <v>1550</v>
      </c>
      <c r="F2377">
        <v>128998</v>
      </c>
      <c r="G2377">
        <v>7465</v>
      </c>
    </row>
    <row r="2378" spans="1:7" x14ac:dyDescent="0.25">
      <c r="A2378" s="1">
        <f ca="1">IF((Table_Query_from_RDS24[[#This Row],[valueA]]=List!$B$3),INDIRECT("A"&amp;ROW(Table_Query_from_RDS24[[#This Row],[data_year]])-1)+1,0)</f>
        <v>0</v>
      </c>
      <c r="B2378">
        <v>2013</v>
      </c>
      <c r="C2378" t="s">
        <v>37</v>
      </c>
      <c r="D2378" t="s">
        <v>3209</v>
      </c>
      <c r="E2378">
        <v>1528</v>
      </c>
      <c r="F2378">
        <v>157310</v>
      </c>
      <c r="G2378">
        <v>406</v>
      </c>
    </row>
    <row r="2379" spans="1:7" x14ac:dyDescent="0.25">
      <c r="A2379" s="1">
        <f ca="1">IF((Table_Query_from_RDS24[[#This Row],[valueA]]=List!$B$3),INDIRECT("A"&amp;ROW(Table_Query_from_RDS24[[#This Row],[data_year]])-1)+1,0)</f>
        <v>0</v>
      </c>
      <c r="B2379">
        <v>2013</v>
      </c>
      <c r="C2379" t="s">
        <v>37</v>
      </c>
      <c r="D2379" t="s">
        <v>3210</v>
      </c>
      <c r="E2379">
        <v>1445</v>
      </c>
      <c r="F2379">
        <v>77097</v>
      </c>
      <c r="G2379">
        <v>2746</v>
      </c>
    </row>
    <row r="2380" spans="1:7" x14ac:dyDescent="0.25">
      <c r="A2380" s="1">
        <f ca="1">IF((Table_Query_from_RDS24[[#This Row],[valueA]]=List!$B$3),INDIRECT("A"&amp;ROW(Table_Query_from_RDS24[[#This Row],[data_year]])-1)+1,0)</f>
        <v>0</v>
      </c>
      <c r="B2380">
        <v>2013</v>
      </c>
      <c r="C2380" t="s">
        <v>37</v>
      </c>
      <c r="D2380" t="s">
        <v>3211</v>
      </c>
      <c r="E2380">
        <v>1293</v>
      </c>
      <c r="F2380">
        <v>88836</v>
      </c>
      <c r="G2380">
        <v>931</v>
      </c>
    </row>
    <row r="2381" spans="1:7" x14ac:dyDescent="0.25">
      <c r="A2381" s="1">
        <f ca="1">IF((Table_Query_from_RDS24[[#This Row],[valueA]]=List!$B$3),INDIRECT("A"&amp;ROW(Table_Query_from_RDS24[[#This Row],[data_year]])-1)+1,0)</f>
        <v>0</v>
      </c>
      <c r="B2381">
        <v>2013</v>
      </c>
      <c r="C2381" t="s">
        <v>37</v>
      </c>
      <c r="D2381" t="s">
        <v>3212</v>
      </c>
      <c r="E2381">
        <v>1219</v>
      </c>
      <c r="F2381">
        <v>151823</v>
      </c>
      <c r="G2381">
        <v>13</v>
      </c>
    </row>
    <row r="2382" spans="1:7" x14ac:dyDescent="0.25">
      <c r="A2382" s="1">
        <f ca="1">IF((Table_Query_from_RDS24[[#This Row],[valueA]]=List!$B$3),INDIRECT("A"&amp;ROW(Table_Query_from_RDS24[[#This Row],[data_year]])-1)+1,0)</f>
        <v>0</v>
      </c>
      <c r="B2382">
        <v>2013</v>
      </c>
      <c r="C2382" t="s">
        <v>37</v>
      </c>
      <c r="D2382" t="s">
        <v>3213</v>
      </c>
      <c r="E2382">
        <v>1154</v>
      </c>
      <c r="F2382">
        <v>71842</v>
      </c>
      <c r="G2382">
        <v>1950</v>
      </c>
    </row>
    <row r="2383" spans="1:7" x14ac:dyDescent="0.25">
      <c r="A2383" s="1">
        <f ca="1">IF((Table_Query_from_RDS24[[#This Row],[valueA]]=List!$B$3),INDIRECT("A"&amp;ROW(Table_Query_from_RDS24[[#This Row],[data_year]])-1)+1,0)</f>
        <v>0</v>
      </c>
      <c r="B2383">
        <v>2013</v>
      </c>
      <c r="C2383" t="s">
        <v>37</v>
      </c>
      <c r="D2383" t="s">
        <v>3214</v>
      </c>
      <c r="E2383">
        <v>1086</v>
      </c>
      <c r="F2383">
        <v>48497</v>
      </c>
      <c r="G2383">
        <v>5029</v>
      </c>
    </row>
    <row r="2384" spans="1:7" x14ac:dyDescent="0.25">
      <c r="A2384" s="1">
        <f ca="1">IF((Table_Query_from_RDS24[[#This Row],[valueA]]=List!$B$3),INDIRECT("A"&amp;ROW(Table_Query_from_RDS24[[#This Row],[data_year]])-1)+1,0)</f>
        <v>0</v>
      </c>
      <c r="B2384">
        <v>2013</v>
      </c>
      <c r="C2384" t="s">
        <v>37</v>
      </c>
      <c r="D2384" t="s">
        <v>3215</v>
      </c>
      <c r="E2384">
        <v>1070</v>
      </c>
      <c r="F2384">
        <v>105035</v>
      </c>
      <c r="G2384">
        <v>101</v>
      </c>
    </row>
    <row r="2385" spans="1:7" x14ac:dyDescent="0.25">
      <c r="A2385" s="1">
        <f ca="1">IF((Table_Query_from_RDS24[[#This Row],[valueA]]=List!$B$3),INDIRECT("A"&amp;ROW(Table_Query_from_RDS24[[#This Row],[data_year]])-1)+1,0)</f>
        <v>0</v>
      </c>
      <c r="B2385">
        <v>2013</v>
      </c>
      <c r="C2385" t="s">
        <v>37</v>
      </c>
      <c r="D2385" t="s">
        <v>3216</v>
      </c>
      <c r="E2385">
        <v>1012</v>
      </c>
      <c r="F2385">
        <v>94302</v>
      </c>
      <c r="G2385">
        <v>34</v>
      </c>
    </row>
    <row r="2386" spans="1:7" x14ac:dyDescent="0.25">
      <c r="A2386" s="1">
        <f ca="1">IF((Table_Query_from_RDS24[[#This Row],[valueA]]=List!$B$3),INDIRECT("A"&amp;ROW(Table_Query_from_RDS24[[#This Row],[data_year]])-1)+1,0)</f>
        <v>0</v>
      </c>
      <c r="B2386">
        <v>2013</v>
      </c>
      <c r="C2386" t="s">
        <v>37</v>
      </c>
      <c r="D2386" t="s">
        <v>3217</v>
      </c>
      <c r="E2386">
        <v>948</v>
      </c>
      <c r="F2386">
        <v>68507</v>
      </c>
      <c r="G2386">
        <v>1311</v>
      </c>
    </row>
    <row r="2387" spans="1:7" x14ac:dyDescent="0.25">
      <c r="A2387" s="1">
        <f ca="1">IF((Table_Query_from_RDS24[[#This Row],[valueA]]=List!$B$3),INDIRECT("A"&amp;ROW(Table_Query_from_RDS24[[#This Row],[data_year]])-1)+1,0)</f>
        <v>0</v>
      </c>
      <c r="B2387">
        <v>2013</v>
      </c>
      <c r="C2387" t="s">
        <v>37</v>
      </c>
      <c r="D2387" t="s">
        <v>3218</v>
      </c>
      <c r="E2387">
        <v>924</v>
      </c>
      <c r="F2387">
        <v>90529</v>
      </c>
      <c r="G2387">
        <v>486</v>
      </c>
    </row>
    <row r="2388" spans="1:7" x14ac:dyDescent="0.25">
      <c r="A2388" s="1">
        <f ca="1">IF((Table_Query_from_RDS24[[#This Row],[valueA]]=List!$B$3),INDIRECT("A"&amp;ROW(Table_Query_from_RDS24[[#This Row],[data_year]])-1)+1,0)</f>
        <v>0</v>
      </c>
      <c r="B2388">
        <v>2013</v>
      </c>
      <c r="C2388" t="s">
        <v>37</v>
      </c>
      <c r="D2388" t="s">
        <v>3219</v>
      </c>
      <c r="E2388">
        <v>915</v>
      </c>
      <c r="F2388">
        <v>79869</v>
      </c>
      <c r="G2388">
        <v>1</v>
      </c>
    </row>
    <row r="2389" spans="1:7" x14ac:dyDescent="0.25">
      <c r="A2389" s="1">
        <f ca="1">IF((Table_Query_from_RDS24[[#This Row],[valueA]]=List!$B$3),INDIRECT("A"&amp;ROW(Table_Query_from_RDS24[[#This Row],[data_year]])-1)+1,0)</f>
        <v>0</v>
      </c>
      <c r="B2389">
        <v>2013</v>
      </c>
      <c r="C2389" t="s">
        <v>37</v>
      </c>
      <c r="D2389" t="s">
        <v>3220</v>
      </c>
      <c r="E2389">
        <v>909</v>
      </c>
      <c r="F2389">
        <v>98951</v>
      </c>
      <c r="G2389">
        <v>21</v>
      </c>
    </row>
    <row r="2390" spans="1:7" x14ac:dyDescent="0.25">
      <c r="A2390" s="1">
        <f ca="1">IF((Table_Query_from_RDS24[[#This Row],[valueA]]=List!$B$3),INDIRECT("A"&amp;ROW(Table_Query_from_RDS24[[#This Row],[data_year]])-1)+1,0)</f>
        <v>0</v>
      </c>
      <c r="B2390">
        <v>2013</v>
      </c>
      <c r="C2390" t="s">
        <v>37</v>
      </c>
      <c r="D2390" t="s">
        <v>3221</v>
      </c>
      <c r="E2390">
        <v>855</v>
      </c>
      <c r="F2390">
        <v>42263</v>
      </c>
      <c r="G2390">
        <v>1568</v>
      </c>
    </row>
    <row r="2391" spans="1:7" x14ac:dyDescent="0.25">
      <c r="A2391" s="1">
        <f ca="1">IF((Table_Query_from_RDS24[[#This Row],[valueA]]=List!$B$3),INDIRECT("A"&amp;ROW(Table_Query_from_RDS24[[#This Row],[data_year]])-1)+1,0)</f>
        <v>0</v>
      </c>
      <c r="B2391">
        <v>2013</v>
      </c>
      <c r="C2391" t="s">
        <v>37</v>
      </c>
      <c r="D2391" t="s">
        <v>3222</v>
      </c>
      <c r="E2391">
        <v>787</v>
      </c>
      <c r="F2391">
        <v>75642</v>
      </c>
      <c r="G2391">
        <v>0</v>
      </c>
    </row>
    <row r="2392" spans="1:7" x14ac:dyDescent="0.25">
      <c r="A2392" s="1">
        <f ca="1">IF((Table_Query_from_RDS24[[#This Row],[valueA]]=List!$B$3),INDIRECT("A"&amp;ROW(Table_Query_from_RDS24[[#This Row],[data_year]])-1)+1,0)</f>
        <v>0</v>
      </c>
      <c r="B2392">
        <v>2013</v>
      </c>
      <c r="C2392" t="s">
        <v>37</v>
      </c>
      <c r="D2392" t="s">
        <v>3223</v>
      </c>
      <c r="E2392">
        <v>764</v>
      </c>
      <c r="F2392">
        <v>49427</v>
      </c>
      <c r="G2392">
        <v>1737</v>
      </c>
    </row>
    <row r="2393" spans="1:7" x14ac:dyDescent="0.25">
      <c r="A2393" s="1">
        <f ca="1">IF((Table_Query_from_RDS24[[#This Row],[valueA]]=List!$B$3),INDIRECT("A"&amp;ROW(Table_Query_from_RDS24[[#This Row],[data_year]])-1)+1,0)</f>
        <v>0</v>
      </c>
      <c r="B2393">
        <v>2013</v>
      </c>
      <c r="C2393" t="s">
        <v>37</v>
      </c>
      <c r="D2393" t="s">
        <v>3224</v>
      </c>
      <c r="E2393">
        <v>744</v>
      </c>
      <c r="F2393">
        <v>39136</v>
      </c>
      <c r="G2393">
        <v>2206</v>
      </c>
    </row>
    <row r="2394" spans="1:7" x14ac:dyDescent="0.25">
      <c r="A2394" s="1">
        <f ca="1">IF((Table_Query_from_RDS24[[#This Row],[valueA]]=List!$B$3),INDIRECT("A"&amp;ROW(Table_Query_from_RDS24[[#This Row],[data_year]])-1)+1,0)</f>
        <v>0</v>
      </c>
      <c r="B2394">
        <v>2013</v>
      </c>
      <c r="C2394" t="s">
        <v>37</v>
      </c>
      <c r="D2394" t="s">
        <v>3225</v>
      </c>
      <c r="E2394">
        <v>705</v>
      </c>
      <c r="F2394">
        <v>32379</v>
      </c>
      <c r="G2394">
        <v>1136</v>
      </c>
    </row>
    <row r="2395" spans="1:7" x14ac:dyDescent="0.25">
      <c r="A2395" s="1">
        <f ca="1">IF((Table_Query_from_RDS24[[#This Row],[valueA]]=List!$B$3),INDIRECT("A"&amp;ROW(Table_Query_from_RDS24[[#This Row],[data_year]])-1)+1,0)</f>
        <v>0</v>
      </c>
      <c r="B2395">
        <v>2013</v>
      </c>
      <c r="C2395" t="s">
        <v>37</v>
      </c>
      <c r="D2395" t="s">
        <v>3226</v>
      </c>
      <c r="E2395">
        <v>705</v>
      </c>
      <c r="F2395">
        <v>70566</v>
      </c>
      <c r="G2395">
        <v>58</v>
      </c>
    </row>
    <row r="2396" spans="1:7" x14ac:dyDescent="0.25">
      <c r="A2396" s="1">
        <f ca="1">IF((Table_Query_from_RDS24[[#This Row],[valueA]]=List!$B$3),INDIRECT("A"&amp;ROW(Table_Query_from_RDS24[[#This Row],[data_year]])-1)+1,0)</f>
        <v>0</v>
      </c>
      <c r="B2396">
        <v>2013</v>
      </c>
      <c r="C2396" t="s">
        <v>37</v>
      </c>
      <c r="D2396" t="s">
        <v>3227</v>
      </c>
      <c r="E2396">
        <v>687</v>
      </c>
      <c r="F2396">
        <v>26098</v>
      </c>
      <c r="G2396">
        <v>1689</v>
      </c>
    </row>
    <row r="2397" spans="1:7" x14ac:dyDescent="0.25">
      <c r="A2397" s="1">
        <f ca="1">IF((Table_Query_from_RDS24[[#This Row],[valueA]]=List!$B$3),INDIRECT("A"&amp;ROW(Table_Query_from_RDS24[[#This Row],[data_year]])-1)+1,0)</f>
        <v>0</v>
      </c>
      <c r="B2397">
        <v>2013</v>
      </c>
      <c r="C2397" t="s">
        <v>37</v>
      </c>
      <c r="D2397" t="s">
        <v>3228</v>
      </c>
      <c r="E2397">
        <v>684</v>
      </c>
      <c r="F2397">
        <v>43619</v>
      </c>
      <c r="G2397">
        <v>770</v>
      </c>
    </row>
    <row r="2398" spans="1:7" x14ac:dyDescent="0.25">
      <c r="A2398" s="1">
        <f ca="1">IF((Table_Query_from_RDS24[[#This Row],[valueA]]=List!$B$3),INDIRECT("A"&amp;ROW(Table_Query_from_RDS24[[#This Row],[data_year]])-1)+1,0)</f>
        <v>0</v>
      </c>
      <c r="B2398">
        <v>2013</v>
      </c>
      <c r="C2398" t="s">
        <v>37</v>
      </c>
      <c r="D2398" t="s">
        <v>3229</v>
      </c>
      <c r="E2398">
        <v>680</v>
      </c>
      <c r="F2398">
        <v>52439</v>
      </c>
      <c r="G2398">
        <v>170</v>
      </c>
    </row>
    <row r="2399" spans="1:7" x14ac:dyDescent="0.25">
      <c r="A2399" s="1">
        <f ca="1">IF((Table_Query_from_RDS24[[#This Row],[valueA]]=List!$B$3),INDIRECT("A"&amp;ROW(Table_Query_from_RDS24[[#This Row],[data_year]])-1)+1,0)</f>
        <v>0</v>
      </c>
      <c r="B2399">
        <v>2013</v>
      </c>
      <c r="C2399" t="s">
        <v>37</v>
      </c>
      <c r="D2399" t="s">
        <v>3230</v>
      </c>
      <c r="E2399">
        <v>672</v>
      </c>
      <c r="F2399">
        <v>32428</v>
      </c>
      <c r="G2399">
        <v>2584</v>
      </c>
    </row>
    <row r="2400" spans="1:7" x14ac:dyDescent="0.25">
      <c r="A2400" s="1">
        <f ca="1">IF((Table_Query_from_RDS24[[#This Row],[valueA]]=List!$B$3),INDIRECT("A"&amp;ROW(Table_Query_from_RDS24[[#This Row],[data_year]])-1)+1,0)</f>
        <v>0</v>
      </c>
      <c r="B2400">
        <v>2013</v>
      </c>
      <c r="C2400" t="s">
        <v>37</v>
      </c>
      <c r="D2400" t="s">
        <v>3231</v>
      </c>
      <c r="E2400">
        <v>639</v>
      </c>
      <c r="F2400">
        <v>32588</v>
      </c>
      <c r="G2400">
        <v>1879</v>
      </c>
    </row>
    <row r="2401" spans="1:7" x14ac:dyDescent="0.25">
      <c r="A2401" s="1">
        <f ca="1">IF((Table_Query_from_RDS24[[#This Row],[valueA]]=List!$B$3),INDIRECT("A"&amp;ROW(Table_Query_from_RDS24[[#This Row],[data_year]])-1)+1,0)</f>
        <v>0</v>
      </c>
      <c r="B2401">
        <v>2013</v>
      </c>
      <c r="C2401" t="s">
        <v>37</v>
      </c>
      <c r="D2401" t="s">
        <v>3232</v>
      </c>
      <c r="E2401">
        <v>638</v>
      </c>
      <c r="F2401">
        <v>39267</v>
      </c>
      <c r="G2401">
        <v>1337</v>
      </c>
    </row>
    <row r="2402" spans="1:7" x14ac:dyDescent="0.25">
      <c r="A2402" s="1">
        <f ca="1">IF((Table_Query_from_RDS24[[#This Row],[valueA]]=List!$B$3),INDIRECT("A"&amp;ROW(Table_Query_from_RDS24[[#This Row],[data_year]])-1)+1,0)</f>
        <v>0</v>
      </c>
      <c r="B2402">
        <v>2013</v>
      </c>
      <c r="C2402" t="s">
        <v>37</v>
      </c>
      <c r="D2402" t="s">
        <v>3233</v>
      </c>
      <c r="E2402">
        <v>636</v>
      </c>
      <c r="F2402">
        <v>36013</v>
      </c>
      <c r="G2402">
        <v>1234</v>
      </c>
    </row>
    <row r="2403" spans="1:7" x14ac:dyDescent="0.25">
      <c r="A2403" s="1">
        <f ca="1">IF((Table_Query_from_RDS24[[#This Row],[valueA]]=List!$B$3),INDIRECT("A"&amp;ROW(Table_Query_from_RDS24[[#This Row],[data_year]])-1)+1,0)</f>
        <v>0</v>
      </c>
      <c r="B2403">
        <v>2013</v>
      </c>
      <c r="C2403" t="s">
        <v>37</v>
      </c>
      <c r="D2403" t="s">
        <v>3234</v>
      </c>
      <c r="E2403">
        <v>624</v>
      </c>
      <c r="F2403">
        <v>37491</v>
      </c>
      <c r="G2403">
        <v>2534</v>
      </c>
    </row>
    <row r="2404" spans="1:7" x14ac:dyDescent="0.25">
      <c r="A2404" s="1">
        <f ca="1">IF((Table_Query_from_RDS24[[#This Row],[valueA]]=List!$B$3),INDIRECT("A"&amp;ROW(Table_Query_from_RDS24[[#This Row],[data_year]])-1)+1,0)</f>
        <v>0</v>
      </c>
      <c r="B2404">
        <v>2013</v>
      </c>
      <c r="C2404" t="s">
        <v>37</v>
      </c>
      <c r="D2404" t="s">
        <v>3235</v>
      </c>
      <c r="E2404">
        <v>589</v>
      </c>
      <c r="F2404">
        <v>38250</v>
      </c>
      <c r="G2404">
        <v>45</v>
      </c>
    </row>
    <row r="2405" spans="1:7" x14ac:dyDescent="0.25">
      <c r="A2405" s="1">
        <f ca="1">IF((Table_Query_from_RDS24[[#This Row],[valueA]]=List!$B$3),INDIRECT("A"&amp;ROW(Table_Query_from_RDS24[[#This Row],[data_year]])-1)+1,0)</f>
        <v>0</v>
      </c>
      <c r="B2405">
        <v>2013</v>
      </c>
      <c r="C2405" t="s">
        <v>37</v>
      </c>
      <c r="D2405" t="s">
        <v>3236</v>
      </c>
      <c r="E2405">
        <v>574</v>
      </c>
      <c r="F2405">
        <v>20782</v>
      </c>
      <c r="G2405">
        <v>1623</v>
      </c>
    </row>
    <row r="2406" spans="1:7" x14ac:dyDescent="0.25">
      <c r="A2406" s="1">
        <f ca="1">IF((Table_Query_from_RDS24[[#This Row],[valueA]]=List!$B$3),INDIRECT("A"&amp;ROW(Table_Query_from_RDS24[[#This Row],[data_year]])-1)+1,0)</f>
        <v>0</v>
      </c>
      <c r="B2406">
        <v>2013</v>
      </c>
      <c r="C2406" t="s">
        <v>37</v>
      </c>
      <c r="D2406" t="s">
        <v>3237</v>
      </c>
      <c r="E2406">
        <v>568</v>
      </c>
      <c r="F2406">
        <v>38291</v>
      </c>
      <c r="G2406">
        <v>1833</v>
      </c>
    </row>
    <row r="2407" spans="1:7" x14ac:dyDescent="0.25">
      <c r="A2407" s="1">
        <f ca="1">IF((Table_Query_from_RDS24[[#This Row],[valueA]]=List!$B$3),INDIRECT("A"&amp;ROW(Table_Query_from_RDS24[[#This Row],[data_year]])-1)+1,0)</f>
        <v>0</v>
      </c>
      <c r="B2407">
        <v>2013</v>
      </c>
      <c r="C2407" t="s">
        <v>37</v>
      </c>
      <c r="D2407" t="s">
        <v>3238</v>
      </c>
      <c r="E2407">
        <v>533</v>
      </c>
      <c r="F2407">
        <v>61441</v>
      </c>
      <c r="G2407">
        <v>11</v>
      </c>
    </row>
    <row r="2408" spans="1:7" x14ac:dyDescent="0.25">
      <c r="A2408" s="1">
        <f ca="1">IF((Table_Query_from_RDS24[[#This Row],[valueA]]=List!$B$3),INDIRECT("A"&amp;ROW(Table_Query_from_RDS24[[#This Row],[data_year]])-1)+1,0)</f>
        <v>0</v>
      </c>
      <c r="B2408">
        <v>2013</v>
      </c>
      <c r="C2408" t="s">
        <v>37</v>
      </c>
      <c r="D2408" t="s">
        <v>3239</v>
      </c>
      <c r="E2408">
        <v>512</v>
      </c>
      <c r="F2408">
        <v>34587</v>
      </c>
      <c r="G2408">
        <v>692</v>
      </c>
    </row>
    <row r="2409" spans="1:7" x14ac:dyDescent="0.25">
      <c r="A2409" s="1">
        <f ca="1">IF((Table_Query_from_RDS24[[#This Row],[valueA]]=List!$B$3),INDIRECT("A"&amp;ROW(Table_Query_from_RDS24[[#This Row],[data_year]])-1)+1,0)</f>
        <v>0</v>
      </c>
      <c r="B2409">
        <v>2013</v>
      </c>
      <c r="C2409" t="s">
        <v>37</v>
      </c>
      <c r="D2409" t="s">
        <v>3240</v>
      </c>
      <c r="E2409">
        <v>511</v>
      </c>
      <c r="F2409">
        <v>22455</v>
      </c>
      <c r="G2409">
        <v>696</v>
      </c>
    </row>
    <row r="2410" spans="1:7" x14ac:dyDescent="0.25">
      <c r="A2410" s="1">
        <f ca="1">IF((Table_Query_from_RDS24[[#This Row],[valueA]]=List!$B$3),INDIRECT("A"&amp;ROW(Table_Query_from_RDS24[[#This Row],[data_year]])-1)+1,0)</f>
        <v>0</v>
      </c>
      <c r="B2410">
        <v>2013</v>
      </c>
      <c r="C2410" t="s">
        <v>37</v>
      </c>
      <c r="D2410" t="s">
        <v>3241</v>
      </c>
      <c r="E2410">
        <v>508</v>
      </c>
      <c r="F2410">
        <v>50563</v>
      </c>
      <c r="G2410">
        <v>143</v>
      </c>
    </row>
    <row r="2411" spans="1:7" x14ac:dyDescent="0.25">
      <c r="A2411" s="1">
        <f ca="1">IF((Table_Query_from_RDS24[[#This Row],[valueA]]=List!$B$3),INDIRECT("A"&amp;ROW(Table_Query_from_RDS24[[#This Row],[data_year]])-1)+1,0)</f>
        <v>0</v>
      </c>
      <c r="B2411">
        <v>2013</v>
      </c>
      <c r="C2411" t="s">
        <v>37</v>
      </c>
      <c r="D2411" t="s">
        <v>3242</v>
      </c>
      <c r="E2411">
        <v>501</v>
      </c>
      <c r="F2411">
        <v>53445</v>
      </c>
      <c r="G2411">
        <v>34</v>
      </c>
    </row>
    <row r="2412" spans="1:7" x14ac:dyDescent="0.25">
      <c r="A2412" s="1">
        <f ca="1">IF((Table_Query_from_RDS24[[#This Row],[valueA]]=List!$B$3),INDIRECT("A"&amp;ROW(Table_Query_from_RDS24[[#This Row],[data_year]])-1)+1,0)</f>
        <v>0</v>
      </c>
      <c r="B2412">
        <v>2013</v>
      </c>
      <c r="C2412" t="s">
        <v>37</v>
      </c>
      <c r="D2412" t="s">
        <v>3243</v>
      </c>
      <c r="E2412">
        <v>498</v>
      </c>
      <c r="F2412">
        <v>39794</v>
      </c>
      <c r="G2412">
        <v>119</v>
      </c>
    </row>
    <row r="2413" spans="1:7" x14ac:dyDescent="0.25">
      <c r="A2413" s="1">
        <f ca="1">IF((Table_Query_from_RDS24[[#This Row],[valueA]]=List!$B$3),INDIRECT("A"&amp;ROW(Table_Query_from_RDS24[[#This Row],[data_year]])-1)+1,0)</f>
        <v>0</v>
      </c>
      <c r="B2413">
        <v>2013</v>
      </c>
      <c r="C2413" t="s">
        <v>37</v>
      </c>
      <c r="D2413" t="s">
        <v>3244</v>
      </c>
      <c r="E2413">
        <v>479</v>
      </c>
      <c r="F2413">
        <v>15036</v>
      </c>
      <c r="G2413">
        <v>385</v>
      </c>
    </row>
    <row r="2414" spans="1:7" x14ac:dyDescent="0.25">
      <c r="A2414" s="1">
        <f ca="1">IF((Table_Query_from_RDS24[[#This Row],[valueA]]=List!$B$3),INDIRECT("A"&amp;ROW(Table_Query_from_RDS24[[#This Row],[data_year]])-1)+1,0)</f>
        <v>0</v>
      </c>
      <c r="B2414">
        <v>2013</v>
      </c>
      <c r="C2414" t="s">
        <v>37</v>
      </c>
      <c r="D2414" t="s">
        <v>3245</v>
      </c>
      <c r="E2414">
        <v>475</v>
      </c>
      <c r="F2414">
        <v>16087</v>
      </c>
      <c r="G2414">
        <v>1622</v>
      </c>
    </row>
    <row r="2415" spans="1:7" x14ac:dyDescent="0.25">
      <c r="A2415" s="1">
        <f ca="1">IF((Table_Query_from_RDS24[[#This Row],[valueA]]=List!$B$3),INDIRECT("A"&amp;ROW(Table_Query_from_RDS24[[#This Row],[data_year]])-1)+1,0)</f>
        <v>0</v>
      </c>
      <c r="B2415">
        <v>2013</v>
      </c>
      <c r="C2415" t="s">
        <v>37</v>
      </c>
      <c r="D2415" t="s">
        <v>3246</v>
      </c>
      <c r="E2415">
        <v>455</v>
      </c>
      <c r="F2415">
        <v>40090</v>
      </c>
      <c r="G2415">
        <v>119</v>
      </c>
    </row>
    <row r="2416" spans="1:7" x14ac:dyDescent="0.25">
      <c r="A2416" s="1">
        <f ca="1">IF((Table_Query_from_RDS24[[#This Row],[valueA]]=List!$B$3),INDIRECT("A"&amp;ROW(Table_Query_from_RDS24[[#This Row],[data_year]])-1)+1,0)</f>
        <v>0</v>
      </c>
      <c r="B2416">
        <v>2013</v>
      </c>
      <c r="C2416" t="s">
        <v>37</v>
      </c>
      <c r="D2416" t="s">
        <v>3247</v>
      </c>
      <c r="E2416">
        <v>454</v>
      </c>
      <c r="F2416">
        <v>42695</v>
      </c>
      <c r="G2416">
        <v>71</v>
      </c>
    </row>
    <row r="2417" spans="1:7" x14ac:dyDescent="0.25">
      <c r="A2417" s="1">
        <f ca="1">IF((Table_Query_from_RDS24[[#This Row],[valueA]]=List!$B$3),INDIRECT("A"&amp;ROW(Table_Query_from_RDS24[[#This Row],[data_year]])-1)+1,0)</f>
        <v>0</v>
      </c>
      <c r="B2417">
        <v>2013</v>
      </c>
      <c r="C2417" t="s">
        <v>37</v>
      </c>
      <c r="D2417" t="s">
        <v>3248</v>
      </c>
      <c r="E2417">
        <v>435</v>
      </c>
      <c r="F2417">
        <v>39197</v>
      </c>
      <c r="G2417">
        <v>12</v>
      </c>
    </row>
    <row r="2418" spans="1:7" x14ac:dyDescent="0.25">
      <c r="A2418" s="1">
        <f ca="1">IF((Table_Query_from_RDS24[[#This Row],[valueA]]=List!$B$3),INDIRECT("A"&amp;ROW(Table_Query_from_RDS24[[#This Row],[data_year]])-1)+1,0)</f>
        <v>0</v>
      </c>
      <c r="B2418">
        <v>2013</v>
      </c>
      <c r="C2418" t="s">
        <v>37</v>
      </c>
      <c r="D2418" t="s">
        <v>3249</v>
      </c>
      <c r="E2418">
        <v>428</v>
      </c>
      <c r="F2418">
        <v>34418</v>
      </c>
      <c r="G2418">
        <v>978</v>
      </c>
    </row>
    <row r="2419" spans="1:7" x14ac:dyDescent="0.25">
      <c r="A2419" s="1">
        <f ca="1">IF((Table_Query_from_RDS24[[#This Row],[valueA]]=List!$B$3),INDIRECT("A"&amp;ROW(Table_Query_from_RDS24[[#This Row],[data_year]])-1)+1,0)</f>
        <v>0</v>
      </c>
      <c r="B2419">
        <v>2013</v>
      </c>
      <c r="C2419" t="s">
        <v>37</v>
      </c>
      <c r="D2419" t="s">
        <v>3250</v>
      </c>
      <c r="E2419">
        <v>414</v>
      </c>
      <c r="F2419">
        <v>30093</v>
      </c>
      <c r="G2419">
        <v>229</v>
      </c>
    </row>
    <row r="2420" spans="1:7" x14ac:dyDescent="0.25">
      <c r="A2420" s="1">
        <f ca="1">IF((Table_Query_from_RDS24[[#This Row],[valueA]]=List!$B$3),INDIRECT("A"&amp;ROW(Table_Query_from_RDS24[[#This Row],[data_year]])-1)+1,0)</f>
        <v>0</v>
      </c>
      <c r="B2420">
        <v>2013</v>
      </c>
      <c r="C2420" t="s">
        <v>37</v>
      </c>
      <c r="D2420" t="s">
        <v>3251</v>
      </c>
      <c r="E2420">
        <v>406</v>
      </c>
      <c r="F2420">
        <v>22138</v>
      </c>
      <c r="G2420">
        <v>205</v>
      </c>
    </row>
    <row r="2421" spans="1:7" x14ac:dyDescent="0.25">
      <c r="A2421" s="1">
        <f ca="1">IF((Table_Query_from_RDS24[[#This Row],[valueA]]=List!$B$3),INDIRECT("A"&amp;ROW(Table_Query_from_RDS24[[#This Row],[data_year]])-1)+1,0)</f>
        <v>0</v>
      </c>
      <c r="B2421">
        <v>2013</v>
      </c>
      <c r="C2421" t="s">
        <v>37</v>
      </c>
      <c r="D2421" t="s">
        <v>3252</v>
      </c>
      <c r="E2421">
        <v>385</v>
      </c>
      <c r="F2421">
        <v>38374</v>
      </c>
      <c r="G2421">
        <v>27</v>
      </c>
    </row>
    <row r="2422" spans="1:7" x14ac:dyDescent="0.25">
      <c r="A2422" s="1">
        <f ca="1">IF((Table_Query_from_RDS24[[#This Row],[valueA]]=List!$B$3),INDIRECT("A"&amp;ROW(Table_Query_from_RDS24[[#This Row],[data_year]])-1)+1,0)</f>
        <v>0</v>
      </c>
      <c r="B2422">
        <v>2013</v>
      </c>
      <c r="C2422" t="s">
        <v>37</v>
      </c>
      <c r="D2422" t="s">
        <v>3253</v>
      </c>
      <c r="E2422">
        <v>385</v>
      </c>
      <c r="F2422">
        <v>25679</v>
      </c>
      <c r="G2422">
        <v>143</v>
      </c>
    </row>
    <row r="2423" spans="1:7" x14ac:dyDescent="0.25">
      <c r="A2423" s="1">
        <f ca="1">IF((Table_Query_from_RDS24[[#This Row],[valueA]]=List!$B$3),INDIRECT("A"&amp;ROW(Table_Query_from_RDS24[[#This Row],[data_year]])-1)+1,0)</f>
        <v>0</v>
      </c>
      <c r="B2423">
        <v>2013</v>
      </c>
      <c r="C2423" t="s">
        <v>37</v>
      </c>
      <c r="D2423" t="s">
        <v>3254</v>
      </c>
      <c r="E2423">
        <v>379</v>
      </c>
      <c r="F2423">
        <v>34893</v>
      </c>
      <c r="G2423">
        <v>55</v>
      </c>
    </row>
    <row r="2424" spans="1:7" x14ac:dyDescent="0.25">
      <c r="A2424" s="1">
        <f ca="1">IF((Table_Query_from_RDS24[[#This Row],[valueA]]=List!$B$3),INDIRECT("A"&amp;ROW(Table_Query_from_RDS24[[#This Row],[data_year]])-1)+1,0)</f>
        <v>0</v>
      </c>
      <c r="B2424">
        <v>2013</v>
      </c>
      <c r="C2424" t="s">
        <v>37</v>
      </c>
      <c r="D2424" t="s">
        <v>3255</v>
      </c>
      <c r="E2424">
        <v>343</v>
      </c>
      <c r="F2424">
        <v>32678</v>
      </c>
      <c r="G2424">
        <v>0</v>
      </c>
    </row>
    <row r="2425" spans="1:7" x14ac:dyDescent="0.25">
      <c r="A2425" s="1">
        <f ca="1">IF((Table_Query_from_RDS24[[#This Row],[valueA]]=List!$B$3),INDIRECT("A"&amp;ROW(Table_Query_from_RDS24[[#This Row],[data_year]])-1)+1,0)</f>
        <v>0</v>
      </c>
      <c r="B2425">
        <v>2013</v>
      </c>
      <c r="C2425" t="s">
        <v>37</v>
      </c>
      <c r="D2425" t="s">
        <v>3256</v>
      </c>
      <c r="E2425">
        <v>333</v>
      </c>
      <c r="F2425">
        <v>20369</v>
      </c>
      <c r="G2425">
        <v>159</v>
      </c>
    </row>
    <row r="2426" spans="1:7" x14ac:dyDescent="0.25">
      <c r="A2426" s="1">
        <f ca="1">IF((Table_Query_from_RDS24[[#This Row],[valueA]]=List!$B$3),INDIRECT("A"&amp;ROW(Table_Query_from_RDS24[[#This Row],[data_year]])-1)+1,0)</f>
        <v>0</v>
      </c>
      <c r="B2426">
        <v>2013</v>
      </c>
      <c r="C2426" t="s">
        <v>37</v>
      </c>
      <c r="D2426" t="s">
        <v>3257</v>
      </c>
      <c r="E2426">
        <v>329</v>
      </c>
      <c r="F2426">
        <v>13410</v>
      </c>
      <c r="G2426">
        <v>338</v>
      </c>
    </row>
    <row r="2427" spans="1:7" x14ac:dyDescent="0.25">
      <c r="A2427" s="1">
        <f ca="1">IF((Table_Query_from_RDS24[[#This Row],[valueA]]=List!$B$3),INDIRECT("A"&amp;ROW(Table_Query_from_RDS24[[#This Row],[data_year]])-1)+1,0)</f>
        <v>0</v>
      </c>
      <c r="B2427">
        <v>2013</v>
      </c>
      <c r="C2427" t="s">
        <v>37</v>
      </c>
      <c r="D2427" t="s">
        <v>3258</v>
      </c>
      <c r="E2427">
        <v>324</v>
      </c>
      <c r="F2427">
        <v>21891</v>
      </c>
      <c r="G2427">
        <v>241</v>
      </c>
    </row>
    <row r="2428" spans="1:7" x14ac:dyDescent="0.25">
      <c r="A2428" s="1">
        <f ca="1">IF((Table_Query_from_RDS24[[#This Row],[valueA]]=List!$B$3),INDIRECT("A"&amp;ROW(Table_Query_from_RDS24[[#This Row],[data_year]])-1)+1,0)</f>
        <v>0</v>
      </c>
      <c r="B2428">
        <v>2013</v>
      </c>
      <c r="C2428" t="s">
        <v>37</v>
      </c>
      <c r="D2428" t="s">
        <v>3259</v>
      </c>
      <c r="E2428">
        <v>315</v>
      </c>
      <c r="F2428">
        <v>12865</v>
      </c>
      <c r="G2428">
        <v>110</v>
      </c>
    </row>
    <row r="2429" spans="1:7" x14ac:dyDescent="0.25">
      <c r="A2429" s="1">
        <f ca="1">IF((Table_Query_from_RDS24[[#This Row],[valueA]]=List!$B$3),INDIRECT("A"&amp;ROW(Table_Query_from_RDS24[[#This Row],[data_year]])-1)+1,0)</f>
        <v>0</v>
      </c>
      <c r="B2429">
        <v>2013</v>
      </c>
      <c r="C2429" t="s">
        <v>37</v>
      </c>
      <c r="D2429" t="s">
        <v>3260</v>
      </c>
      <c r="E2429">
        <v>302</v>
      </c>
      <c r="F2429">
        <v>15017</v>
      </c>
      <c r="G2429">
        <v>268</v>
      </c>
    </row>
    <row r="2430" spans="1:7" x14ac:dyDescent="0.25">
      <c r="A2430" s="1">
        <f ca="1">IF((Table_Query_from_RDS24[[#This Row],[valueA]]=List!$B$3),INDIRECT("A"&amp;ROW(Table_Query_from_RDS24[[#This Row],[data_year]])-1)+1,0)</f>
        <v>0</v>
      </c>
      <c r="B2430">
        <v>2013</v>
      </c>
      <c r="C2430" t="s">
        <v>37</v>
      </c>
      <c r="D2430" t="s">
        <v>3261</v>
      </c>
      <c r="E2430">
        <v>299</v>
      </c>
      <c r="F2430">
        <v>22072</v>
      </c>
      <c r="G2430">
        <v>106</v>
      </c>
    </row>
    <row r="2431" spans="1:7" x14ac:dyDescent="0.25">
      <c r="A2431" s="1">
        <f ca="1">IF((Table_Query_from_RDS24[[#This Row],[valueA]]=List!$B$3),INDIRECT("A"&amp;ROW(Table_Query_from_RDS24[[#This Row],[data_year]])-1)+1,0)</f>
        <v>0</v>
      </c>
      <c r="B2431">
        <v>2013</v>
      </c>
      <c r="C2431" t="s">
        <v>37</v>
      </c>
      <c r="D2431" t="s">
        <v>3262</v>
      </c>
      <c r="E2431">
        <v>299</v>
      </c>
      <c r="F2431">
        <v>11792</v>
      </c>
      <c r="G2431">
        <v>352</v>
      </c>
    </row>
    <row r="2432" spans="1:7" x14ac:dyDescent="0.25">
      <c r="A2432" s="1">
        <f ca="1">IF((Table_Query_from_RDS24[[#This Row],[valueA]]=List!$B$3),INDIRECT("A"&amp;ROW(Table_Query_from_RDS24[[#This Row],[data_year]])-1)+1,0)</f>
        <v>0</v>
      </c>
      <c r="B2432">
        <v>2013</v>
      </c>
      <c r="C2432" t="s">
        <v>37</v>
      </c>
      <c r="D2432" t="s">
        <v>3263</v>
      </c>
      <c r="E2432">
        <v>295</v>
      </c>
      <c r="F2432">
        <v>16354</v>
      </c>
      <c r="G2432">
        <v>4</v>
      </c>
    </row>
    <row r="2433" spans="1:7" x14ac:dyDescent="0.25">
      <c r="A2433" s="1">
        <f ca="1">IF((Table_Query_from_RDS24[[#This Row],[valueA]]=List!$B$3),INDIRECT("A"&amp;ROW(Table_Query_from_RDS24[[#This Row],[data_year]])-1)+1,0)</f>
        <v>0</v>
      </c>
      <c r="B2433">
        <v>2013</v>
      </c>
      <c r="C2433" t="s">
        <v>37</v>
      </c>
      <c r="D2433" t="s">
        <v>3264</v>
      </c>
      <c r="E2433">
        <v>276</v>
      </c>
      <c r="F2433">
        <v>14777</v>
      </c>
      <c r="G2433">
        <v>101</v>
      </c>
    </row>
    <row r="2434" spans="1:7" x14ac:dyDescent="0.25">
      <c r="A2434" s="1">
        <f ca="1">IF((Table_Query_from_RDS24[[#This Row],[valueA]]=List!$B$3),INDIRECT("A"&amp;ROW(Table_Query_from_RDS24[[#This Row],[data_year]])-1)+1,0)</f>
        <v>0</v>
      </c>
      <c r="B2434">
        <v>2013</v>
      </c>
      <c r="C2434" t="s">
        <v>37</v>
      </c>
      <c r="D2434" t="s">
        <v>3265</v>
      </c>
      <c r="E2434">
        <v>272</v>
      </c>
      <c r="F2434">
        <v>8644</v>
      </c>
      <c r="G2434">
        <v>276</v>
      </c>
    </row>
    <row r="2435" spans="1:7" x14ac:dyDescent="0.25">
      <c r="A2435" s="1">
        <f ca="1">IF((Table_Query_from_RDS24[[#This Row],[valueA]]=List!$B$3),INDIRECT("A"&amp;ROW(Table_Query_from_RDS24[[#This Row],[data_year]])-1)+1,0)</f>
        <v>0</v>
      </c>
      <c r="B2435">
        <v>2013</v>
      </c>
      <c r="C2435" t="s">
        <v>37</v>
      </c>
      <c r="D2435" t="s">
        <v>3266</v>
      </c>
      <c r="E2435">
        <v>261</v>
      </c>
      <c r="F2435">
        <v>17929</v>
      </c>
      <c r="G2435">
        <v>952</v>
      </c>
    </row>
    <row r="2436" spans="1:7" x14ac:dyDescent="0.25">
      <c r="A2436" s="1">
        <f ca="1">IF((Table_Query_from_RDS24[[#This Row],[valueA]]=List!$B$3),INDIRECT("A"&amp;ROW(Table_Query_from_RDS24[[#This Row],[data_year]])-1)+1,0)</f>
        <v>0</v>
      </c>
      <c r="B2436">
        <v>2013</v>
      </c>
      <c r="C2436" t="s">
        <v>37</v>
      </c>
      <c r="D2436" t="s">
        <v>3267</v>
      </c>
      <c r="E2436">
        <v>243</v>
      </c>
      <c r="F2436">
        <v>12659</v>
      </c>
      <c r="G2436">
        <v>53</v>
      </c>
    </row>
    <row r="2437" spans="1:7" x14ac:dyDescent="0.25">
      <c r="A2437" s="1">
        <f ca="1">IF((Table_Query_from_RDS24[[#This Row],[valueA]]=List!$B$3),INDIRECT("A"&amp;ROW(Table_Query_from_RDS24[[#This Row],[data_year]])-1)+1,0)</f>
        <v>0</v>
      </c>
      <c r="B2437">
        <v>2013</v>
      </c>
      <c r="C2437" t="s">
        <v>37</v>
      </c>
      <c r="D2437" t="s">
        <v>3268</v>
      </c>
      <c r="E2437">
        <v>238</v>
      </c>
      <c r="F2437">
        <v>12696</v>
      </c>
      <c r="G2437">
        <v>57</v>
      </c>
    </row>
    <row r="2438" spans="1:7" x14ac:dyDescent="0.25">
      <c r="A2438" s="1">
        <f ca="1">IF((Table_Query_from_RDS24[[#This Row],[valueA]]=List!$B$3),INDIRECT("A"&amp;ROW(Table_Query_from_RDS24[[#This Row],[data_year]])-1)+1,0)</f>
        <v>0</v>
      </c>
      <c r="B2438">
        <v>2013</v>
      </c>
      <c r="C2438" t="s">
        <v>37</v>
      </c>
      <c r="D2438" t="s">
        <v>3269</v>
      </c>
      <c r="E2438">
        <v>237</v>
      </c>
      <c r="F2438">
        <v>13507</v>
      </c>
      <c r="G2438">
        <v>69</v>
      </c>
    </row>
    <row r="2439" spans="1:7" x14ac:dyDescent="0.25">
      <c r="A2439" s="1">
        <f ca="1">IF((Table_Query_from_RDS24[[#This Row],[valueA]]=List!$B$3),INDIRECT("A"&amp;ROW(Table_Query_from_RDS24[[#This Row],[data_year]])-1)+1,0)</f>
        <v>0</v>
      </c>
      <c r="B2439">
        <v>2013</v>
      </c>
      <c r="C2439" t="s">
        <v>37</v>
      </c>
      <c r="D2439" t="s">
        <v>3270</v>
      </c>
      <c r="E2439">
        <v>231</v>
      </c>
      <c r="F2439">
        <v>10289</v>
      </c>
      <c r="G2439">
        <v>817</v>
      </c>
    </row>
    <row r="2440" spans="1:7" x14ac:dyDescent="0.25">
      <c r="A2440" s="1">
        <f ca="1">IF((Table_Query_from_RDS24[[#This Row],[valueA]]=List!$B$3),INDIRECT("A"&amp;ROW(Table_Query_from_RDS24[[#This Row],[data_year]])-1)+1,0)</f>
        <v>0</v>
      </c>
      <c r="B2440">
        <v>2013</v>
      </c>
      <c r="C2440" t="s">
        <v>37</v>
      </c>
      <c r="D2440" t="s">
        <v>3271</v>
      </c>
      <c r="E2440">
        <v>230</v>
      </c>
      <c r="F2440">
        <v>19655</v>
      </c>
      <c r="G2440">
        <v>35</v>
      </c>
    </row>
    <row r="2441" spans="1:7" x14ac:dyDescent="0.25">
      <c r="A2441" s="1">
        <f ca="1">IF((Table_Query_from_RDS24[[#This Row],[valueA]]=List!$B$3),INDIRECT("A"&amp;ROW(Table_Query_from_RDS24[[#This Row],[data_year]])-1)+1,0)</f>
        <v>0</v>
      </c>
      <c r="B2441">
        <v>2013</v>
      </c>
      <c r="C2441" t="s">
        <v>37</v>
      </c>
      <c r="D2441" t="s">
        <v>3272</v>
      </c>
      <c r="E2441">
        <v>227</v>
      </c>
      <c r="F2441">
        <v>6998</v>
      </c>
      <c r="G2441">
        <v>317</v>
      </c>
    </row>
    <row r="2442" spans="1:7" x14ac:dyDescent="0.25">
      <c r="A2442" s="1">
        <f ca="1">IF((Table_Query_from_RDS24[[#This Row],[valueA]]=List!$B$3),INDIRECT("A"&amp;ROW(Table_Query_from_RDS24[[#This Row],[data_year]])-1)+1,0)</f>
        <v>0</v>
      </c>
      <c r="B2442">
        <v>2013</v>
      </c>
      <c r="C2442" t="s">
        <v>37</v>
      </c>
      <c r="D2442" t="s">
        <v>3273</v>
      </c>
      <c r="E2442">
        <v>221</v>
      </c>
      <c r="F2442">
        <v>11229</v>
      </c>
      <c r="G2442">
        <v>17</v>
      </c>
    </row>
    <row r="2443" spans="1:7" x14ac:dyDescent="0.25">
      <c r="A2443" s="1">
        <f ca="1">IF((Table_Query_from_RDS24[[#This Row],[valueA]]=List!$B$3),INDIRECT("A"&amp;ROW(Table_Query_from_RDS24[[#This Row],[data_year]])-1)+1,0)</f>
        <v>0</v>
      </c>
      <c r="B2443">
        <v>2013</v>
      </c>
      <c r="C2443" t="s">
        <v>37</v>
      </c>
      <c r="D2443" t="s">
        <v>3274</v>
      </c>
      <c r="E2443">
        <v>219</v>
      </c>
      <c r="F2443">
        <v>19613</v>
      </c>
      <c r="G2443">
        <v>16</v>
      </c>
    </row>
    <row r="2444" spans="1:7" x14ac:dyDescent="0.25">
      <c r="A2444" s="1">
        <f ca="1">IF((Table_Query_from_RDS24[[#This Row],[valueA]]=List!$B$3),INDIRECT("A"&amp;ROW(Table_Query_from_RDS24[[#This Row],[data_year]])-1)+1,0)</f>
        <v>0</v>
      </c>
      <c r="B2444">
        <v>2013</v>
      </c>
      <c r="C2444" t="s">
        <v>37</v>
      </c>
      <c r="D2444" t="s">
        <v>3275</v>
      </c>
      <c r="E2444">
        <v>210</v>
      </c>
      <c r="F2444">
        <v>11735</v>
      </c>
      <c r="G2444">
        <v>36</v>
      </c>
    </row>
    <row r="2445" spans="1:7" x14ac:dyDescent="0.25">
      <c r="A2445" s="1">
        <f ca="1">IF((Table_Query_from_RDS24[[#This Row],[valueA]]=List!$B$3),INDIRECT("A"&amp;ROW(Table_Query_from_RDS24[[#This Row],[data_year]])-1)+1,0)</f>
        <v>0</v>
      </c>
      <c r="B2445">
        <v>2013</v>
      </c>
      <c r="C2445" t="s">
        <v>37</v>
      </c>
      <c r="D2445" t="s">
        <v>3276</v>
      </c>
      <c r="E2445">
        <v>209</v>
      </c>
      <c r="F2445">
        <v>15656</v>
      </c>
      <c r="G2445">
        <v>8</v>
      </c>
    </row>
    <row r="2446" spans="1:7" x14ac:dyDescent="0.25">
      <c r="A2446" s="1">
        <f ca="1">IF((Table_Query_from_RDS24[[#This Row],[valueA]]=List!$B$3),INDIRECT("A"&amp;ROW(Table_Query_from_RDS24[[#This Row],[data_year]])-1)+1,0)</f>
        <v>0</v>
      </c>
      <c r="B2446">
        <v>2013</v>
      </c>
      <c r="C2446" t="s">
        <v>37</v>
      </c>
      <c r="D2446" t="s">
        <v>3277</v>
      </c>
      <c r="E2446">
        <v>208</v>
      </c>
      <c r="F2446">
        <v>19344</v>
      </c>
      <c r="G2446">
        <v>0</v>
      </c>
    </row>
    <row r="2447" spans="1:7" x14ac:dyDescent="0.25">
      <c r="A2447" s="1">
        <f ca="1">IF((Table_Query_from_RDS24[[#This Row],[valueA]]=List!$B$3),INDIRECT("A"&amp;ROW(Table_Query_from_RDS24[[#This Row],[data_year]])-1)+1,0)</f>
        <v>0</v>
      </c>
      <c r="B2447">
        <v>2013</v>
      </c>
      <c r="C2447" t="s">
        <v>37</v>
      </c>
      <c r="D2447" t="s">
        <v>3278</v>
      </c>
      <c r="E2447">
        <v>197</v>
      </c>
      <c r="F2447">
        <v>8131</v>
      </c>
      <c r="G2447">
        <v>186</v>
      </c>
    </row>
    <row r="2448" spans="1:7" x14ac:dyDescent="0.25">
      <c r="A2448" s="1">
        <f ca="1">IF((Table_Query_from_RDS24[[#This Row],[valueA]]=List!$B$3),INDIRECT("A"&amp;ROW(Table_Query_from_RDS24[[#This Row],[data_year]])-1)+1,0)</f>
        <v>0</v>
      </c>
      <c r="B2448">
        <v>2013</v>
      </c>
      <c r="C2448" t="s">
        <v>37</v>
      </c>
      <c r="D2448" t="s">
        <v>3279</v>
      </c>
      <c r="E2448">
        <v>191</v>
      </c>
      <c r="F2448">
        <v>10036</v>
      </c>
      <c r="G2448">
        <v>3</v>
      </c>
    </row>
    <row r="2449" spans="1:7" x14ac:dyDescent="0.25">
      <c r="A2449" s="1">
        <f ca="1">IF((Table_Query_from_RDS24[[#This Row],[valueA]]=List!$B$3),INDIRECT("A"&amp;ROW(Table_Query_from_RDS24[[#This Row],[data_year]])-1)+1,0)</f>
        <v>0</v>
      </c>
      <c r="B2449">
        <v>2013</v>
      </c>
      <c r="C2449" t="s">
        <v>37</v>
      </c>
      <c r="D2449" t="s">
        <v>3280</v>
      </c>
      <c r="E2449">
        <v>189</v>
      </c>
      <c r="F2449">
        <v>12152</v>
      </c>
      <c r="G2449">
        <v>0</v>
      </c>
    </row>
    <row r="2450" spans="1:7" x14ac:dyDescent="0.25">
      <c r="A2450" s="1">
        <f ca="1">IF((Table_Query_from_RDS24[[#This Row],[valueA]]=List!$B$3),INDIRECT("A"&amp;ROW(Table_Query_from_RDS24[[#This Row],[data_year]])-1)+1,0)</f>
        <v>0</v>
      </c>
      <c r="B2450">
        <v>2013</v>
      </c>
      <c r="C2450" t="s">
        <v>37</v>
      </c>
      <c r="D2450" t="s">
        <v>3281</v>
      </c>
      <c r="E2450">
        <v>182</v>
      </c>
      <c r="F2450">
        <v>14339</v>
      </c>
      <c r="G2450">
        <v>29</v>
      </c>
    </row>
    <row r="2451" spans="1:7" x14ac:dyDescent="0.25">
      <c r="A2451" s="1">
        <f ca="1">IF((Table_Query_from_RDS24[[#This Row],[valueA]]=List!$B$3),INDIRECT("A"&amp;ROW(Table_Query_from_RDS24[[#This Row],[data_year]])-1)+1,0)</f>
        <v>0</v>
      </c>
      <c r="B2451">
        <v>2013</v>
      </c>
      <c r="C2451" t="s">
        <v>37</v>
      </c>
      <c r="D2451" t="s">
        <v>3282</v>
      </c>
      <c r="E2451">
        <v>180</v>
      </c>
      <c r="F2451">
        <v>15040</v>
      </c>
      <c r="G2451">
        <v>31</v>
      </c>
    </row>
    <row r="2452" spans="1:7" x14ac:dyDescent="0.25">
      <c r="A2452" s="1">
        <f ca="1">IF((Table_Query_from_RDS24[[#This Row],[valueA]]=List!$B$3),INDIRECT("A"&amp;ROW(Table_Query_from_RDS24[[#This Row],[data_year]])-1)+1,0)</f>
        <v>0</v>
      </c>
      <c r="B2452">
        <v>2013</v>
      </c>
      <c r="C2452" t="s">
        <v>37</v>
      </c>
      <c r="D2452" t="s">
        <v>3283</v>
      </c>
      <c r="E2452">
        <v>177</v>
      </c>
      <c r="F2452">
        <v>6791</v>
      </c>
      <c r="G2452">
        <v>468</v>
      </c>
    </row>
    <row r="2453" spans="1:7" x14ac:dyDescent="0.25">
      <c r="A2453" s="1">
        <f ca="1">IF((Table_Query_from_RDS24[[#This Row],[valueA]]=List!$B$3),INDIRECT("A"&amp;ROW(Table_Query_from_RDS24[[#This Row],[data_year]])-1)+1,0)</f>
        <v>0</v>
      </c>
      <c r="B2453">
        <v>2013</v>
      </c>
      <c r="C2453" t="s">
        <v>37</v>
      </c>
      <c r="D2453" t="s">
        <v>3284</v>
      </c>
      <c r="E2453">
        <v>177</v>
      </c>
      <c r="F2453">
        <v>9781</v>
      </c>
      <c r="G2453">
        <v>20</v>
      </c>
    </row>
    <row r="2454" spans="1:7" x14ac:dyDescent="0.25">
      <c r="A2454" s="1">
        <f ca="1">IF((Table_Query_from_RDS24[[#This Row],[valueA]]=List!$B$3),INDIRECT("A"&amp;ROW(Table_Query_from_RDS24[[#This Row],[data_year]])-1)+1,0)</f>
        <v>0</v>
      </c>
      <c r="B2454">
        <v>2013</v>
      </c>
      <c r="C2454" t="s">
        <v>37</v>
      </c>
      <c r="D2454" t="s">
        <v>3285</v>
      </c>
      <c r="E2454">
        <v>175</v>
      </c>
      <c r="F2454">
        <v>16012</v>
      </c>
      <c r="G2454">
        <v>0</v>
      </c>
    </row>
    <row r="2455" spans="1:7" x14ac:dyDescent="0.25">
      <c r="A2455" s="1">
        <f ca="1">IF((Table_Query_from_RDS24[[#This Row],[valueA]]=List!$B$3),INDIRECT("A"&amp;ROW(Table_Query_from_RDS24[[#This Row],[data_year]])-1)+1,0)</f>
        <v>0</v>
      </c>
      <c r="B2455">
        <v>2013</v>
      </c>
      <c r="C2455" t="s">
        <v>37</v>
      </c>
      <c r="D2455" t="s">
        <v>3286</v>
      </c>
      <c r="E2455">
        <v>166</v>
      </c>
      <c r="F2455">
        <v>9355</v>
      </c>
      <c r="G2455">
        <v>0</v>
      </c>
    </row>
    <row r="2456" spans="1:7" x14ac:dyDescent="0.25">
      <c r="A2456" s="1">
        <f ca="1">IF((Table_Query_from_RDS24[[#This Row],[valueA]]=List!$B$3),INDIRECT("A"&amp;ROW(Table_Query_from_RDS24[[#This Row],[data_year]])-1)+1,0)</f>
        <v>0</v>
      </c>
      <c r="B2456">
        <v>2013</v>
      </c>
      <c r="C2456" t="s">
        <v>37</v>
      </c>
      <c r="D2456" t="s">
        <v>3287</v>
      </c>
      <c r="E2456">
        <v>160</v>
      </c>
      <c r="F2456">
        <v>8163</v>
      </c>
      <c r="G2456">
        <v>11</v>
      </c>
    </row>
    <row r="2457" spans="1:7" x14ac:dyDescent="0.25">
      <c r="A2457" s="1">
        <f ca="1">IF((Table_Query_from_RDS24[[#This Row],[valueA]]=List!$B$3),INDIRECT("A"&amp;ROW(Table_Query_from_RDS24[[#This Row],[data_year]])-1)+1,0)</f>
        <v>0</v>
      </c>
      <c r="B2457">
        <v>2013</v>
      </c>
      <c r="C2457" t="s">
        <v>37</v>
      </c>
      <c r="D2457" t="s">
        <v>3288</v>
      </c>
      <c r="E2457">
        <v>153</v>
      </c>
      <c r="F2457">
        <v>17127</v>
      </c>
      <c r="G2457">
        <v>2</v>
      </c>
    </row>
    <row r="2458" spans="1:7" x14ac:dyDescent="0.25">
      <c r="A2458" s="1">
        <f ca="1">IF((Table_Query_from_RDS24[[#This Row],[valueA]]=List!$B$3),INDIRECT("A"&amp;ROW(Table_Query_from_RDS24[[#This Row],[data_year]])-1)+1,0)</f>
        <v>0</v>
      </c>
      <c r="B2458">
        <v>2013</v>
      </c>
      <c r="C2458" t="s">
        <v>37</v>
      </c>
      <c r="D2458" t="s">
        <v>3289</v>
      </c>
      <c r="E2458">
        <v>153</v>
      </c>
      <c r="F2458">
        <v>15859</v>
      </c>
      <c r="G2458">
        <v>11</v>
      </c>
    </row>
    <row r="2459" spans="1:7" x14ac:dyDescent="0.25">
      <c r="A2459" s="1">
        <f ca="1">IF((Table_Query_from_RDS24[[#This Row],[valueA]]=List!$B$3),INDIRECT("A"&amp;ROW(Table_Query_from_RDS24[[#This Row],[data_year]])-1)+1,0)</f>
        <v>0</v>
      </c>
      <c r="B2459">
        <v>2013</v>
      </c>
      <c r="C2459" t="s">
        <v>37</v>
      </c>
      <c r="D2459" t="s">
        <v>3290</v>
      </c>
      <c r="E2459">
        <v>152</v>
      </c>
      <c r="F2459">
        <v>7865</v>
      </c>
      <c r="G2459">
        <v>103</v>
      </c>
    </row>
    <row r="2460" spans="1:7" x14ac:dyDescent="0.25">
      <c r="A2460" s="1">
        <f ca="1">IF((Table_Query_from_RDS24[[#This Row],[valueA]]=List!$B$3),INDIRECT("A"&amp;ROW(Table_Query_from_RDS24[[#This Row],[data_year]])-1)+1,0)</f>
        <v>0</v>
      </c>
      <c r="B2460">
        <v>2013</v>
      </c>
      <c r="C2460" t="s">
        <v>37</v>
      </c>
      <c r="D2460" t="s">
        <v>3291</v>
      </c>
      <c r="E2460">
        <v>147</v>
      </c>
      <c r="F2460">
        <v>4866</v>
      </c>
      <c r="G2460">
        <v>0</v>
      </c>
    </row>
    <row r="2461" spans="1:7" x14ac:dyDescent="0.25">
      <c r="A2461" s="1">
        <f ca="1">IF((Table_Query_from_RDS24[[#This Row],[valueA]]=List!$B$3),INDIRECT("A"&amp;ROW(Table_Query_from_RDS24[[#This Row],[data_year]])-1)+1,0)</f>
        <v>0</v>
      </c>
      <c r="B2461">
        <v>2013</v>
      </c>
      <c r="C2461" t="s">
        <v>37</v>
      </c>
      <c r="D2461" t="s">
        <v>3292</v>
      </c>
      <c r="E2461">
        <v>142</v>
      </c>
      <c r="F2461">
        <v>12116</v>
      </c>
      <c r="G2461">
        <v>3</v>
      </c>
    </row>
    <row r="2462" spans="1:7" x14ac:dyDescent="0.25">
      <c r="A2462" s="1">
        <f ca="1">IF((Table_Query_from_RDS24[[#This Row],[valueA]]=List!$B$3),INDIRECT("A"&amp;ROW(Table_Query_from_RDS24[[#This Row],[data_year]])-1)+1,0)</f>
        <v>0</v>
      </c>
      <c r="B2462">
        <v>2013</v>
      </c>
      <c r="C2462" t="s">
        <v>37</v>
      </c>
      <c r="D2462" t="s">
        <v>3293</v>
      </c>
      <c r="E2462">
        <v>137</v>
      </c>
      <c r="F2462">
        <v>10285</v>
      </c>
      <c r="G2462">
        <v>25</v>
      </c>
    </row>
    <row r="2463" spans="1:7" x14ac:dyDescent="0.25">
      <c r="A2463" s="1">
        <f ca="1">IF((Table_Query_from_RDS24[[#This Row],[valueA]]=List!$B$3),INDIRECT("A"&amp;ROW(Table_Query_from_RDS24[[#This Row],[data_year]])-1)+1,0)</f>
        <v>0</v>
      </c>
      <c r="B2463">
        <v>2013</v>
      </c>
      <c r="C2463" t="s">
        <v>37</v>
      </c>
      <c r="D2463" t="s">
        <v>3294</v>
      </c>
      <c r="E2463">
        <v>136</v>
      </c>
      <c r="F2463">
        <v>6934</v>
      </c>
      <c r="G2463">
        <v>0</v>
      </c>
    </row>
    <row r="2464" spans="1:7" x14ac:dyDescent="0.25">
      <c r="A2464" s="1">
        <f ca="1">IF((Table_Query_from_RDS24[[#This Row],[valueA]]=List!$B$3),INDIRECT("A"&amp;ROW(Table_Query_from_RDS24[[#This Row],[data_year]])-1)+1,0)</f>
        <v>0</v>
      </c>
      <c r="B2464">
        <v>2013</v>
      </c>
      <c r="C2464" t="s">
        <v>37</v>
      </c>
      <c r="D2464" t="s">
        <v>3295</v>
      </c>
      <c r="E2464">
        <v>135</v>
      </c>
      <c r="F2464">
        <v>6546</v>
      </c>
      <c r="G2464">
        <v>20</v>
      </c>
    </row>
    <row r="2465" spans="1:7" x14ac:dyDescent="0.25">
      <c r="A2465" s="1">
        <f ca="1">IF((Table_Query_from_RDS24[[#This Row],[valueA]]=List!$B$3),INDIRECT("A"&amp;ROW(Table_Query_from_RDS24[[#This Row],[data_year]])-1)+1,0)</f>
        <v>0</v>
      </c>
      <c r="B2465">
        <v>2013</v>
      </c>
      <c r="C2465" t="s">
        <v>37</v>
      </c>
      <c r="D2465" t="s">
        <v>3296</v>
      </c>
      <c r="E2465">
        <v>133</v>
      </c>
      <c r="F2465">
        <v>9986</v>
      </c>
      <c r="G2465">
        <v>54</v>
      </c>
    </row>
    <row r="2466" spans="1:7" x14ac:dyDescent="0.25">
      <c r="A2466" s="1">
        <f ca="1">IF((Table_Query_from_RDS24[[#This Row],[valueA]]=List!$B$3),INDIRECT("A"&amp;ROW(Table_Query_from_RDS24[[#This Row],[data_year]])-1)+1,0)</f>
        <v>0</v>
      </c>
      <c r="B2466">
        <v>2013</v>
      </c>
      <c r="C2466" t="s">
        <v>37</v>
      </c>
      <c r="D2466" t="s">
        <v>3297</v>
      </c>
      <c r="E2466">
        <v>130</v>
      </c>
      <c r="F2466">
        <v>7249</v>
      </c>
      <c r="G2466">
        <v>7</v>
      </c>
    </row>
    <row r="2467" spans="1:7" x14ac:dyDescent="0.25">
      <c r="A2467" s="1">
        <f ca="1">IF((Table_Query_from_RDS24[[#This Row],[valueA]]=List!$B$3),INDIRECT("A"&amp;ROW(Table_Query_from_RDS24[[#This Row],[data_year]])-1)+1,0)</f>
        <v>0</v>
      </c>
      <c r="B2467">
        <v>2013</v>
      </c>
      <c r="C2467" t="s">
        <v>37</v>
      </c>
      <c r="D2467" t="s">
        <v>3298</v>
      </c>
      <c r="E2467">
        <v>130</v>
      </c>
      <c r="F2467">
        <v>6218</v>
      </c>
      <c r="G2467">
        <v>222</v>
      </c>
    </row>
    <row r="2468" spans="1:7" x14ac:dyDescent="0.25">
      <c r="A2468" s="1">
        <f ca="1">IF((Table_Query_from_RDS24[[#This Row],[valueA]]=List!$B$3),INDIRECT("A"&amp;ROW(Table_Query_from_RDS24[[#This Row],[data_year]])-1)+1,0)</f>
        <v>0</v>
      </c>
      <c r="B2468">
        <v>2013</v>
      </c>
      <c r="C2468" t="s">
        <v>37</v>
      </c>
      <c r="D2468" t="s">
        <v>3299</v>
      </c>
      <c r="E2468">
        <v>118</v>
      </c>
      <c r="F2468">
        <v>4549</v>
      </c>
      <c r="G2468">
        <v>31</v>
      </c>
    </row>
    <row r="2469" spans="1:7" x14ac:dyDescent="0.25">
      <c r="A2469" s="1">
        <f ca="1">IF((Table_Query_from_RDS24[[#This Row],[valueA]]=List!$B$3),INDIRECT("A"&amp;ROW(Table_Query_from_RDS24[[#This Row],[data_year]])-1)+1,0)</f>
        <v>0</v>
      </c>
      <c r="B2469">
        <v>2013</v>
      </c>
      <c r="C2469" t="s">
        <v>37</v>
      </c>
      <c r="D2469" t="s">
        <v>3300</v>
      </c>
      <c r="E2469">
        <v>112</v>
      </c>
      <c r="F2469">
        <v>8272</v>
      </c>
      <c r="G2469">
        <v>0</v>
      </c>
    </row>
    <row r="2470" spans="1:7" x14ac:dyDescent="0.25">
      <c r="A2470" s="1">
        <f ca="1">IF((Table_Query_from_RDS24[[#This Row],[valueA]]=List!$B$3),INDIRECT("A"&amp;ROW(Table_Query_from_RDS24[[#This Row],[data_year]])-1)+1,0)</f>
        <v>0</v>
      </c>
      <c r="B2470">
        <v>2013</v>
      </c>
      <c r="C2470" t="s">
        <v>37</v>
      </c>
      <c r="D2470" t="s">
        <v>3301</v>
      </c>
      <c r="E2470">
        <v>106</v>
      </c>
      <c r="F2470">
        <v>3810</v>
      </c>
      <c r="G2470">
        <v>54</v>
      </c>
    </row>
    <row r="2471" spans="1:7" x14ac:dyDescent="0.25">
      <c r="A2471" s="1">
        <f ca="1">IF((Table_Query_from_RDS24[[#This Row],[valueA]]=List!$B$3),INDIRECT("A"&amp;ROW(Table_Query_from_RDS24[[#This Row],[data_year]])-1)+1,0)</f>
        <v>0</v>
      </c>
      <c r="B2471">
        <v>2013</v>
      </c>
      <c r="C2471" t="s">
        <v>37</v>
      </c>
      <c r="D2471" t="s">
        <v>3302</v>
      </c>
      <c r="E2471">
        <v>100</v>
      </c>
      <c r="F2471">
        <v>7412</v>
      </c>
      <c r="G2471">
        <v>2</v>
      </c>
    </row>
    <row r="2472" spans="1:7" x14ac:dyDescent="0.25">
      <c r="A2472" s="1">
        <f ca="1">IF((Table_Query_from_RDS24[[#This Row],[valueA]]=List!$B$3),INDIRECT("A"&amp;ROW(Table_Query_from_RDS24[[#This Row],[data_year]])-1)+1,0)</f>
        <v>0</v>
      </c>
      <c r="B2472">
        <v>2013</v>
      </c>
      <c r="C2472" t="s">
        <v>37</v>
      </c>
      <c r="D2472" t="s">
        <v>3303</v>
      </c>
      <c r="E2472">
        <v>96</v>
      </c>
      <c r="F2472">
        <v>6643</v>
      </c>
      <c r="G2472">
        <v>0</v>
      </c>
    </row>
    <row r="2473" spans="1:7" x14ac:dyDescent="0.25">
      <c r="A2473" s="1">
        <f ca="1">IF((Table_Query_from_RDS24[[#This Row],[valueA]]=List!$B$3),INDIRECT("A"&amp;ROW(Table_Query_from_RDS24[[#This Row],[data_year]])-1)+1,0)</f>
        <v>0</v>
      </c>
      <c r="B2473">
        <v>2013</v>
      </c>
      <c r="C2473" t="s">
        <v>37</v>
      </c>
      <c r="D2473" t="s">
        <v>3304</v>
      </c>
      <c r="E2473">
        <v>92</v>
      </c>
      <c r="F2473">
        <v>3148</v>
      </c>
      <c r="G2473">
        <v>42</v>
      </c>
    </row>
    <row r="2474" spans="1:7" x14ac:dyDescent="0.25">
      <c r="A2474" s="1">
        <f ca="1">IF((Table_Query_from_RDS24[[#This Row],[valueA]]=List!$B$3),INDIRECT("A"&amp;ROW(Table_Query_from_RDS24[[#This Row],[data_year]])-1)+1,0)</f>
        <v>0</v>
      </c>
      <c r="B2474">
        <v>2013</v>
      </c>
      <c r="C2474" t="s">
        <v>37</v>
      </c>
      <c r="D2474" t="s">
        <v>3305</v>
      </c>
      <c r="E2474">
        <v>87</v>
      </c>
      <c r="F2474">
        <v>7080</v>
      </c>
      <c r="G2474">
        <v>14</v>
      </c>
    </row>
    <row r="2475" spans="1:7" x14ac:dyDescent="0.25">
      <c r="A2475" s="1">
        <f ca="1">IF((Table_Query_from_RDS24[[#This Row],[valueA]]=List!$B$3),INDIRECT("A"&amp;ROW(Table_Query_from_RDS24[[#This Row],[data_year]])-1)+1,0)</f>
        <v>0</v>
      </c>
      <c r="B2475">
        <v>2013</v>
      </c>
      <c r="C2475" t="s">
        <v>37</v>
      </c>
      <c r="D2475" t="s">
        <v>3306</v>
      </c>
      <c r="E2475">
        <v>80</v>
      </c>
      <c r="F2475">
        <v>7720</v>
      </c>
      <c r="G2475">
        <v>0</v>
      </c>
    </row>
    <row r="2476" spans="1:7" x14ac:dyDescent="0.25">
      <c r="A2476" s="1">
        <f ca="1">IF((Table_Query_from_RDS24[[#This Row],[valueA]]=List!$B$3),INDIRECT("A"&amp;ROW(Table_Query_from_RDS24[[#This Row],[data_year]])-1)+1,0)</f>
        <v>0</v>
      </c>
      <c r="B2476">
        <v>2013</v>
      </c>
      <c r="C2476" t="s">
        <v>37</v>
      </c>
      <c r="D2476" t="s">
        <v>3307</v>
      </c>
      <c r="E2476">
        <v>76</v>
      </c>
      <c r="F2476">
        <v>4613</v>
      </c>
      <c r="G2476">
        <v>3</v>
      </c>
    </row>
    <row r="2477" spans="1:7" x14ac:dyDescent="0.25">
      <c r="A2477" s="1">
        <f ca="1">IF((Table_Query_from_RDS24[[#This Row],[valueA]]=List!$B$3),INDIRECT("A"&amp;ROW(Table_Query_from_RDS24[[#This Row],[data_year]])-1)+1,0)</f>
        <v>0</v>
      </c>
      <c r="B2477">
        <v>2013</v>
      </c>
      <c r="C2477" t="s">
        <v>37</v>
      </c>
      <c r="D2477" t="s">
        <v>3308</v>
      </c>
      <c r="E2477">
        <v>73</v>
      </c>
      <c r="F2477">
        <v>7318</v>
      </c>
      <c r="G2477">
        <v>0</v>
      </c>
    </row>
    <row r="2478" spans="1:7" x14ac:dyDescent="0.25">
      <c r="A2478" s="1">
        <f ca="1">IF((Table_Query_from_RDS24[[#This Row],[valueA]]=List!$B$3),INDIRECT("A"&amp;ROW(Table_Query_from_RDS24[[#This Row],[data_year]])-1)+1,0)</f>
        <v>0</v>
      </c>
      <c r="B2478">
        <v>2013</v>
      </c>
      <c r="C2478" t="s">
        <v>37</v>
      </c>
      <c r="D2478" t="s">
        <v>3309</v>
      </c>
      <c r="E2478">
        <v>71</v>
      </c>
      <c r="F2478">
        <v>2207</v>
      </c>
      <c r="G2478">
        <v>50</v>
      </c>
    </row>
    <row r="2479" spans="1:7" x14ac:dyDescent="0.25">
      <c r="A2479" s="1">
        <f ca="1">IF((Table_Query_from_RDS24[[#This Row],[valueA]]=List!$B$3),INDIRECT("A"&amp;ROW(Table_Query_from_RDS24[[#This Row],[data_year]])-1)+1,0)</f>
        <v>0</v>
      </c>
      <c r="B2479">
        <v>2013</v>
      </c>
      <c r="C2479" t="s">
        <v>37</v>
      </c>
      <c r="D2479" t="s">
        <v>3310</v>
      </c>
      <c r="E2479">
        <v>69</v>
      </c>
      <c r="F2479">
        <v>5492</v>
      </c>
      <c r="G2479">
        <v>90</v>
      </c>
    </row>
    <row r="2480" spans="1:7" x14ac:dyDescent="0.25">
      <c r="A2480" s="1">
        <f ca="1">IF((Table_Query_from_RDS24[[#This Row],[valueA]]=List!$B$3),INDIRECT("A"&amp;ROW(Table_Query_from_RDS24[[#This Row],[data_year]])-1)+1,0)</f>
        <v>0</v>
      </c>
      <c r="B2480">
        <v>2013</v>
      </c>
      <c r="C2480" t="s">
        <v>37</v>
      </c>
      <c r="D2480" t="s">
        <v>3311</v>
      </c>
      <c r="E2480">
        <v>69</v>
      </c>
      <c r="F2480">
        <v>5235</v>
      </c>
      <c r="G2480">
        <v>11</v>
      </c>
    </row>
    <row r="2481" spans="1:7" x14ac:dyDescent="0.25">
      <c r="A2481" s="1">
        <f ca="1">IF((Table_Query_from_RDS24[[#This Row],[valueA]]=List!$B$3),INDIRECT("A"&amp;ROW(Table_Query_from_RDS24[[#This Row],[data_year]])-1)+1,0)</f>
        <v>0</v>
      </c>
      <c r="B2481">
        <v>2013</v>
      </c>
      <c r="C2481" t="s">
        <v>37</v>
      </c>
      <c r="D2481" t="s">
        <v>3312</v>
      </c>
      <c r="E2481">
        <v>66</v>
      </c>
      <c r="F2481">
        <v>4269</v>
      </c>
      <c r="G2481">
        <v>9</v>
      </c>
    </row>
    <row r="2482" spans="1:7" x14ac:dyDescent="0.25">
      <c r="A2482" s="1">
        <f ca="1">IF((Table_Query_from_RDS24[[#This Row],[valueA]]=List!$B$3),INDIRECT("A"&amp;ROW(Table_Query_from_RDS24[[#This Row],[data_year]])-1)+1,0)</f>
        <v>0</v>
      </c>
      <c r="B2482">
        <v>2013</v>
      </c>
      <c r="C2482" t="s">
        <v>37</v>
      </c>
      <c r="D2482" t="s">
        <v>3313</v>
      </c>
      <c r="E2482">
        <v>66</v>
      </c>
      <c r="F2482">
        <v>2247</v>
      </c>
      <c r="G2482">
        <v>0</v>
      </c>
    </row>
    <row r="2483" spans="1:7" x14ac:dyDescent="0.25">
      <c r="A2483" s="1">
        <f ca="1">IF((Table_Query_from_RDS24[[#This Row],[valueA]]=List!$B$3),INDIRECT("A"&amp;ROW(Table_Query_from_RDS24[[#This Row],[data_year]])-1)+1,0)</f>
        <v>0</v>
      </c>
      <c r="B2483">
        <v>2013</v>
      </c>
      <c r="C2483" t="s">
        <v>37</v>
      </c>
      <c r="D2483" t="s">
        <v>3314</v>
      </c>
      <c r="E2483">
        <v>60</v>
      </c>
      <c r="F2483">
        <v>2498</v>
      </c>
      <c r="G2483">
        <v>8</v>
      </c>
    </row>
    <row r="2484" spans="1:7" x14ac:dyDescent="0.25">
      <c r="A2484" s="1">
        <f ca="1">IF((Table_Query_from_RDS24[[#This Row],[valueA]]=List!$B$3),INDIRECT("A"&amp;ROW(Table_Query_from_RDS24[[#This Row],[data_year]])-1)+1,0)</f>
        <v>0</v>
      </c>
      <c r="B2484">
        <v>2013</v>
      </c>
      <c r="C2484" t="s">
        <v>37</v>
      </c>
      <c r="D2484" t="s">
        <v>3315</v>
      </c>
      <c r="E2484">
        <v>58</v>
      </c>
      <c r="F2484">
        <v>3221</v>
      </c>
      <c r="G2484">
        <v>0</v>
      </c>
    </row>
    <row r="2485" spans="1:7" x14ac:dyDescent="0.25">
      <c r="A2485" s="1">
        <f ca="1">IF((Table_Query_from_RDS24[[#This Row],[valueA]]=List!$B$3),INDIRECT("A"&amp;ROW(Table_Query_from_RDS24[[#This Row],[data_year]])-1)+1,0)</f>
        <v>0</v>
      </c>
      <c r="B2485">
        <v>2013</v>
      </c>
      <c r="C2485" t="s">
        <v>37</v>
      </c>
      <c r="D2485" t="s">
        <v>3316</v>
      </c>
      <c r="E2485">
        <v>56</v>
      </c>
      <c r="F2485">
        <v>4076</v>
      </c>
      <c r="G2485">
        <v>0</v>
      </c>
    </row>
    <row r="2486" spans="1:7" x14ac:dyDescent="0.25">
      <c r="A2486" s="1">
        <f ca="1">IF((Table_Query_from_RDS24[[#This Row],[valueA]]=List!$B$3),INDIRECT("A"&amp;ROW(Table_Query_from_RDS24[[#This Row],[data_year]])-1)+1,0)</f>
        <v>0</v>
      </c>
      <c r="B2486">
        <v>2013</v>
      </c>
      <c r="C2486" t="s">
        <v>37</v>
      </c>
      <c r="D2486" t="s">
        <v>3317</v>
      </c>
      <c r="E2486">
        <v>45</v>
      </c>
      <c r="F2486">
        <v>4518</v>
      </c>
      <c r="G2486">
        <v>0</v>
      </c>
    </row>
    <row r="2487" spans="1:7" x14ac:dyDescent="0.25">
      <c r="A2487" s="1">
        <f ca="1">IF((Table_Query_from_RDS24[[#This Row],[valueA]]=List!$B$3),INDIRECT("A"&amp;ROW(Table_Query_from_RDS24[[#This Row],[data_year]])-1)+1,0)</f>
        <v>0</v>
      </c>
      <c r="B2487">
        <v>2013</v>
      </c>
      <c r="C2487" t="s">
        <v>37</v>
      </c>
      <c r="D2487" t="s">
        <v>3318</v>
      </c>
      <c r="E2487">
        <v>44</v>
      </c>
      <c r="F2487">
        <v>1566</v>
      </c>
      <c r="G2487">
        <v>0</v>
      </c>
    </row>
    <row r="2488" spans="1:7" x14ac:dyDescent="0.25">
      <c r="A2488" s="1">
        <f ca="1">IF((Table_Query_from_RDS24[[#This Row],[valueA]]=List!$B$3),INDIRECT("A"&amp;ROW(Table_Query_from_RDS24[[#This Row],[data_year]])-1)+1,0)</f>
        <v>0</v>
      </c>
      <c r="B2488">
        <v>2013</v>
      </c>
      <c r="C2488" t="s">
        <v>37</v>
      </c>
      <c r="D2488" t="s">
        <v>3319</v>
      </c>
      <c r="E2488">
        <v>42</v>
      </c>
      <c r="F2488">
        <v>1760</v>
      </c>
      <c r="G2488">
        <v>29</v>
      </c>
    </row>
    <row r="2489" spans="1:7" x14ac:dyDescent="0.25">
      <c r="A2489" s="1">
        <f ca="1">IF((Table_Query_from_RDS24[[#This Row],[valueA]]=List!$B$3),INDIRECT("A"&amp;ROW(Table_Query_from_RDS24[[#This Row],[data_year]])-1)+1,0)</f>
        <v>0</v>
      </c>
      <c r="B2489">
        <v>2013</v>
      </c>
      <c r="C2489" t="s">
        <v>37</v>
      </c>
      <c r="D2489" t="s">
        <v>3320</v>
      </c>
      <c r="E2489">
        <v>42</v>
      </c>
      <c r="F2489">
        <v>4137</v>
      </c>
      <c r="G2489">
        <v>4</v>
      </c>
    </row>
    <row r="2490" spans="1:7" x14ac:dyDescent="0.25">
      <c r="A2490" s="1">
        <f ca="1">IF((Table_Query_from_RDS24[[#This Row],[valueA]]=List!$B$3),INDIRECT("A"&amp;ROW(Table_Query_from_RDS24[[#This Row],[data_year]])-1)+1,0)</f>
        <v>0</v>
      </c>
      <c r="B2490">
        <v>2013</v>
      </c>
      <c r="C2490" t="s">
        <v>37</v>
      </c>
      <c r="D2490" t="s">
        <v>3321</v>
      </c>
      <c r="E2490">
        <v>41</v>
      </c>
      <c r="F2490">
        <v>2290</v>
      </c>
      <c r="G2490">
        <v>0</v>
      </c>
    </row>
    <row r="2491" spans="1:7" x14ac:dyDescent="0.25">
      <c r="A2491" s="1">
        <f ca="1">IF((Table_Query_from_RDS24[[#This Row],[valueA]]=List!$B$3),INDIRECT("A"&amp;ROW(Table_Query_from_RDS24[[#This Row],[data_year]])-1)+1,0)</f>
        <v>0</v>
      </c>
      <c r="B2491">
        <v>2013</v>
      </c>
      <c r="C2491" t="s">
        <v>37</v>
      </c>
      <c r="D2491" t="s">
        <v>3322</v>
      </c>
      <c r="E2491">
        <v>39</v>
      </c>
      <c r="F2491">
        <v>2722</v>
      </c>
      <c r="G2491">
        <v>0</v>
      </c>
    </row>
    <row r="2492" spans="1:7" x14ac:dyDescent="0.25">
      <c r="A2492" s="1">
        <f ca="1">IF((Table_Query_from_RDS24[[#This Row],[valueA]]=List!$B$3),INDIRECT("A"&amp;ROW(Table_Query_from_RDS24[[#This Row],[data_year]])-1)+1,0)</f>
        <v>0</v>
      </c>
      <c r="B2492">
        <v>2013</v>
      </c>
      <c r="C2492" t="s">
        <v>37</v>
      </c>
      <c r="D2492" t="s">
        <v>3323</v>
      </c>
      <c r="E2492">
        <v>38</v>
      </c>
      <c r="F2492">
        <v>2284</v>
      </c>
      <c r="G2492">
        <v>0</v>
      </c>
    </row>
    <row r="2493" spans="1:7" x14ac:dyDescent="0.25">
      <c r="A2493" s="1">
        <f ca="1">IF((Table_Query_from_RDS24[[#This Row],[valueA]]=List!$B$3),INDIRECT("A"&amp;ROW(Table_Query_from_RDS24[[#This Row],[data_year]])-1)+1,0)</f>
        <v>0</v>
      </c>
      <c r="B2493">
        <v>2013</v>
      </c>
      <c r="C2493" t="s">
        <v>37</v>
      </c>
      <c r="D2493" t="s">
        <v>3324</v>
      </c>
      <c r="E2493">
        <v>36</v>
      </c>
      <c r="F2493">
        <v>3153</v>
      </c>
      <c r="G2493">
        <v>0</v>
      </c>
    </row>
    <row r="2494" spans="1:7" x14ac:dyDescent="0.25">
      <c r="A2494" s="1">
        <f ca="1">IF((Table_Query_from_RDS24[[#This Row],[valueA]]=List!$B$3),INDIRECT("A"&amp;ROW(Table_Query_from_RDS24[[#This Row],[data_year]])-1)+1,0)</f>
        <v>0</v>
      </c>
      <c r="B2494">
        <v>2013</v>
      </c>
      <c r="C2494" t="s">
        <v>37</v>
      </c>
      <c r="D2494" t="s">
        <v>3325</v>
      </c>
      <c r="E2494">
        <v>30</v>
      </c>
      <c r="F2494">
        <v>1322</v>
      </c>
      <c r="G2494">
        <v>3</v>
      </c>
    </row>
    <row r="2495" spans="1:7" x14ac:dyDescent="0.25">
      <c r="A2495" s="1">
        <f ca="1">IF((Table_Query_from_RDS24[[#This Row],[valueA]]=List!$B$3),INDIRECT("A"&amp;ROW(Table_Query_from_RDS24[[#This Row],[data_year]])-1)+1,0)</f>
        <v>0</v>
      </c>
      <c r="B2495">
        <v>2013</v>
      </c>
      <c r="C2495" t="s">
        <v>37</v>
      </c>
      <c r="D2495" t="s">
        <v>3326</v>
      </c>
      <c r="E2495">
        <v>20</v>
      </c>
      <c r="F2495">
        <v>1943</v>
      </c>
      <c r="G2495">
        <v>0</v>
      </c>
    </row>
    <row r="2496" spans="1:7" x14ac:dyDescent="0.25">
      <c r="A2496" s="1">
        <f ca="1">IF((Table_Query_from_RDS24[[#This Row],[valueA]]=List!$B$3),INDIRECT("A"&amp;ROW(Table_Query_from_RDS24[[#This Row],[data_year]])-1)+1,0)</f>
        <v>0</v>
      </c>
      <c r="B2496">
        <v>2013</v>
      </c>
      <c r="C2496" t="s">
        <v>37</v>
      </c>
      <c r="D2496" t="s">
        <v>3327</v>
      </c>
      <c r="E2496">
        <v>16</v>
      </c>
      <c r="F2496">
        <v>1414</v>
      </c>
      <c r="G2496">
        <v>0</v>
      </c>
    </row>
    <row r="2497" spans="1:7" x14ac:dyDescent="0.25">
      <c r="A2497" s="1">
        <f ca="1">IF((Table_Query_from_RDS24[[#This Row],[valueA]]=List!$B$3),INDIRECT("A"&amp;ROW(Table_Query_from_RDS24[[#This Row],[data_year]])-1)+1,0)</f>
        <v>0</v>
      </c>
      <c r="B2497">
        <v>2013</v>
      </c>
      <c r="C2497" t="s">
        <v>37</v>
      </c>
      <c r="D2497" t="s">
        <v>3328</v>
      </c>
      <c r="E2497">
        <v>14</v>
      </c>
      <c r="F2497">
        <v>659</v>
      </c>
      <c r="G2497">
        <v>0</v>
      </c>
    </row>
    <row r="2498" spans="1:7" x14ac:dyDescent="0.25">
      <c r="A2498" s="1">
        <f ca="1">IF((Table_Query_from_RDS24[[#This Row],[valueA]]=List!$B$3),INDIRECT("A"&amp;ROW(Table_Query_from_RDS24[[#This Row],[data_year]])-1)+1,0)</f>
        <v>0</v>
      </c>
      <c r="B2498">
        <v>2013</v>
      </c>
      <c r="C2498" t="s">
        <v>38</v>
      </c>
      <c r="D2498" t="s">
        <v>3329</v>
      </c>
      <c r="E2498">
        <v>1030</v>
      </c>
      <c r="F2498">
        <v>42173</v>
      </c>
      <c r="G2498">
        <v>1439</v>
      </c>
    </row>
    <row r="2499" spans="1:7" x14ac:dyDescent="0.25">
      <c r="A2499" s="1">
        <f ca="1">IF((Table_Query_from_RDS24[[#This Row],[valueA]]=List!$B$3),INDIRECT("A"&amp;ROW(Table_Query_from_RDS24[[#This Row],[data_year]])-1)+1,0)</f>
        <v>0</v>
      </c>
      <c r="B2499">
        <v>2013</v>
      </c>
      <c r="C2499" t="s">
        <v>38</v>
      </c>
      <c r="D2499" t="s">
        <v>3330</v>
      </c>
      <c r="E2499">
        <v>902</v>
      </c>
      <c r="F2499">
        <v>63472</v>
      </c>
      <c r="G2499">
        <v>104</v>
      </c>
    </row>
    <row r="2500" spans="1:7" x14ac:dyDescent="0.25">
      <c r="A2500" s="1">
        <f ca="1">IF((Table_Query_from_RDS24[[#This Row],[valueA]]=List!$B$3),INDIRECT("A"&amp;ROW(Table_Query_from_RDS24[[#This Row],[data_year]])-1)+1,0)</f>
        <v>0</v>
      </c>
      <c r="B2500">
        <v>2013</v>
      </c>
      <c r="C2500" t="s">
        <v>38</v>
      </c>
      <c r="D2500" t="s">
        <v>3331</v>
      </c>
      <c r="E2500">
        <v>804</v>
      </c>
      <c r="F2500">
        <v>71553</v>
      </c>
      <c r="G2500">
        <v>446</v>
      </c>
    </row>
    <row r="2501" spans="1:7" x14ac:dyDescent="0.25">
      <c r="A2501" s="1">
        <f ca="1">IF((Table_Query_from_RDS24[[#This Row],[valueA]]=List!$B$3),INDIRECT("A"&amp;ROW(Table_Query_from_RDS24[[#This Row],[data_year]])-1)+1,0)</f>
        <v>0</v>
      </c>
      <c r="B2501">
        <v>2013</v>
      </c>
      <c r="C2501" t="s">
        <v>38</v>
      </c>
      <c r="D2501" t="s">
        <v>3332</v>
      </c>
      <c r="E2501">
        <v>665</v>
      </c>
      <c r="F2501">
        <v>59483</v>
      </c>
      <c r="G2501">
        <v>52</v>
      </c>
    </row>
    <row r="2502" spans="1:7" x14ac:dyDescent="0.25">
      <c r="A2502" s="1">
        <f ca="1">IF((Table_Query_from_RDS24[[#This Row],[valueA]]=List!$B$3),INDIRECT("A"&amp;ROW(Table_Query_from_RDS24[[#This Row],[data_year]])-1)+1,0)</f>
        <v>0</v>
      </c>
      <c r="B2502">
        <v>2013</v>
      </c>
      <c r="C2502" t="s">
        <v>38</v>
      </c>
      <c r="D2502" t="s">
        <v>3333</v>
      </c>
      <c r="E2502">
        <v>558</v>
      </c>
      <c r="F2502">
        <v>40980</v>
      </c>
      <c r="G2502">
        <v>71</v>
      </c>
    </row>
    <row r="2503" spans="1:7" x14ac:dyDescent="0.25">
      <c r="A2503" s="1">
        <f ca="1">IF((Table_Query_from_RDS24[[#This Row],[valueA]]=List!$B$3),INDIRECT("A"&amp;ROW(Table_Query_from_RDS24[[#This Row],[data_year]])-1)+1,0)</f>
        <v>0</v>
      </c>
      <c r="B2503">
        <v>2013</v>
      </c>
      <c r="C2503" t="s">
        <v>38</v>
      </c>
      <c r="D2503" t="s">
        <v>3334</v>
      </c>
      <c r="E2503">
        <v>476</v>
      </c>
      <c r="F2503">
        <v>22592</v>
      </c>
      <c r="G2503">
        <v>32</v>
      </c>
    </row>
    <row r="2504" spans="1:7" x14ac:dyDescent="0.25">
      <c r="A2504" s="1">
        <f ca="1">IF((Table_Query_from_RDS24[[#This Row],[valueA]]=List!$B$3),INDIRECT("A"&amp;ROW(Table_Query_from_RDS24[[#This Row],[data_year]])-1)+1,0)</f>
        <v>0</v>
      </c>
      <c r="B2504">
        <v>2013</v>
      </c>
      <c r="C2504" t="s">
        <v>38</v>
      </c>
      <c r="D2504" t="s">
        <v>3335</v>
      </c>
      <c r="E2504">
        <v>458</v>
      </c>
      <c r="F2504">
        <v>17171</v>
      </c>
      <c r="G2504">
        <v>720</v>
      </c>
    </row>
    <row r="2505" spans="1:7" x14ac:dyDescent="0.25">
      <c r="A2505" s="1">
        <f ca="1">IF((Table_Query_from_RDS24[[#This Row],[valueA]]=List!$B$3),INDIRECT("A"&amp;ROW(Table_Query_from_RDS24[[#This Row],[data_year]])-1)+1,0)</f>
        <v>0</v>
      </c>
      <c r="B2505">
        <v>2013</v>
      </c>
      <c r="C2505" t="s">
        <v>38</v>
      </c>
      <c r="D2505" t="s">
        <v>3336</v>
      </c>
      <c r="E2505">
        <v>427</v>
      </c>
      <c r="F2505">
        <v>36148</v>
      </c>
      <c r="G2505">
        <v>16</v>
      </c>
    </row>
    <row r="2506" spans="1:7" x14ac:dyDescent="0.25">
      <c r="A2506" s="1">
        <f ca="1">IF((Table_Query_from_RDS24[[#This Row],[valueA]]=List!$B$3),INDIRECT("A"&amp;ROW(Table_Query_from_RDS24[[#This Row],[data_year]])-1)+1,0)</f>
        <v>0</v>
      </c>
      <c r="B2506">
        <v>2013</v>
      </c>
      <c r="C2506" t="s">
        <v>38</v>
      </c>
      <c r="D2506" t="s">
        <v>3337</v>
      </c>
      <c r="E2506">
        <v>426</v>
      </c>
      <c r="F2506">
        <v>32036</v>
      </c>
      <c r="G2506">
        <v>354</v>
      </c>
    </row>
    <row r="2507" spans="1:7" x14ac:dyDescent="0.25">
      <c r="A2507" s="1">
        <f ca="1">IF((Table_Query_from_RDS24[[#This Row],[valueA]]=List!$B$3),INDIRECT("A"&amp;ROW(Table_Query_from_RDS24[[#This Row],[data_year]])-1)+1,0)</f>
        <v>0</v>
      </c>
      <c r="B2507">
        <v>2013</v>
      </c>
      <c r="C2507" t="s">
        <v>38</v>
      </c>
      <c r="D2507" t="s">
        <v>3338</v>
      </c>
      <c r="E2507">
        <v>381</v>
      </c>
      <c r="F2507">
        <v>12484</v>
      </c>
      <c r="G2507">
        <v>1626</v>
      </c>
    </row>
    <row r="2508" spans="1:7" x14ac:dyDescent="0.25">
      <c r="A2508" s="1">
        <f ca="1">IF((Table_Query_from_RDS24[[#This Row],[valueA]]=List!$B$3),INDIRECT("A"&amp;ROW(Table_Query_from_RDS24[[#This Row],[data_year]])-1)+1,0)</f>
        <v>0</v>
      </c>
      <c r="B2508">
        <v>2013</v>
      </c>
      <c r="C2508" t="s">
        <v>38</v>
      </c>
      <c r="D2508" t="s">
        <v>3339</v>
      </c>
      <c r="E2508">
        <v>367</v>
      </c>
      <c r="F2508">
        <v>12821</v>
      </c>
      <c r="G2508">
        <v>1070</v>
      </c>
    </row>
    <row r="2509" spans="1:7" x14ac:dyDescent="0.25">
      <c r="A2509" s="1">
        <f ca="1">IF((Table_Query_from_RDS24[[#This Row],[valueA]]=List!$B$3),INDIRECT("A"&amp;ROW(Table_Query_from_RDS24[[#This Row],[data_year]])-1)+1,0)</f>
        <v>0</v>
      </c>
      <c r="B2509">
        <v>2013</v>
      </c>
      <c r="C2509" t="s">
        <v>38</v>
      </c>
      <c r="D2509" t="s">
        <v>3340</v>
      </c>
      <c r="E2509">
        <v>365</v>
      </c>
      <c r="F2509">
        <v>37271</v>
      </c>
      <c r="G2509">
        <v>337</v>
      </c>
    </row>
    <row r="2510" spans="1:7" x14ac:dyDescent="0.25">
      <c r="A2510" s="1">
        <f ca="1">IF((Table_Query_from_RDS24[[#This Row],[valueA]]=List!$B$3),INDIRECT("A"&amp;ROW(Table_Query_from_RDS24[[#This Row],[data_year]])-1)+1,0)</f>
        <v>0</v>
      </c>
      <c r="B2510">
        <v>2013</v>
      </c>
      <c r="C2510" t="s">
        <v>38</v>
      </c>
      <c r="D2510" t="s">
        <v>3341</v>
      </c>
      <c r="E2510">
        <v>354</v>
      </c>
      <c r="F2510">
        <v>34683</v>
      </c>
      <c r="G2510">
        <v>6</v>
      </c>
    </row>
    <row r="2511" spans="1:7" x14ac:dyDescent="0.25">
      <c r="A2511" s="1">
        <f ca="1">IF((Table_Query_from_RDS24[[#This Row],[valueA]]=List!$B$3),INDIRECT("A"&amp;ROW(Table_Query_from_RDS24[[#This Row],[data_year]])-1)+1,0)</f>
        <v>0</v>
      </c>
      <c r="B2511">
        <v>2013</v>
      </c>
      <c r="C2511" t="s">
        <v>38</v>
      </c>
      <c r="D2511" t="s">
        <v>3342</v>
      </c>
      <c r="E2511">
        <v>341</v>
      </c>
      <c r="F2511">
        <v>30636</v>
      </c>
      <c r="G2511">
        <v>4</v>
      </c>
    </row>
    <row r="2512" spans="1:7" x14ac:dyDescent="0.25">
      <c r="A2512" s="1">
        <f ca="1">IF((Table_Query_from_RDS24[[#This Row],[valueA]]=List!$B$3),INDIRECT("A"&amp;ROW(Table_Query_from_RDS24[[#This Row],[data_year]])-1)+1,0)</f>
        <v>0</v>
      </c>
      <c r="B2512">
        <v>2013</v>
      </c>
      <c r="C2512" t="s">
        <v>38</v>
      </c>
      <c r="D2512" t="s">
        <v>3343</v>
      </c>
      <c r="E2512">
        <v>329</v>
      </c>
      <c r="F2512">
        <v>28929</v>
      </c>
      <c r="G2512">
        <v>27</v>
      </c>
    </row>
    <row r="2513" spans="1:7" x14ac:dyDescent="0.25">
      <c r="A2513" s="1">
        <f ca="1">IF((Table_Query_from_RDS24[[#This Row],[valueA]]=List!$B$3),INDIRECT("A"&amp;ROW(Table_Query_from_RDS24[[#This Row],[data_year]])-1)+1,0)</f>
        <v>0</v>
      </c>
      <c r="B2513">
        <v>2013</v>
      </c>
      <c r="C2513" t="s">
        <v>38</v>
      </c>
      <c r="D2513" t="s">
        <v>3344</v>
      </c>
      <c r="E2513">
        <v>318</v>
      </c>
      <c r="F2513">
        <v>30375</v>
      </c>
      <c r="G2513">
        <v>10</v>
      </c>
    </row>
    <row r="2514" spans="1:7" x14ac:dyDescent="0.25">
      <c r="A2514" s="1">
        <f ca="1">IF((Table_Query_from_RDS24[[#This Row],[valueA]]=List!$B$3),INDIRECT("A"&amp;ROW(Table_Query_from_RDS24[[#This Row],[data_year]])-1)+1,0)</f>
        <v>0</v>
      </c>
      <c r="B2514">
        <v>2013</v>
      </c>
      <c r="C2514" t="s">
        <v>38</v>
      </c>
      <c r="D2514" t="s">
        <v>3345</v>
      </c>
      <c r="E2514">
        <v>311</v>
      </c>
      <c r="F2514">
        <v>9529</v>
      </c>
      <c r="G2514">
        <v>932</v>
      </c>
    </row>
    <row r="2515" spans="1:7" x14ac:dyDescent="0.25">
      <c r="A2515" s="1">
        <f ca="1">IF((Table_Query_from_RDS24[[#This Row],[valueA]]=List!$B$3),INDIRECT("A"&amp;ROW(Table_Query_from_RDS24[[#This Row],[data_year]])-1)+1,0)</f>
        <v>0</v>
      </c>
      <c r="B2515">
        <v>2013</v>
      </c>
      <c r="C2515" t="s">
        <v>38</v>
      </c>
      <c r="D2515" t="s">
        <v>3346</v>
      </c>
      <c r="E2515">
        <v>306</v>
      </c>
      <c r="F2515">
        <v>29905</v>
      </c>
      <c r="G2515">
        <v>82</v>
      </c>
    </row>
    <row r="2516" spans="1:7" x14ac:dyDescent="0.25">
      <c r="A2516" s="1">
        <f ca="1">IF((Table_Query_from_RDS24[[#This Row],[valueA]]=List!$B$3),INDIRECT("A"&amp;ROW(Table_Query_from_RDS24[[#This Row],[data_year]])-1)+1,0)</f>
        <v>0</v>
      </c>
      <c r="B2516">
        <v>2013</v>
      </c>
      <c r="C2516" t="s">
        <v>38</v>
      </c>
      <c r="D2516" t="s">
        <v>3347</v>
      </c>
      <c r="E2516">
        <v>297</v>
      </c>
      <c r="F2516">
        <v>25346</v>
      </c>
      <c r="G2516">
        <v>0</v>
      </c>
    </row>
    <row r="2517" spans="1:7" x14ac:dyDescent="0.25">
      <c r="A2517" s="1">
        <f ca="1">IF((Table_Query_from_RDS24[[#This Row],[valueA]]=List!$B$3),INDIRECT("A"&amp;ROW(Table_Query_from_RDS24[[#This Row],[data_year]])-1)+1,0)</f>
        <v>0</v>
      </c>
      <c r="B2517">
        <v>2013</v>
      </c>
      <c r="C2517" t="s">
        <v>38</v>
      </c>
      <c r="D2517" t="s">
        <v>3348</v>
      </c>
      <c r="E2517">
        <v>297</v>
      </c>
      <c r="F2517">
        <v>28120</v>
      </c>
      <c r="G2517">
        <v>94</v>
      </c>
    </row>
    <row r="2518" spans="1:7" x14ac:dyDescent="0.25">
      <c r="A2518" s="1">
        <f ca="1">IF((Table_Query_from_RDS24[[#This Row],[valueA]]=List!$B$3),INDIRECT("A"&amp;ROW(Table_Query_from_RDS24[[#This Row],[data_year]])-1)+1,0)</f>
        <v>0</v>
      </c>
      <c r="B2518">
        <v>2013</v>
      </c>
      <c r="C2518" t="s">
        <v>38</v>
      </c>
      <c r="D2518" t="s">
        <v>3349</v>
      </c>
      <c r="E2518">
        <v>291</v>
      </c>
      <c r="F2518">
        <v>23518</v>
      </c>
      <c r="G2518">
        <v>31</v>
      </c>
    </row>
    <row r="2519" spans="1:7" x14ac:dyDescent="0.25">
      <c r="A2519" s="1">
        <f ca="1">IF((Table_Query_from_RDS24[[#This Row],[valueA]]=List!$B$3),INDIRECT("A"&amp;ROW(Table_Query_from_RDS24[[#This Row],[data_year]])-1)+1,0)</f>
        <v>0</v>
      </c>
      <c r="B2519">
        <v>2013</v>
      </c>
      <c r="C2519" t="s">
        <v>38</v>
      </c>
      <c r="D2519" t="s">
        <v>3350</v>
      </c>
      <c r="E2519">
        <v>288</v>
      </c>
      <c r="F2519">
        <v>20795</v>
      </c>
      <c r="G2519">
        <v>39</v>
      </c>
    </row>
    <row r="2520" spans="1:7" x14ac:dyDescent="0.25">
      <c r="A2520" s="1">
        <f ca="1">IF((Table_Query_from_RDS24[[#This Row],[valueA]]=List!$B$3),INDIRECT("A"&amp;ROW(Table_Query_from_RDS24[[#This Row],[data_year]])-1)+1,0)</f>
        <v>0</v>
      </c>
      <c r="B2520">
        <v>2013</v>
      </c>
      <c r="C2520" t="s">
        <v>38</v>
      </c>
      <c r="D2520" t="s">
        <v>3351</v>
      </c>
      <c r="E2520">
        <v>284</v>
      </c>
      <c r="F2520">
        <v>27863</v>
      </c>
      <c r="G2520">
        <v>8</v>
      </c>
    </row>
    <row r="2521" spans="1:7" x14ac:dyDescent="0.25">
      <c r="A2521" s="1">
        <f ca="1">IF((Table_Query_from_RDS24[[#This Row],[valueA]]=List!$B$3),INDIRECT("A"&amp;ROW(Table_Query_from_RDS24[[#This Row],[data_year]])-1)+1,0)</f>
        <v>0</v>
      </c>
      <c r="B2521">
        <v>2013</v>
      </c>
      <c r="C2521" t="s">
        <v>38</v>
      </c>
      <c r="D2521" t="s">
        <v>3352</v>
      </c>
      <c r="E2521">
        <v>282</v>
      </c>
      <c r="F2521">
        <v>23230</v>
      </c>
      <c r="G2521">
        <v>22</v>
      </c>
    </row>
    <row r="2522" spans="1:7" x14ac:dyDescent="0.25">
      <c r="A2522" s="1">
        <f ca="1">IF((Table_Query_from_RDS24[[#This Row],[valueA]]=List!$B$3),INDIRECT("A"&amp;ROW(Table_Query_from_RDS24[[#This Row],[data_year]])-1)+1,0)</f>
        <v>0</v>
      </c>
      <c r="B2522">
        <v>2013</v>
      </c>
      <c r="C2522" t="s">
        <v>38</v>
      </c>
      <c r="D2522" t="s">
        <v>3353</v>
      </c>
      <c r="E2522">
        <v>278</v>
      </c>
      <c r="F2522">
        <v>28709</v>
      </c>
      <c r="G2522">
        <v>0</v>
      </c>
    </row>
    <row r="2523" spans="1:7" x14ac:dyDescent="0.25">
      <c r="A2523" s="1">
        <f ca="1">IF((Table_Query_from_RDS24[[#This Row],[valueA]]=List!$B$3),INDIRECT("A"&amp;ROW(Table_Query_from_RDS24[[#This Row],[data_year]])-1)+1,0)</f>
        <v>0</v>
      </c>
      <c r="B2523">
        <v>2013</v>
      </c>
      <c r="C2523" t="s">
        <v>38</v>
      </c>
      <c r="D2523" t="s">
        <v>3354</v>
      </c>
      <c r="E2523">
        <v>256</v>
      </c>
      <c r="F2523">
        <v>20543</v>
      </c>
      <c r="G2523">
        <v>44</v>
      </c>
    </row>
    <row r="2524" spans="1:7" x14ac:dyDescent="0.25">
      <c r="A2524" s="1">
        <f ca="1">IF((Table_Query_from_RDS24[[#This Row],[valueA]]=List!$B$3),INDIRECT("A"&amp;ROW(Table_Query_from_RDS24[[#This Row],[data_year]])-1)+1,0)</f>
        <v>0</v>
      </c>
      <c r="B2524">
        <v>2013</v>
      </c>
      <c r="C2524" t="s">
        <v>38</v>
      </c>
      <c r="D2524" t="s">
        <v>3355</v>
      </c>
      <c r="E2524">
        <v>251</v>
      </c>
      <c r="F2524">
        <v>17268</v>
      </c>
      <c r="G2524">
        <v>140</v>
      </c>
    </row>
    <row r="2525" spans="1:7" x14ac:dyDescent="0.25">
      <c r="A2525" s="1">
        <f ca="1">IF((Table_Query_from_RDS24[[#This Row],[valueA]]=List!$B$3),INDIRECT("A"&amp;ROW(Table_Query_from_RDS24[[#This Row],[data_year]])-1)+1,0)</f>
        <v>0</v>
      </c>
      <c r="B2525">
        <v>2013</v>
      </c>
      <c r="C2525" t="s">
        <v>38</v>
      </c>
      <c r="D2525" t="s">
        <v>3356</v>
      </c>
      <c r="E2525">
        <v>239</v>
      </c>
      <c r="F2525">
        <v>15944</v>
      </c>
      <c r="G2525">
        <v>4</v>
      </c>
    </row>
    <row r="2526" spans="1:7" x14ac:dyDescent="0.25">
      <c r="A2526" s="1">
        <f ca="1">IF((Table_Query_from_RDS24[[#This Row],[valueA]]=List!$B$3),INDIRECT("A"&amp;ROW(Table_Query_from_RDS24[[#This Row],[data_year]])-1)+1,0)</f>
        <v>0</v>
      </c>
      <c r="B2526">
        <v>2013</v>
      </c>
      <c r="C2526" t="s">
        <v>38</v>
      </c>
      <c r="D2526" t="s">
        <v>3357</v>
      </c>
      <c r="E2526">
        <v>236</v>
      </c>
      <c r="F2526">
        <v>19679</v>
      </c>
      <c r="G2526">
        <v>11</v>
      </c>
    </row>
    <row r="2527" spans="1:7" x14ac:dyDescent="0.25">
      <c r="A2527" s="1">
        <f ca="1">IF((Table_Query_from_RDS24[[#This Row],[valueA]]=List!$B$3),INDIRECT("A"&amp;ROW(Table_Query_from_RDS24[[#This Row],[data_year]])-1)+1,0)</f>
        <v>0</v>
      </c>
      <c r="B2527">
        <v>2013</v>
      </c>
      <c r="C2527" t="s">
        <v>38</v>
      </c>
      <c r="D2527" t="s">
        <v>3358</v>
      </c>
      <c r="E2527">
        <v>232</v>
      </c>
      <c r="F2527">
        <v>23045</v>
      </c>
      <c r="G2527">
        <v>17</v>
      </c>
    </row>
    <row r="2528" spans="1:7" x14ac:dyDescent="0.25">
      <c r="A2528" s="1">
        <f ca="1">IF((Table_Query_from_RDS24[[#This Row],[valueA]]=List!$B$3),INDIRECT("A"&amp;ROW(Table_Query_from_RDS24[[#This Row],[data_year]])-1)+1,0)</f>
        <v>0</v>
      </c>
      <c r="B2528">
        <v>2013</v>
      </c>
      <c r="C2528" t="s">
        <v>38</v>
      </c>
      <c r="D2528" t="s">
        <v>3359</v>
      </c>
      <c r="E2528">
        <v>228</v>
      </c>
      <c r="F2528">
        <v>15807</v>
      </c>
      <c r="G2528">
        <v>6</v>
      </c>
    </row>
    <row r="2529" spans="1:7" x14ac:dyDescent="0.25">
      <c r="A2529" s="1">
        <f ca="1">IF((Table_Query_from_RDS24[[#This Row],[valueA]]=List!$B$3),INDIRECT("A"&amp;ROW(Table_Query_from_RDS24[[#This Row],[data_year]])-1)+1,0)</f>
        <v>0</v>
      </c>
      <c r="B2529">
        <v>2013</v>
      </c>
      <c r="C2529" t="s">
        <v>38</v>
      </c>
      <c r="D2529" t="s">
        <v>3360</v>
      </c>
      <c r="E2529">
        <v>225</v>
      </c>
      <c r="F2529">
        <v>16779</v>
      </c>
      <c r="G2529">
        <v>0</v>
      </c>
    </row>
    <row r="2530" spans="1:7" x14ac:dyDescent="0.25">
      <c r="A2530" s="1">
        <f ca="1">IF((Table_Query_from_RDS24[[#This Row],[valueA]]=List!$B$3),INDIRECT("A"&amp;ROW(Table_Query_from_RDS24[[#This Row],[data_year]])-1)+1,0)</f>
        <v>0</v>
      </c>
      <c r="B2530">
        <v>2013</v>
      </c>
      <c r="C2530" t="s">
        <v>38</v>
      </c>
      <c r="D2530" t="s">
        <v>3361</v>
      </c>
      <c r="E2530">
        <v>222</v>
      </c>
      <c r="F2530">
        <v>19440</v>
      </c>
      <c r="G2530">
        <v>4</v>
      </c>
    </row>
    <row r="2531" spans="1:7" x14ac:dyDescent="0.25">
      <c r="A2531" s="1">
        <f ca="1">IF((Table_Query_from_RDS24[[#This Row],[valueA]]=List!$B$3),INDIRECT("A"&amp;ROW(Table_Query_from_RDS24[[#This Row],[data_year]])-1)+1,0)</f>
        <v>0</v>
      </c>
      <c r="B2531">
        <v>2013</v>
      </c>
      <c r="C2531" t="s">
        <v>38</v>
      </c>
      <c r="D2531" t="s">
        <v>3362</v>
      </c>
      <c r="E2531">
        <v>221</v>
      </c>
      <c r="F2531">
        <v>20410</v>
      </c>
      <c r="G2531">
        <v>3</v>
      </c>
    </row>
    <row r="2532" spans="1:7" x14ac:dyDescent="0.25">
      <c r="A2532" s="1">
        <f ca="1">IF((Table_Query_from_RDS24[[#This Row],[valueA]]=List!$B$3),INDIRECT("A"&amp;ROW(Table_Query_from_RDS24[[#This Row],[data_year]])-1)+1,0)</f>
        <v>0</v>
      </c>
      <c r="B2532">
        <v>2013</v>
      </c>
      <c r="C2532" t="s">
        <v>38</v>
      </c>
      <c r="D2532" t="s">
        <v>3363</v>
      </c>
      <c r="E2532">
        <v>214</v>
      </c>
      <c r="F2532">
        <v>19879</v>
      </c>
      <c r="G2532">
        <v>36</v>
      </c>
    </row>
    <row r="2533" spans="1:7" x14ac:dyDescent="0.25">
      <c r="A2533" s="1">
        <f ca="1">IF((Table_Query_from_RDS24[[#This Row],[valueA]]=List!$B$3),INDIRECT("A"&amp;ROW(Table_Query_from_RDS24[[#This Row],[data_year]])-1)+1,0)</f>
        <v>0</v>
      </c>
      <c r="B2533">
        <v>2013</v>
      </c>
      <c r="C2533" t="s">
        <v>38</v>
      </c>
      <c r="D2533" t="s">
        <v>3364</v>
      </c>
      <c r="E2533">
        <v>212</v>
      </c>
      <c r="F2533">
        <v>11743</v>
      </c>
      <c r="G2533">
        <v>0</v>
      </c>
    </row>
    <row r="2534" spans="1:7" x14ac:dyDescent="0.25">
      <c r="A2534" s="1">
        <f ca="1">IF((Table_Query_from_RDS24[[#This Row],[valueA]]=List!$B$3),INDIRECT("A"&amp;ROW(Table_Query_from_RDS24[[#This Row],[data_year]])-1)+1,0)</f>
        <v>0</v>
      </c>
      <c r="B2534">
        <v>2013</v>
      </c>
      <c r="C2534" t="s">
        <v>38</v>
      </c>
      <c r="D2534" t="s">
        <v>3365</v>
      </c>
      <c r="E2534">
        <v>210</v>
      </c>
      <c r="F2534">
        <v>20647</v>
      </c>
      <c r="G2534">
        <v>0</v>
      </c>
    </row>
    <row r="2535" spans="1:7" x14ac:dyDescent="0.25">
      <c r="A2535" s="1">
        <f ca="1">IF((Table_Query_from_RDS24[[#This Row],[valueA]]=List!$B$3),INDIRECT("A"&amp;ROW(Table_Query_from_RDS24[[#This Row],[data_year]])-1)+1,0)</f>
        <v>0</v>
      </c>
      <c r="B2535">
        <v>2013</v>
      </c>
      <c r="C2535" t="s">
        <v>38</v>
      </c>
      <c r="D2535" t="s">
        <v>3366</v>
      </c>
      <c r="E2535">
        <v>204</v>
      </c>
      <c r="F2535">
        <v>24343</v>
      </c>
      <c r="G2535">
        <v>0</v>
      </c>
    </row>
    <row r="2536" spans="1:7" x14ac:dyDescent="0.25">
      <c r="A2536" s="1">
        <f ca="1">IF((Table_Query_from_RDS24[[#This Row],[valueA]]=List!$B$3),INDIRECT("A"&amp;ROW(Table_Query_from_RDS24[[#This Row],[data_year]])-1)+1,0)</f>
        <v>0</v>
      </c>
      <c r="B2536">
        <v>2013</v>
      </c>
      <c r="C2536" t="s">
        <v>38</v>
      </c>
      <c r="D2536" t="s">
        <v>3367</v>
      </c>
      <c r="E2536">
        <v>202</v>
      </c>
      <c r="F2536">
        <v>16957</v>
      </c>
      <c r="G2536">
        <v>103</v>
      </c>
    </row>
    <row r="2537" spans="1:7" x14ac:dyDescent="0.25">
      <c r="A2537" s="1">
        <f ca="1">IF((Table_Query_from_RDS24[[#This Row],[valueA]]=List!$B$3),INDIRECT("A"&amp;ROW(Table_Query_from_RDS24[[#This Row],[data_year]])-1)+1,0)</f>
        <v>0</v>
      </c>
      <c r="B2537">
        <v>2013</v>
      </c>
      <c r="C2537" t="s">
        <v>38</v>
      </c>
      <c r="D2537" t="s">
        <v>3368</v>
      </c>
      <c r="E2537">
        <v>199</v>
      </c>
      <c r="F2537">
        <v>15717</v>
      </c>
      <c r="G2537">
        <v>29</v>
      </c>
    </row>
    <row r="2538" spans="1:7" x14ac:dyDescent="0.25">
      <c r="A2538" s="1">
        <f ca="1">IF((Table_Query_from_RDS24[[#This Row],[valueA]]=List!$B$3),INDIRECT("A"&amp;ROW(Table_Query_from_RDS24[[#This Row],[data_year]])-1)+1,0)</f>
        <v>0</v>
      </c>
      <c r="B2538">
        <v>2013</v>
      </c>
      <c r="C2538" t="s">
        <v>38</v>
      </c>
      <c r="D2538" t="s">
        <v>3369</v>
      </c>
      <c r="E2538">
        <v>198</v>
      </c>
      <c r="F2538">
        <v>17995</v>
      </c>
      <c r="G2538">
        <v>7</v>
      </c>
    </row>
    <row r="2539" spans="1:7" x14ac:dyDescent="0.25">
      <c r="A2539" s="1">
        <f ca="1">IF((Table_Query_from_RDS24[[#This Row],[valueA]]=List!$B$3),INDIRECT("A"&amp;ROW(Table_Query_from_RDS24[[#This Row],[data_year]])-1)+1,0)</f>
        <v>0</v>
      </c>
      <c r="B2539">
        <v>2013</v>
      </c>
      <c r="C2539" t="s">
        <v>38</v>
      </c>
      <c r="D2539" t="s">
        <v>3370</v>
      </c>
      <c r="E2539">
        <v>197</v>
      </c>
      <c r="F2539">
        <v>14964</v>
      </c>
      <c r="G2539">
        <v>8</v>
      </c>
    </row>
    <row r="2540" spans="1:7" x14ac:dyDescent="0.25">
      <c r="A2540" s="1">
        <f ca="1">IF((Table_Query_from_RDS24[[#This Row],[valueA]]=List!$B$3),INDIRECT("A"&amp;ROW(Table_Query_from_RDS24[[#This Row],[data_year]])-1)+1,0)</f>
        <v>0</v>
      </c>
      <c r="B2540">
        <v>2013</v>
      </c>
      <c r="C2540" t="s">
        <v>38</v>
      </c>
      <c r="D2540" t="s">
        <v>3371</v>
      </c>
      <c r="E2540">
        <v>190</v>
      </c>
      <c r="F2540">
        <v>18425</v>
      </c>
      <c r="G2540">
        <v>18</v>
      </c>
    </row>
    <row r="2541" spans="1:7" x14ac:dyDescent="0.25">
      <c r="A2541" s="1">
        <f ca="1">IF((Table_Query_from_RDS24[[#This Row],[valueA]]=List!$B$3),INDIRECT("A"&amp;ROW(Table_Query_from_RDS24[[#This Row],[data_year]])-1)+1,0)</f>
        <v>0</v>
      </c>
      <c r="B2541">
        <v>2013</v>
      </c>
      <c r="C2541" t="s">
        <v>38</v>
      </c>
      <c r="D2541" t="s">
        <v>3372</v>
      </c>
      <c r="E2541">
        <v>188</v>
      </c>
      <c r="F2541">
        <v>22713</v>
      </c>
      <c r="G2541">
        <v>0</v>
      </c>
    </row>
    <row r="2542" spans="1:7" x14ac:dyDescent="0.25">
      <c r="A2542" s="1">
        <f ca="1">IF((Table_Query_from_RDS24[[#This Row],[valueA]]=List!$B$3),INDIRECT("A"&amp;ROW(Table_Query_from_RDS24[[#This Row],[data_year]])-1)+1,0)</f>
        <v>0</v>
      </c>
      <c r="B2542">
        <v>2013</v>
      </c>
      <c r="C2542" t="s">
        <v>38</v>
      </c>
      <c r="D2542" t="s">
        <v>3373</v>
      </c>
      <c r="E2542">
        <v>185</v>
      </c>
      <c r="F2542">
        <v>12403</v>
      </c>
      <c r="G2542">
        <v>8</v>
      </c>
    </row>
    <row r="2543" spans="1:7" x14ac:dyDescent="0.25">
      <c r="A2543" s="1">
        <f ca="1">IF((Table_Query_from_RDS24[[#This Row],[valueA]]=List!$B$3),INDIRECT("A"&amp;ROW(Table_Query_from_RDS24[[#This Row],[data_year]])-1)+1,0)</f>
        <v>0</v>
      </c>
      <c r="B2543">
        <v>2013</v>
      </c>
      <c r="C2543" t="s">
        <v>38</v>
      </c>
      <c r="D2543" t="s">
        <v>3374</v>
      </c>
      <c r="E2543">
        <v>173</v>
      </c>
      <c r="F2543">
        <v>11094</v>
      </c>
      <c r="G2543">
        <v>4</v>
      </c>
    </row>
    <row r="2544" spans="1:7" x14ac:dyDescent="0.25">
      <c r="A2544" s="1">
        <f ca="1">IF((Table_Query_from_RDS24[[#This Row],[valueA]]=List!$B$3),INDIRECT("A"&amp;ROW(Table_Query_from_RDS24[[#This Row],[data_year]])-1)+1,0)</f>
        <v>0</v>
      </c>
      <c r="B2544">
        <v>2013</v>
      </c>
      <c r="C2544" t="s">
        <v>38</v>
      </c>
      <c r="D2544" t="s">
        <v>3375</v>
      </c>
      <c r="E2544">
        <v>165</v>
      </c>
      <c r="F2544">
        <v>6892</v>
      </c>
      <c r="G2544">
        <v>52</v>
      </c>
    </row>
    <row r="2545" spans="1:7" x14ac:dyDescent="0.25">
      <c r="A2545" s="1">
        <f ca="1">IF((Table_Query_from_RDS24[[#This Row],[valueA]]=List!$B$3),INDIRECT("A"&amp;ROW(Table_Query_from_RDS24[[#This Row],[data_year]])-1)+1,0)</f>
        <v>0</v>
      </c>
      <c r="B2545">
        <v>2013</v>
      </c>
      <c r="C2545" t="s">
        <v>38</v>
      </c>
      <c r="D2545" t="s">
        <v>3376</v>
      </c>
      <c r="E2545">
        <v>157</v>
      </c>
      <c r="F2545">
        <v>13229</v>
      </c>
      <c r="G2545">
        <v>0</v>
      </c>
    </row>
    <row r="2546" spans="1:7" x14ac:dyDescent="0.25">
      <c r="A2546" s="1">
        <f ca="1">IF((Table_Query_from_RDS24[[#This Row],[valueA]]=List!$B$3),INDIRECT("A"&amp;ROW(Table_Query_from_RDS24[[#This Row],[data_year]])-1)+1,0)</f>
        <v>0</v>
      </c>
      <c r="B2546">
        <v>2013</v>
      </c>
      <c r="C2546" t="s">
        <v>38</v>
      </c>
      <c r="D2546" t="s">
        <v>3377</v>
      </c>
      <c r="E2546">
        <v>157</v>
      </c>
      <c r="F2546">
        <v>17835</v>
      </c>
      <c r="G2546">
        <v>2</v>
      </c>
    </row>
    <row r="2547" spans="1:7" x14ac:dyDescent="0.25">
      <c r="A2547" s="1">
        <f ca="1">IF((Table_Query_from_RDS24[[#This Row],[valueA]]=List!$B$3),INDIRECT("A"&amp;ROW(Table_Query_from_RDS24[[#This Row],[data_year]])-1)+1,0)</f>
        <v>0</v>
      </c>
      <c r="B2547">
        <v>2013</v>
      </c>
      <c r="C2547" t="s">
        <v>38</v>
      </c>
      <c r="D2547" t="s">
        <v>3378</v>
      </c>
      <c r="E2547">
        <v>156</v>
      </c>
      <c r="F2547">
        <v>12764</v>
      </c>
      <c r="G2547">
        <v>0</v>
      </c>
    </row>
    <row r="2548" spans="1:7" x14ac:dyDescent="0.25">
      <c r="A2548" s="1">
        <f ca="1">IF((Table_Query_from_RDS24[[#This Row],[valueA]]=List!$B$3),INDIRECT("A"&amp;ROW(Table_Query_from_RDS24[[#This Row],[data_year]])-1)+1,0)</f>
        <v>0</v>
      </c>
      <c r="B2548">
        <v>2013</v>
      </c>
      <c r="C2548" t="s">
        <v>38</v>
      </c>
      <c r="D2548" t="s">
        <v>3379</v>
      </c>
      <c r="E2548">
        <v>155</v>
      </c>
      <c r="F2548">
        <v>9115</v>
      </c>
      <c r="G2548">
        <v>48</v>
      </c>
    </row>
    <row r="2549" spans="1:7" x14ac:dyDescent="0.25">
      <c r="A2549" s="1">
        <f ca="1">IF((Table_Query_from_RDS24[[#This Row],[valueA]]=List!$B$3),INDIRECT("A"&amp;ROW(Table_Query_from_RDS24[[#This Row],[data_year]])-1)+1,0)</f>
        <v>0</v>
      </c>
      <c r="B2549">
        <v>2013</v>
      </c>
      <c r="C2549" t="s">
        <v>38</v>
      </c>
      <c r="D2549" t="s">
        <v>3380</v>
      </c>
      <c r="E2549">
        <v>153</v>
      </c>
      <c r="F2549">
        <v>9882</v>
      </c>
      <c r="G2549">
        <v>0</v>
      </c>
    </row>
    <row r="2550" spans="1:7" x14ac:dyDescent="0.25">
      <c r="A2550" s="1">
        <f ca="1">IF((Table_Query_from_RDS24[[#This Row],[valueA]]=List!$B$3),INDIRECT("A"&amp;ROW(Table_Query_from_RDS24[[#This Row],[data_year]])-1)+1,0)</f>
        <v>0</v>
      </c>
      <c r="B2550">
        <v>2013</v>
      </c>
      <c r="C2550" t="s">
        <v>38</v>
      </c>
      <c r="D2550" t="s">
        <v>3381</v>
      </c>
      <c r="E2550">
        <v>153</v>
      </c>
      <c r="F2550">
        <v>9937</v>
      </c>
      <c r="G2550">
        <v>24</v>
      </c>
    </row>
    <row r="2551" spans="1:7" x14ac:dyDescent="0.25">
      <c r="A2551" s="1">
        <f ca="1">IF((Table_Query_from_RDS24[[#This Row],[valueA]]=List!$B$3),INDIRECT("A"&amp;ROW(Table_Query_from_RDS24[[#This Row],[data_year]])-1)+1,0)</f>
        <v>0</v>
      </c>
      <c r="B2551">
        <v>2013</v>
      </c>
      <c r="C2551" t="s">
        <v>38</v>
      </c>
      <c r="D2551" t="s">
        <v>3382</v>
      </c>
      <c r="E2551">
        <v>151</v>
      </c>
      <c r="F2551">
        <v>12312</v>
      </c>
      <c r="G2551">
        <v>8</v>
      </c>
    </row>
    <row r="2552" spans="1:7" x14ac:dyDescent="0.25">
      <c r="A2552" s="1">
        <f ca="1">IF((Table_Query_from_RDS24[[#This Row],[valueA]]=List!$B$3),INDIRECT("A"&amp;ROW(Table_Query_from_RDS24[[#This Row],[data_year]])-1)+1,0)</f>
        <v>0</v>
      </c>
      <c r="B2552">
        <v>2013</v>
      </c>
      <c r="C2552" t="s">
        <v>38</v>
      </c>
      <c r="D2552" t="s">
        <v>3383</v>
      </c>
      <c r="E2552">
        <v>148</v>
      </c>
      <c r="F2552">
        <v>11581</v>
      </c>
      <c r="G2552">
        <v>0</v>
      </c>
    </row>
    <row r="2553" spans="1:7" x14ac:dyDescent="0.25">
      <c r="A2553" s="1">
        <f ca="1">IF((Table_Query_from_RDS24[[#This Row],[valueA]]=List!$B$3),INDIRECT("A"&amp;ROW(Table_Query_from_RDS24[[#This Row],[data_year]])-1)+1,0)</f>
        <v>0</v>
      </c>
      <c r="B2553">
        <v>2013</v>
      </c>
      <c r="C2553" t="s">
        <v>38</v>
      </c>
      <c r="D2553" t="s">
        <v>3384</v>
      </c>
      <c r="E2553">
        <v>147</v>
      </c>
      <c r="F2553">
        <v>10547</v>
      </c>
      <c r="G2553">
        <v>0</v>
      </c>
    </row>
    <row r="2554" spans="1:7" x14ac:dyDescent="0.25">
      <c r="A2554" s="1">
        <f ca="1">IF((Table_Query_from_RDS24[[#This Row],[valueA]]=List!$B$3),INDIRECT("A"&amp;ROW(Table_Query_from_RDS24[[#This Row],[data_year]])-1)+1,0)</f>
        <v>0</v>
      </c>
      <c r="B2554">
        <v>2013</v>
      </c>
      <c r="C2554" t="s">
        <v>38</v>
      </c>
      <c r="D2554" t="s">
        <v>3385</v>
      </c>
      <c r="E2554">
        <v>145</v>
      </c>
      <c r="F2554">
        <v>9348</v>
      </c>
      <c r="G2554">
        <v>0</v>
      </c>
    </row>
    <row r="2555" spans="1:7" x14ac:dyDescent="0.25">
      <c r="A2555" s="1">
        <f ca="1">IF((Table_Query_from_RDS24[[#This Row],[valueA]]=List!$B$3),INDIRECT("A"&amp;ROW(Table_Query_from_RDS24[[#This Row],[data_year]])-1)+1,0)</f>
        <v>0</v>
      </c>
      <c r="B2555">
        <v>2013</v>
      </c>
      <c r="C2555" t="s">
        <v>38</v>
      </c>
      <c r="D2555" t="s">
        <v>3386</v>
      </c>
      <c r="E2555">
        <v>137</v>
      </c>
      <c r="F2555">
        <v>12693</v>
      </c>
      <c r="G2555">
        <v>0</v>
      </c>
    </row>
    <row r="2556" spans="1:7" x14ac:dyDescent="0.25">
      <c r="A2556" s="1">
        <f ca="1">IF((Table_Query_from_RDS24[[#This Row],[valueA]]=List!$B$3),INDIRECT("A"&amp;ROW(Table_Query_from_RDS24[[#This Row],[data_year]])-1)+1,0)</f>
        <v>0</v>
      </c>
      <c r="B2556">
        <v>2013</v>
      </c>
      <c r="C2556" t="s">
        <v>38</v>
      </c>
      <c r="D2556" t="s">
        <v>3387</v>
      </c>
      <c r="E2556">
        <v>135</v>
      </c>
      <c r="F2556">
        <v>10178</v>
      </c>
      <c r="G2556">
        <v>109</v>
      </c>
    </row>
    <row r="2557" spans="1:7" x14ac:dyDescent="0.25">
      <c r="A2557" s="1">
        <f ca="1">IF((Table_Query_from_RDS24[[#This Row],[valueA]]=List!$B$3),INDIRECT("A"&amp;ROW(Table_Query_from_RDS24[[#This Row],[data_year]])-1)+1,0)</f>
        <v>0</v>
      </c>
      <c r="B2557">
        <v>2013</v>
      </c>
      <c r="C2557" t="s">
        <v>38</v>
      </c>
      <c r="D2557" t="s">
        <v>3388</v>
      </c>
      <c r="E2557">
        <v>134</v>
      </c>
      <c r="F2557">
        <v>9344</v>
      </c>
      <c r="G2557">
        <v>23</v>
      </c>
    </row>
    <row r="2558" spans="1:7" x14ac:dyDescent="0.25">
      <c r="A2558" s="1">
        <f ca="1">IF((Table_Query_from_RDS24[[#This Row],[valueA]]=List!$B$3),INDIRECT("A"&amp;ROW(Table_Query_from_RDS24[[#This Row],[data_year]])-1)+1,0)</f>
        <v>0</v>
      </c>
      <c r="B2558">
        <v>2013</v>
      </c>
      <c r="C2558" t="s">
        <v>38</v>
      </c>
      <c r="D2558" t="s">
        <v>3389</v>
      </c>
      <c r="E2558">
        <v>134</v>
      </c>
      <c r="F2558">
        <v>13073</v>
      </c>
      <c r="G2558">
        <v>0</v>
      </c>
    </row>
    <row r="2559" spans="1:7" x14ac:dyDescent="0.25">
      <c r="A2559" s="1">
        <f ca="1">IF((Table_Query_from_RDS24[[#This Row],[valueA]]=List!$B$3),INDIRECT("A"&amp;ROW(Table_Query_from_RDS24[[#This Row],[data_year]])-1)+1,0)</f>
        <v>0</v>
      </c>
      <c r="B2559">
        <v>2013</v>
      </c>
      <c r="C2559" t="s">
        <v>38</v>
      </c>
      <c r="D2559" t="s">
        <v>3390</v>
      </c>
      <c r="E2559">
        <v>132</v>
      </c>
      <c r="F2559">
        <v>11940</v>
      </c>
      <c r="G2559">
        <v>32</v>
      </c>
    </row>
    <row r="2560" spans="1:7" x14ac:dyDescent="0.25">
      <c r="A2560" s="1">
        <f ca="1">IF((Table_Query_from_RDS24[[#This Row],[valueA]]=List!$B$3),INDIRECT("A"&amp;ROW(Table_Query_from_RDS24[[#This Row],[data_year]])-1)+1,0)</f>
        <v>0</v>
      </c>
      <c r="B2560">
        <v>2013</v>
      </c>
      <c r="C2560" t="s">
        <v>38</v>
      </c>
      <c r="D2560" t="s">
        <v>3391</v>
      </c>
      <c r="E2560">
        <v>132</v>
      </c>
      <c r="F2560">
        <v>11361</v>
      </c>
      <c r="G2560">
        <v>17</v>
      </c>
    </row>
    <row r="2561" spans="1:7" x14ac:dyDescent="0.25">
      <c r="A2561" s="1">
        <f ca="1">IF((Table_Query_from_RDS24[[#This Row],[valueA]]=List!$B$3),INDIRECT("A"&amp;ROW(Table_Query_from_RDS24[[#This Row],[data_year]])-1)+1,0)</f>
        <v>0</v>
      </c>
      <c r="B2561">
        <v>2013</v>
      </c>
      <c r="C2561" t="s">
        <v>38</v>
      </c>
      <c r="D2561" t="s">
        <v>3392</v>
      </c>
      <c r="E2561">
        <v>130</v>
      </c>
      <c r="F2561">
        <v>12849</v>
      </c>
      <c r="G2561">
        <v>0</v>
      </c>
    </row>
    <row r="2562" spans="1:7" x14ac:dyDescent="0.25">
      <c r="A2562" s="1">
        <f ca="1">IF((Table_Query_from_RDS24[[#This Row],[valueA]]=List!$B$3),INDIRECT("A"&amp;ROW(Table_Query_from_RDS24[[#This Row],[data_year]])-1)+1,0)</f>
        <v>0</v>
      </c>
      <c r="B2562">
        <v>2013</v>
      </c>
      <c r="C2562" t="s">
        <v>38</v>
      </c>
      <c r="D2562" t="s">
        <v>3393</v>
      </c>
      <c r="E2562">
        <v>129</v>
      </c>
      <c r="F2562">
        <v>7873</v>
      </c>
      <c r="G2562">
        <v>0</v>
      </c>
    </row>
    <row r="2563" spans="1:7" x14ac:dyDescent="0.25">
      <c r="A2563" s="1">
        <f ca="1">IF((Table_Query_from_RDS24[[#This Row],[valueA]]=List!$B$3),INDIRECT("A"&amp;ROW(Table_Query_from_RDS24[[#This Row],[data_year]])-1)+1,0)</f>
        <v>0</v>
      </c>
      <c r="B2563">
        <v>2013</v>
      </c>
      <c r="C2563" t="s">
        <v>38</v>
      </c>
      <c r="D2563" t="s">
        <v>3394</v>
      </c>
      <c r="E2563">
        <v>126</v>
      </c>
      <c r="F2563">
        <v>15079</v>
      </c>
      <c r="G2563">
        <v>0</v>
      </c>
    </row>
    <row r="2564" spans="1:7" x14ac:dyDescent="0.25">
      <c r="A2564" s="1">
        <f ca="1">IF((Table_Query_from_RDS24[[#This Row],[valueA]]=List!$B$3),INDIRECT("A"&amp;ROW(Table_Query_from_RDS24[[#This Row],[data_year]])-1)+1,0)</f>
        <v>0</v>
      </c>
      <c r="B2564">
        <v>2013</v>
      </c>
      <c r="C2564" t="s">
        <v>38</v>
      </c>
      <c r="D2564" t="s">
        <v>3395</v>
      </c>
      <c r="E2564">
        <v>126</v>
      </c>
      <c r="F2564">
        <v>13132</v>
      </c>
      <c r="G2564">
        <v>27</v>
      </c>
    </row>
    <row r="2565" spans="1:7" x14ac:dyDescent="0.25">
      <c r="A2565" s="1">
        <f ca="1">IF((Table_Query_from_RDS24[[#This Row],[valueA]]=List!$B$3),INDIRECT("A"&amp;ROW(Table_Query_from_RDS24[[#This Row],[data_year]])-1)+1,0)</f>
        <v>0</v>
      </c>
      <c r="B2565">
        <v>2013</v>
      </c>
      <c r="C2565" t="s">
        <v>38</v>
      </c>
      <c r="D2565" t="s">
        <v>3396</v>
      </c>
      <c r="E2565">
        <v>120</v>
      </c>
      <c r="F2565">
        <v>14002</v>
      </c>
      <c r="G2565">
        <v>14</v>
      </c>
    </row>
    <row r="2566" spans="1:7" x14ac:dyDescent="0.25">
      <c r="A2566" s="1">
        <f ca="1">IF((Table_Query_from_RDS24[[#This Row],[valueA]]=List!$B$3),INDIRECT("A"&amp;ROW(Table_Query_from_RDS24[[#This Row],[data_year]])-1)+1,0)</f>
        <v>0</v>
      </c>
      <c r="B2566">
        <v>2013</v>
      </c>
      <c r="C2566" t="s">
        <v>38</v>
      </c>
      <c r="D2566" t="s">
        <v>3397</v>
      </c>
      <c r="E2566">
        <v>119</v>
      </c>
      <c r="F2566">
        <v>7465</v>
      </c>
      <c r="G2566">
        <v>0</v>
      </c>
    </row>
    <row r="2567" spans="1:7" x14ac:dyDescent="0.25">
      <c r="A2567" s="1">
        <f ca="1">IF((Table_Query_from_RDS24[[#This Row],[valueA]]=List!$B$3),INDIRECT("A"&amp;ROW(Table_Query_from_RDS24[[#This Row],[data_year]])-1)+1,0)</f>
        <v>0</v>
      </c>
      <c r="B2567">
        <v>2013</v>
      </c>
      <c r="C2567" t="s">
        <v>38</v>
      </c>
      <c r="D2567" t="s">
        <v>3398</v>
      </c>
      <c r="E2567">
        <v>118</v>
      </c>
      <c r="F2567">
        <v>8771</v>
      </c>
      <c r="G2567">
        <v>9</v>
      </c>
    </row>
    <row r="2568" spans="1:7" x14ac:dyDescent="0.25">
      <c r="A2568" s="1">
        <f ca="1">IF((Table_Query_from_RDS24[[#This Row],[valueA]]=List!$B$3),INDIRECT("A"&amp;ROW(Table_Query_from_RDS24[[#This Row],[data_year]])-1)+1,0)</f>
        <v>0</v>
      </c>
      <c r="B2568">
        <v>2013</v>
      </c>
      <c r="C2568" t="s">
        <v>38</v>
      </c>
      <c r="D2568" t="s">
        <v>3399</v>
      </c>
      <c r="E2568">
        <v>113</v>
      </c>
      <c r="F2568">
        <v>11606</v>
      </c>
      <c r="G2568">
        <v>7</v>
      </c>
    </row>
    <row r="2569" spans="1:7" x14ac:dyDescent="0.25">
      <c r="A2569" s="1">
        <f ca="1">IF((Table_Query_from_RDS24[[#This Row],[valueA]]=List!$B$3),INDIRECT("A"&amp;ROW(Table_Query_from_RDS24[[#This Row],[data_year]])-1)+1,0)</f>
        <v>0</v>
      </c>
      <c r="B2569">
        <v>2013</v>
      </c>
      <c r="C2569" t="s">
        <v>38</v>
      </c>
      <c r="D2569" t="s">
        <v>3400</v>
      </c>
      <c r="E2569">
        <v>107</v>
      </c>
      <c r="F2569">
        <v>8082</v>
      </c>
      <c r="G2569">
        <v>0</v>
      </c>
    </row>
    <row r="2570" spans="1:7" x14ac:dyDescent="0.25">
      <c r="A2570" s="1">
        <f ca="1">IF((Table_Query_from_RDS24[[#This Row],[valueA]]=List!$B$3),INDIRECT("A"&amp;ROW(Table_Query_from_RDS24[[#This Row],[data_year]])-1)+1,0)</f>
        <v>0</v>
      </c>
      <c r="B2570">
        <v>2013</v>
      </c>
      <c r="C2570" t="s">
        <v>38</v>
      </c>
      <c r="D2570" t="s">
        <v>3401</v>
      </c>
      <c r="E2570">
        <v>106</v>
      </c>
      <c r="F2570">
        <v>5860</v>
      </c>
      <c r="G2570">
        <v>3</v>
      </c>
    </row>
    <row r="2571" spans="1:7" x14ac:dyDescent="0.25">
      <c r="A2571" s="1">
        <f ca="1">IF((Table_Query_from_RDS24[[#This Row],[valueA]]=List!$B$3),INDIRECT("A"&amp;ROW(Table_Query_from_RDS24[[#This Row],[data_year]])-1)+1,0)</f>
        <v>0</v>
      </c>
      <c r="B2571">
        <v>2013</v>
      </c>
      <c r="C2571" t="s">
        <v>38</v>
      </c>
      <c r="D2571" t="s">
        <v>3402</v>
      </c>
      <c r="E2571">
        <v>105</v>
      </c>
      <c r="F2571">
        <v>7263</v>
      </c>
      <c r="G2571">
        <v>0</v>
      </c>
    </row>
    <row r="2572" spans="1:7" x14ac:dyDescent="0.25">
      <c r="A2572" s="1">
        <f ca="1">IF((Table_Query_from_RDS24[[#This Row],[valueA]]=List!$B$3),INDIRECT("A"&amp;ROW(Table_Query_from_RDS24[[#This Row],[data_year]])-1)+1,0)</f>
        <v>0</v>
      </c>
      <c r="B2572">
        <v>2013</v>
      </c>
      <c r="C2572" t="s">
        <v>38</v>
      </c>
      <c r="D2572" t="s">
        <v>3403</v>
      </c>
      <c r="E2572">
        <v>102</v>
      </c>
      <c r="F2572">
        <v>12196</v>
      </c>
      <c r="G2572">
        <v>0</v>
      </c>
    </row>
    <row r="2573" spans="1:7" x14ac:dyDescent="0.25">
      <c r="A2573" s="1">
        <f ca="1">IF((Table_Query_from_RDS24[[#This Row],[valueA]]=List!$B$3),INDIRECT("A"&amp;ROW(Table_Query_from_RDS24[[#This Row],[data_year]])-1)+1,0)</f>
        <v>0</v>
      </c>
      <c r="B2573">
        <v>2013</v>
      </c>
      <c r="C2573" t="s">
        <v>38</v>
      </c>
      <c r="D2573" t="s">
        <v>3404</v>
      </c>
      <c r="E2573">
        <v>100</v>
      </c>
      <c r="F2573">
        <v>8498</v>
      </c>
      <c r="G2573">
        <v>1</v>
      </c>
    </row>
    <row r="2574" spans="1:7" x14ac:dyDescent="0.25">
      <c r="A2574" s="1">
        <f ca="1">IF((Table_Query_from_RDS24[[#This Row],[valueA]]=List!$B$3),INDIRECT("A"&amp;ROW(Table_Query_from_RDS24[[#This Row],[data_year]])-1)+1,0)</f>
        <v>0</v>
      </c>
      <c r="B2574">
        <v>2013</v>
      </c>
      <c r="C2574" t="s">
        <v>38</v>
      </c>
      <c r="D2574" t="s">
        <v>3405</v>
      </c>
      <c r="E2574">
        <v>97</v>
      </c>
      <c r="F2574">
        <v>8806</v>
      </c>
      <c r="G2574">
        <v>21</v>
      </c>
    </row>
    <row r="2575" spans="1:7" x14ac:dyDescent="0.25">
      <c r="A2575" s="1">
        <f ca="1">IF((Table_Query_from_RDS24[[#This Row],[valueA]]=List!$B$3),INDIRECT("A"&amp;ROW(Table_Query_from_RDS24[[#This Row],[data_year]])-1)+1,0)</f>
        <v>0</v>
      </c>
      <c r="B2575">
        <v>2013</v>
      </c>
      <c r="C2575" t="s">
        <v>38</v>
      </c>
      <c r="D2575" t="s">
        <v>3406</v>
      </c>
      <c r="E2575">
        <v>96</v>
      </c>
      <c r="F2575">
        <v>7001</v>
      </c>
      <c r="G2575">
        <v>4</v>
      </c>
    </row>
    <row r="2576" spans="1:7" x14ac:dyDescent="0.25">
      <c r="A2576" s="1">
        <f ca="1">IF((Table_Query_from_RDS24[[#This Row],[valueA]]=List!$B$3),INDIRECT("A"&amp;ROW(Table_Query_from_RDS24[[#This Row],[data_year]])-1)+1,0)</f>
        <v>0</v>
      </c>
      <c r="B2576">
        <v>2013</v>
      </c>
      <c r="C2576" t="s">
        <v>38</v>
      </c>
      <c r="D2576" t="s">
        <v>3407</v>
      </c>
      <c r="E2576">
        <v>96</v>
      </c>
      <c r="F2576">
        <v>9772</v>
      </c>
      <c r="G2576">
        <v>0</v>
      </c>
    </row>
    <row r="2577" spans="1:7" x14ac:dyDescent="0.25">
      <c r="A2577" s="1">
        <f ca="1">IF((Table_Query_from_RDS24[[#This Row],[valueA]]=List!$B$3),INDIRECT("A"&amp;ROW(Table_Query_from_RDS24[[#This Row],[data_year]])-1)+1,0)</f>
        <v>0</v>
      </c>
      <c r="B2577">
        <v>2013</v>
      </c>
      <c r="C2577" t="s">
        <v>38</v>
      </c>
      <c r="D2577" t="s">
        <v>3408</v>
      </c>
      <c r="E2577">
        <v>91</v>
      </c>
      <c r="F2577">
        <v>6720</v>
      </c>
      <c r="G2577">
        <v>0</v>
      </c>
    </row>
    <row r="2578" spans="1:7" x14ac:dyDescent="0.25">
      <c r="A2578" s="1">
        <f ca="1">IF((Table_Query_from_RDS24[[#This Row],[valueA]]=List!$B$3),INDIRECT("A"&amp;ROW(Table_Query_from_RDS24[[#This Row],[data_year]])-1)+1,0)</f>
        <v>0</v>
      </c>
      <c r="B2578">
        <v>2013</v>
      </c>
      <c r="C2578" t="s">
        <v>38</v>
      </c>
      <c r="D2578" t="s">
        <v>3409</v>
      </c>
      <c r="E2578">
        <v>91</v>
      </c>
      <c r="F2578">
        <v>3890</v>
      </c>
      <c r="G2578">
        <v>0</v>
      </c>
    </row>
    <row r="2579" spans="1:7" x14ac:dyDescent="0.25">
      <c r="A2579" s="1">
        <f ca="1">IF((Table_Query_from_RDS24[[#This Row],[valueA]]=List!$B$3),INDIRECT("A"&amp;ROW(Table_Query_from_RDS24[[#This Row],[data_year]])-1)+1,0)</f>
        <v>0</v>
      </c>
      <c r="B2579">
        <v>2013</v>
      </c>
      <c r="C2579" t="s">
        <v>38</v>
      </c>
      <c r="D2579" t="s">
        <v>3410</v>
      </c>
      <c r="E2579">
        <v>91</v>
      </c>
      <c r="F2579">
        <v>6274</v>
      </c>
      <c r="G2579">
        <v>3</v>
      </c>
    </row>
    <row r="2580" spans="1:7" x14ac:dyDescent="0.25">
      <c r="A2580" s="1">
        <f ca="1">IF((Table_Query_from_RDS24[[#This Row],[valueA]]=List!$B$3),INDIRECT("A"&amp;ROW(Table_Query_from_RDS24[[#This Row],[data_year]])-1)+1,0)</f>
        <v>0</v>
      </c>
      <c r="B2580">
        <v>2013</v>
      </c>
      <c r="C2580" t="s">
        <v>38</v>
      </c>
      <c r="D2580" t="s">
        <v>3411</v>
      </c>
      <c r="E2580">
        <v>89</v>
      </c>
      <c r="F2580">
        <v>4326</v>
      </c>
      <c r="G2580">
        <v>4</v>
      </c>
    </row>
    <row r="2581" spans="1:7" x14ac:dyDescent="0.25">
      <c r="A2581" s="1">
        <f ca="1">IF((Table_Query_from_RDS24[[#This Row],[valueA]]=List!$B$3),INDIRECT("A"&amp;ROW(Table_Query_from_RDS24[[#This Row],[data_year]])-1)+1,0)</f>
        <v>0</v>
      </c>
      <c r="B2581">
        <v>2013</v>
      </c>
      <c r="C2581" t="s">
        <v>38</v>
      </c>
      <c r="D2581" t="s">
        <v>3412</v>
      </c>
      <c r="E2581">
        <v>86</v>
      </c>
      <c r="F2581">
        <v>7464</v>
      </c>
      <c r="G2581">
        <v>0</v>
      </c>
    </row>
    <row r="2582" spans="1:7" x14ac:dyDescent="0.25">
      <c r="A2582" s="1">
        <f ca="1">IF((Table_Query_from_RDS24[[#This Row],[valueA]]=List!$B$3),INDIRECT("A"&amp;ROW(Table_Query_from_RDS24[[#This Row],[data_year]])-1)+1,0)</f>
        <v>0</v>
      </c>
      <c r="B2582">
        <v>2013</v>
      </c>
      <c r="C2582" t="s">
        <v>38</v>
      </c>
      <c r="D2582" t="s">
        <v>3413</v>
      </c>
      <c r="E2582">
        <v>84</v>
      </c>
      <c r="F2582">
        <v>6157</v>
      </c>
      <c r="G2582">
        <v>0</v>
      </c>
    </row>
    <row r="2583" spans="1:7" x14ac:dyDescent="0.25">
      <c r="A2583" s="1">
        <f ca="1">IF((Table_Query_from_RDS24[[#This Row],[valueA]]=List!$B$3),INDIRECT("A"&amp;ROW(Table_Query_from_RDS24[[#This Row],[data_year]])-1)+1,0)</f>
        <v>0</v>
      </c>
      <c r="B2583">
        <v>2013</v>
      </c>
      <c r="C2583" t="s">
        <v>38</v>
      </c>
      <c r="D2583" t="s">
        <v>3414</v>
      </c>
      <c r="E2583">
        <v>84</v>
      </c>
      <c r="F2583">
        <v>5191</v>
      </c>
      <c r="G2583">
        <v>58</v>
      </c>
    </row>
    <row r="2584" spans="1:7" x14ac:dyDescent="0.25">
      <c r="A2584" s="1">
        <f ca="1">IF((Table_Query_from_RDS24[[#This Row],[valueA]]=List!$B$3),INDIRECT("A"&amp;ROW(Table_Query_from_RDS24[[#This Row],[data_year]])-1)+1,0)</f>
        <v>0</v>
      </c>
      <c r="B2584">
        <v>2013</v>
      </c>
      <c r="C2584" t="s">
        <v>38</v>
      </c>
      <c r="D2584" t="s">
        <v>3415</v>
      </c>
      <c r="E2584">
        <v>83</v>
      </c>
      <c r="F2584">
        <v>8696</v>
      </c>
      <c r="G2584">
        <v>0</v>
      </c>
    </row>
    <row r="2585" spans="1:7" x14ac:dyDescent="0.25">
      <c r="A2585" s="1">
        <f ca="1">IF((Table_Query_from_RDS24[[#This Row],[valueA]]=List!$B$3),INDIRECT("A"&amp;ROW(Table_Query_from_RDS24[[#This Row],[data_year]])-1)+1,0)</f>
        <v>0</v>
      </c>
      <c r="B2585">
        <v>2013</v>
      </c>
      <c r="C2585" t="s">
        <v>38</v>
      </c>
      <c r="D2585" t="s">
        <v>3416</v>
      </c>
      <c r="E2585">
        <v>82</v>
      </c>
      <c r="F2585">
        <v>6727</v>
      </c>
      <c r="G2585">
        <v>90</v>
      </c>
    </row>
    <row r="2586" spans="1:7" x14ac:dyDescent="0.25">
      <c r="A2586" s="1">
        <f ca="1">IF((Table_Query_from_RDS24[[#This Row],[valueA]]=List!$B$3),INDIRECT("A"&amp;ROW(Table_Query_from_RDS24[[#This Row],[data_year]])-1)+1,0)</f>
        <v>0</v>
      </c>
      <c r="B2586">
        <v>2013</v>
      </c>
      <c r="C2586" t="s">
        <v>38</v>
      </c>
      <c r="D2586" t="s">
        <v>3417</v>
      </c>
      <c r="E2586">
        <v>82</v>
      </c>
      <c r="F2586">
        <v>5874</v>
      </c>
      <c r="G2586">
        <v>0</v>
      </c>
    </row>
    <row r="2587" spans="1:7" x14ac:dyDescent="0.25">
      <c r="A2587" s="1">
        <f ca="1">IF((Table_Query_from_RDS24[[#This Row],[valueA]]=List!$B$3),INDIRECT("A"&amp;ROW(Table_Query_from_RDS24[[#This Row],[data_year]])-1)+1,0)</f>
        <v>0</v>
      </c>
      <c r="B2587">
        <v>2013</v>
      </c>
      <c r="C2587" t="s">
        <v>38</v>
      </c>
      <c r="D2587" t="s">
        <v>3418</v>
      </c>
      <c r="E2587">
        <v>81</v>
      </c>
      <c r="F2587">
        <v>2604</v>
      </c>
      <c r="G2587">
        <v>0</v>
      </c>
    </row>
    <row r="2588" spans="1:7" x14ac:dyDescent="0.25">
      <c r="A2588" s="1">
        <f ca="1">IF((Table_Query_from_RDS24[[#This Row],[valueA]]=List!$B$3),INDIRECT("A"&amp;ROW(Table_Query_from_RDS24[[#This Row],[data_year]])-1)+1,0)</f>
        <v>0</v>
      </c>
      <c r="B2588">
        <v>2013</v>
      </c>
      <c r="C2588" t="s">
        <v>38</v>
      </c>
      <c r="D2588" t="s">
        <v>3419</v>
      </c>
      <c r="E2588">
        <v>79</v>
      </c>
      <c r="F2588">
        <v>6092</v>
      </c>
      <c r="G2588">
        <v>11</v>
      </c>
    </row>
    <row r="2589" spans="1:7" x14ac:dyDescent="0.25">
      <c r="A2589" s="1">
        <f ca="1">IF((Table_Query_from_RDS24[[#This Row],[valueA]]=List!$B$3),INDIRECT("A"&amp;ROW(Table_Query_from_RDS24[[#This Row],[data_year]])-1)+1,0)</f>
        <v>0</v>
      </c>
      <c r="B2589">
        <v>2013</v>
      </c>
      <c r="C2589" t="s">
        <v>38</v>
      </c>
      <c r="D2589" t="s">
        <v>3420</v>
      </c>
      <c r="E2589">
        <v>74</v>
      </c>
      <c r="F2589">
        <v>5579</v>
      </c>
      <c r="G2589">
        <v>2</v>
      </c>
    </row>
    <row r="2590" spans="1:7" x14ac:dyDescent="0.25">
      <c r="A2590" s="1">
        <f ca="1">IF((Table_Query_from_RDS24[[#This Row],[valueA]]=List!$B$3),INDIRECT("A"&amp;ROW(Table_Query_from_RDS24[[#This Row],[data_year]])-1)+1,0)</f>
        <v>0</v>
      </c>
      <c r="B2590">
        <v>2013</v>
      </c>
      <c r="C2590" t="s">
        <v>38</v>
      </c>
      <c r="D2590" t="s">
        <v>3421</v>
      </c>
      <c r="E2590">
        <v>73</v>
      </c>
      <c r="F2590">
        <v>6392</v>
      </c>
      <c r="G2590">
        <v>0</v>
      </c>
    </row>
    <row r="2591" spans="1:7" x14ac:dyDescent="0.25">
      <c r="A2591" s="1">
        <f ca="1">IF((Table_Query_from_RDS24[[#This Row],[valueA]]=List!$B$3),INDIRECT("A"&amp;ROW(Table_Query_from_RDS24[[#This Row],[data_year]])-1)+1,0)</f>
        <v>0</v>
      </c>
      <c r="B2591">
        <v>2013</v>
      </c>
      <c r="C2591" t="s">
        <v>38</v>
      </c>
      <c r="D2591" t="s">
        <v>3422</v>
      </c>
      <c r="E2591">
        <v>72</v>
      </c>
      <c r="F2591">
        <v>5981</v>
      </c>
      <c r="G2591">
        <v>0</v>
      </c>
    </row>
    <row r="2592" spans="1:7" x14ac:dyDescent="0.25">
      <c r="A2592" s="1">
        <f ca="1">IF((Table_Query_from_RDS24[[#This Row],[valueA]]=List!$B$3),INDIRECT("A"&amp;ROW(Table_Query_from_RDS24[[#This Row],[data_year]])-1)+1,0)</f>
        <v>0</v>
      </c>
      <c r="B2592">
        <v>2013</v>
      </c>
      <c r="C2592" t="s">
        <v>38</v>
      </c>
      <c r="D2592" t="s">
        <v>3423</v>
      </c>
      <c r="E2592">
        <v>72</v>
      </c>
      <c r="F2592">
        <v>8560</v>
      </c>
      <c r="G2592">
        <v>0</v>
      </c>
    </row>
    <row r="2593" spans="1:7" x14ac:dyDescent="0.25">
      <c r="A2593" s="1">
        <f ca="1">IF((Table_Query_from_RDS24[[#This Row],[valueA]]=List!$B$3),INDIRECT("A"&amp;ROW(Table_Query_from_RDS24[[#This Row],[data_year]])-1)+1,0)</f>
        <v>0</v>
      </c>
      <c r="B2593">
        <v>2013</v>
      </c>
      <c r="C2593" t="s">
        <v>38</v>
      </c>
      <c r="D2593" t="s">
        <v>3424</v>
      </c>
      <c r="E2593">
        <v>72</v>
      </c>
      <c r="F2593">
        <v>7565</v>
      </c>
      <c r="G2593">
        <v>0</v>
      </c>
    </row>
    <row r="2594" spans="1:7" x14ac:dyDescent="0.25">
      <c r="A2594" s="1">
        <f ca="1">IF((Table_Query_from_RDS24[[#This Row],[valueA]]=List!$B$3),INDIRECT("A"&amp;ROW(Table_Query_from_RDS24[[#This Row],[data_year]])-1)+1,0)</f>
        <v>0</v>
      </c>
      <c r="B2594">
        <v>2013</v>
      </c>
      <c r="C2594" t="s">
        <v>38</v>
      </c>
      <c r="D2594" t="s">
        <v>3425</v>
      </c>
      <c r="E2594">
        <v>68</v>
      </c>
      <c r="F2594">
        <v>7073</v>
      </c>
      <c r="G2594">
        <v>0</v>
      </c>
    </row>
    <row r="2595" spans="1:7" x14ac:dyDescent="0.25">
      <c r="A2595" s="1">
        <f ca="1">IF((Table_Query_from_RDS24[[#This Row],[valueA]]=List!$B$3),INDIRECT("A"&amp;ROW(Table_Query_from_RDS24[[#This Row],[data_year]])-1)+1,0)</f>
        <v>0</v>
      </c>
      <c r="B2595">
        <v>2013</v>
      </c>
      <c r="C2595" t="s">
        <v>38</v>
      </c>
      <c r="D2595" t="s">
        <v>3426</v>
      </c>
      <c r="E2595">
        <v>65</v>
      </c>
      <c r="F2595">
        <v>8025</v>
      </c>
      <c r="G2595">
        <v>0</v>
      </c>
    </row>
    <row r="2596" spans="1:7" x14ac:dyDescent="0.25">
      <c r="A2596" s="1">
        <f ca="1">IF((Table_Query_from_RDS24[[#This Row],[valueA]]=List!$B$3),INDIRECT("A"&amp;ROW(Table_Query_from_RDS24[[#This Row],[data_year]])-1)+1,0)</f>
        <v>0</v>
      </c>
      <c r="B2596">
        <v>2013</v>
      </c>
      <c r="C2596" t="s">
        <v>38</v>
      </c>
      <c r="D2596" t="s">
        <v>3427</v>
      </c>
      <c r="E2596">
        <v>62</v>
      </c>
      <c r="F2596">
        <v>4861</v>
      </c>
      <c r="G2596">
        <v>0</v>
      </c>
    </row>
    <row r="2597" spans="1:7" x14ac:dyDescent="0.25">
      <c r="A2597" s="1">
        <f ca="1">IF((Table_Query_from_RDS24[[#This Row],[valueA]]=List!$B$3),INDIRECT("A"&amp;ROW(Table_Query_from_RDS24[[#This Row],[data_year]])-1)+1,0)</f>
        <v>0</v>
      </c>
      <c r="B2597">
        <v>2013</v>
      </c>
      <c r="C2597" t="s">
        <v>38</v>
      </c>
      <c r="D2597" t="s">
        <v>3428</v>
      </c>
      <c r="E2597">
        <v>59</v>
      </c>
      <c r="F2597">
        <v>3506</v>
      </c>
      <c r="G2597">
        <v>0</v>
      </c>
    </row>
    <row r="2598" spans="1:7" x14ac:dyDescent="0.25">
      <c r="A2598" s="1">
        <f ca="1">IF((Table_Query_from_RDS24[[#This Row],[valueA]]=List!$B$3),INDIRECT("A"&amp;ROW(Table_Query_from_RDS24[[#This Row],[data_year]])-1)+1,0)</f>
        <v>0</v>
      </c>
      <c r="B2598">
        <v>2013</v>
      </c>
      <c r="C2598" t="s">
        <v>38</v>
      </c>
      <c r="D2598" t="s">
        <v>3429</v>
      </c>
      <c r="E2598">
        <v>59</v>
      </c>
      <c r="F2598">
        <v>4550</v>
      </c>
      <c r="G2598">
        <v>0</v>
      </c>
    </row>
    <row r="2599" spans="1:7" x14ac:dyDescent="0.25">
      <c r="A2599" s="1">
        <f ca="1">IF((Table_Query_from_RDS24[[#This Row],[valueA]]=List!$B$3),INDIRECT("A"&amp;ROW(Table_Query_from_RDS24[[#This Row],[data_year]])-1)+1,0)</f>
        <v>0</v>
      </c>
      <c r="B2599">
        <v>2013</v>
      </c>
      <c r="C2599" t="s">
        <v>38</v>
      </c>
      <c r="D2599" t="s">
        <v>3430</v>
      </c>
      <c r="E2599">
        <v>57</v>
      </c>
      <c r="F2599">
        <v>2923</v>
      </c>
      <c r="G2599">
        <v>8</v>
      </c>
    </row>
    <row r="2600" spans="1:7" x14ac:dyDescent="0.25">
      <c r="A2600" s="1">
        <f ca="1">IF((Table_Query_from_RDS24[[#This Row],[valueA]]=List!$B$3),INDIRECT("A"&amp;ROW(Table_Query_from_RDS24[[#This Row],[data_year]])-1)+1,0)</f>
        <v>0</v>
      </c>
      <c r="B2600">
        <v>2013</v>
      </c>
      <c r="C2600" t="s">
        <v>38</v>
      </c>
      <c r="D2600" t="s">
        <v>3431</v>
      </c>
      <c r="E2600">
        <v>55</v>
      </c>
      <c r="F2600">
        <v>4766</v>
      </c>
      <c r="G2600">
        <v>6</v>
      </c>
    </row>
    <row r="2601" spans="1:7" x14ac:dyDescent="0.25">
      <c r="A2601" s="1">
        <f ca="1">IF((Table_Query_from_RDS24[[#This Row],[valueA]]=List!$B$3),INDIRECT("A"&amp;ROW(Table_Query_from_RDS24[[#This Row],[data_year]])-1)+1,0)</f>
        <v>0</v>
      </c>
      <c r="B2601">
        <v>2013</v>
      </c>
      <c r="C2601" t="s">
        <v>38</v>
      </c>
      <c r="D2601" t="s">
        <v>3432</v>
      </c>
      <c r="E2601">
        <v>54</v>
      </c>
      <c r="F2601">
        <v>4341</v>
      </c>
      <c r="G2601">
        <v>0</v>
      </c>
    </row>
    <row r="2602" spans="1:7" x14ac:dyDescent="0.25">
      <c r="A2602" s="1">
        <f ca="1">IF((Table_Query_from_RDS24[[#This Row],[valueA]]=List!$B$3),INDIRECT("A"&amp;ROW(Table_Query_from_RDS24[[#This Row],[data_year]])-1)+1,0)</f>
        <v>0</v>
      </c>
      <c r="B2602">
        <v>2013</v>
      </c>
      <c r="C2602" t="s">
        <v>38</v>
      </c>
      <c r="D2602" t="s">
        <v>3433</v>
      </c>
      <c r="E2602">
        <v>51</v>
      </c>
      <c r="F2602">
        <v>3973</v>
      </c>
      <c r="G2602">
        <v>27</v>
      </c>
    </row>
    <row r="2603" spans="1:7" x14ac:dyDescent="0.25">
      <c r="A2603" s="1">
        <f ca="1">IF((Table_Query_from_RDS24[[#This Row],[valueA]]=List!$B$3),INDIRECT("A"&amp;ROW(Table_Query_from_RDS24[[#This Row],[data_year]])-1)+1,0)</f>
        <v>0</v>
      </c>
      <c r="B2603">
        <v>2013</v>
      </c>
      <c r="C2603" t="s">
        <v>38</v>
      </c>
      <c r="D2603" t="s">
        <v>3434</v>
      </c>
      <c r="E2603">
        <v>48</v>
      </c>
      <c r="F2603">
        <v>4899</v>
      </c>
      <c r="G2603">
        <v>0</v>
      </c>
    </row>
    <row r="2604" spans="1:7" x14ac:dyDescent="0.25">
      <c r="A2604" s="1">
        <f ca="1">IF((Table_Query_from_RDS24[[#This Row],[valueA]]=List!$B$3),INDIRECT("A"&amp;ROW(Table_Query_from_RDS24[[#This Row],[data_year]])-1)+1,0)</f>
        <v>0</v>
      </c>
      <c r="B2604">
        <v>2013</v>
      </c>
      <c r="C2604" t="s">
        <v>38</v>
      </c>
      <c r="D2604" t="s">
        <v>3435</v>
      </c>
      <c r="E2604">
        <v>46</v>
      </c>
      <c r="F2604">
        <v>3685</v>
      </c>
      <c r="G2604">
        <v>0</v>
      </c>
    </row>
    <row r="2605" spans="1:7" x14ac:dyDescent="0.25">
      <c r="A2605" s="1">
        <f ca="1">IF((Table_Query_from_RDS24[[#This Row],[valueA]]=List!$B$3),INDIRECT("A"&amp;ROW(Table_Query_from_RDS24[[#This Row],[data_year]])-1)+1,0)</f>
        <v>0</v>
      </c>
      <c r="B2605">
        <v>2013</v>
      </c>
      <c r="C2605" t="s">
        <v>38</v>
      </c>
      <c r="D2605" t="s">
        <v>3436</v>
      </c>
      <c r="E2605">
        <v>46</v>
      </c>
      <c r="F2605">
        <v>1754</v>
      </c>
      <c r="G2605">
        <v>0</v>
      </c>
    </row>
    <row r="2606" spans="1:7" x14ac:dyDescent="0.25">
      <c r="A2606" s="1">
        <f ca="1">IF((Table_Query_from_RDS24[[#This Row],[valueA]]=List!$B$3),INDIRECT("A"&amp;ROW(Table_Query_from_RDS24[[#This Row],[data_year]])-1)+1,0)</f>
        <v>0</v>
      </c>
      <c r="B2606">
        <v>2013</v>
      </c>
      <c r="C2606" t="s">
        <v>38</v>
      </c>
      <c r="D2606" t="s">
        <v>3437</v>
      </c>
      <c r="E2606">
        <v>43</v>
      </c>
      <c r="F2606">
        <v>3689</v>
      </c>
      <c r="G2606">
        <v>0</v>
      </c>
    </row>
    <row r="2607" spans="1:7" x14ac:dyDescent="0.25">
      <c r="A2607" s="1">
        <f ca="1">IF((Table_Query_from_RDS24[[#This Row],[valueA]]=List!$B$3),INDIRECT("A"&amp;ROW(Table_Query_from_RDS24[[#This Row],[data_year]])-1)+1,0)</f>
        <v>0</v>
      </c>
      <c r="B2607">
        <v>2013</v>
      </c>
      <c r="C2607" t="s">
        <v>38</v>
      </c>
      <c r="D2607" t="s">
        <v>3438</v>
      </c>
      <c r="E2607">
        <v>42</v>
      </c>
      <c r="F2607">
        <v>4133</v>
      </c>
      <c r="G2607">
        <v>0</v>
      </c>
    </row>
    <row r="2608" spans="1:7" x14ac:dyDescent="0.25">
      <c r="A2608" s="1">
        <f ca="1">IF((Table_Query_from_RDS24[[#This Row],[valueA]]=List!$B$3),INDIRECT("A"&amp;ROW(Table_Query_from_RDS24[[#This Row],[data_year]])-1)+1,0)</f>
        <v>0</v>
      </c>
      <c r="B2608">
        <v>2013</v>
      </c>
      <c r="C2608" t="s">
        <v>38</v>
      </c>
      <c r="D2608" t="s">
        <v>3439</v>
      </c>
      <c r="E2608">
        <v>41</v>
      </c>
      <c r="F2608">
        <v>2578</v>
      </c>
      <c r="G2608">
        <v>0</v>
      </c>
    </row>
    <row r="2609" spans="1:7" x14ac:dyDescent="0.25">
      <c r="A2609" s="1">
        <f ca="1">IF((Table_Query_from_RDS24[[#This Row],[valueA]]=List!$B$3),INDIRECT("A"&amp;ROW(Table_Query_from_RDS24[[#This Row],[data_year]])-1)+1,0)</f>
        <v>0</v>
      </c>
      <c r="B2609">
        <v>2013</v>
      </c>
      <c r="C2609" t="s">
        <v>38</v>
      </c>
      <c r="D2609" t="s">
        <v>3440</v>
      </c>
      <c r="E2609">
        <v>31</v>
      </c>
      <c r="F2609">
        <v>1773</v>
      </c>
      <c r="G2609">
        <v>0</v>
      </c>
    </row>
    <row r="2610" spans="1:7" x14ac:dyDescent="0.25">
      <c r="A2610" s="1">
        <f ca="1">IF((Table_Query_from_RDS24[[#This Row],[valueA]]=List!$B$3),INDIRECT("A"&amp;ROW(Table_Query_from_RDS24[[#This Row],[data_year]])-1)+1,0)</f>
        <v>0</v>
      </c>
      <c r="B2610">
        <v>2013</v>
      </c>
      <c r="C2610" t="s">
        <v>38</v>
      </c>
      <c r="D2610" t="s">
        <v>3441</v>
      </c>
      <c r="E2610">
        <v>30</v>
      </c>
      <c r="F2610">
        <v>684</v>
      </c>
      <c r="G2610">
        <v>0</v>
      </c>
    </row>
    <row r="2611" spans="1:7" x14ac:dyDescent="0.25">
      <c r="A2611" s="1">
        <f ca="1">IF((Table_Query_from_RDS24[[#This Row],[valueA]]=List!$B$3),INDIRECT("A"&amp;ROW(Table_Query_from_RDS24[[#This Row],[data_year]])-1)+1,0)</f>
        <v>0</v>
      </c>
      <c r="B2611">
        <v>2013</v>
      </c>
      <c r="C2611" t="s">
        <v>38</v>
      </c>
      <c r="D2611" t="s">
        <v>3442</v>
      </c>
      <c r="E2611">
        <v>22</v>
      </c>
      <c r="F2611">
        <v>2193</v>
      </c>
      <c r="G2611">
        <v>0</v>
      </c>
    </row>
    <row r="2612" spans="1:7" x14ac:dyDescent="0.25">
      <c r="A2612" s="1">
        <f ca="1">IF((Table_Query_from_RDS24[[#This Row],[valueA]]=List!$B$3),INDIRECT("A"&amp;ROW(Table_Query_from_RDS24[[#This Row],[data_year]])-1)+1,0)</f>
        <v>0</v>
      </c>
      <c r="B2612">
        <v>2013</v>
      </c>
      <c r="C2612" t="s">
        <v>38</v>
      </c>
      <c r="D2612" t="s">
        <v>3443</v>
      </c>
      <c r="E2612">
        <v>22</v>
      </c>
      <c r="F2612">
        <v>1674</v>
      </c>
      <c r="G2612">
        <v>0</v>
      </c>
    </row>
    <row r="2613" spans="1:7" x14ac:dyDescent="0.25">
      <c r="A2613" s="1">
        <f ca="1">IF((Table_Query_from_RDS24[[#This Row],[valueA]]=List!$B$3),INDIRECT("A"&amp;ROW(Table_Query_from_RDS24[[#This Row],[data_year]])-1)+1,0)</f>
        <v>0</v>
      </c>
      <c r="B2613">
        <v>2013</v>
      </c>
      <c r="C2613" t="s">
        <v>38</v>
      </c>
      <c r="D2613" t="s">
        <v>3444</v>
      </c>
      <c r="E2613">
        <v>21</v>
      </c>
      <c r="F2613">
        <v>1075</v>
      </c>
      <c r="G2613">
        <v>0</v>
      </c>
    </row>
    <row r="2614" spans="1:7" x14ac:dyDescent="0.25">
      <c r="A2614" s="1">
        <f ca="1">IF((Table_Query_from_RDS24[[#This Row],[valueA]]=List!$B$3),INDIRECT("A"&amp;ROW(Table_Query_from_RDS24[[#This Row],[data_year]])-1)+1,0)</f>
        <v>0</v>
      </c>
      <c r="B2614">
        <v>2013</v>
      </c>
      <c r="C2614" t="s">
        <v>38</v>
      </c>
      <c r="D2614" t="s">
        <v>3445</v>
      </c>
      <c r="E2614">
        <v>19</v>
      </c>
      <c r="F2614">
        <v>1745</v>
      </c>
      <c r="G2614">
        <v>0</v>
      </c>
    </row>
    <row r="2615" spans="1:7" x14ac:dyDescent="0.25">
      <c r="A2615" s="1">
        <f ca="1">IF((Table_Query_from_RDS24[[#This Row],[valueA]]=List!$B$3),INDIRECT("A"&amp;ROW(Table_Query_from_RDS24[[#This Row],[data_year]])-1)+1,0)</f>
        <v>0</v>
      </c>
      <c r="B2615">
        <v>2013</v>
      </c>
      <c r="C2615" t="s">
        <v>38</v>
      </c>
      <c r="D2615" t="s">
        <v>3446</v>
      </c>
      <c r="E2615">
        <v>17</v>
      </c>
      <c r="F2615">
        <v>1461</v>
      </c>
      <c r="G2615">
        <v>0</v>
      </c>
    </row>
    <row r="2616" spans="1:7" x14ac:dyDescent="0.25">
      <c r="A2616" s="1">
        <f ca="1">IF((Table_Query_from_RDS24[[#This Row],[valueA]]=List!$B$3),INDIRECT("A"&amp;ROW(Table_Query_from_RDS24[[#This Row],[data_year]])-1)+1,0)</f>
        <v>0</v>
      </c>
      <c r="B2616">
        <v>2013</v>
      </c>
      <c r="C2616" t="s">
        <v>38</v>
      </c>
      <c r="D2616" t="s">
        <v>3447</v>
      </c>
      <c r="E2616">
        <v>16</v>
      </c>
      <c r="F2616">
        <v>849</v>
      </c>
      <c r="G2616">
        <v>79</v>
      </c>
    </row>
    <row r="2617" spans="1:7" x14ac:dyDescent="0.25">
      <c r="A2617" s="1">
        <f ca="1">IF((Table_Query_from_RDS24[[#This Row],[valueA]]=List!$B$3),INDIRECT("A"&amp;ROW(Table_Query_from_RDS24[[#This Row],[data_year]])-1)+1,0)</f>
        <v>0</v>
      </c>
      <c r="B2617">
        <v>2013</v>
      </c>
      <c r="C2617" t="s">
        <v>38</v>
      </c>
      <c r="D2617" t="s">
        <v>3448</v>
      </c>
      <c r="E2617">
        <v>15</v>
      </c>
      <c r="F2617">
        <v>498</v>
      </c>
      <c r="G2617">
        <v>0</v>
      </c>
    </row>
    <row r="2618" spans="1:7" x14ac:dyDescent="0.25">
      <c r="A2618" s="1">
        <f ca="1">IF((Table_Query_from_RDS24[[#This Row],[valueA]]=List!$B$3),INDIRECT("A"&amp;ROW(Table_Query_from_RDS24[[#This Row],[data_year]])-1)+1,0)</f>
        <v>0</v>
      </c>
      <c r="B2618">
        <v>2013</v>
      </c>
      <c r="C2618" t="s">
        <v>38</v>
      </c>
      <c r="D2618" t="s">
        <v>3449</v>
      </c>
      <c r="E2618">
        <v>14</v>
      </c>
      <c r="F2618">
        <v>356</v>
      </c>
      <c r="G2618">
        <v>0</v>
      </c>
    </row>
    <row r="2619" spans="1:7" x14ac:dyDescent="0.25">
      <c r="A2619" s="1">
        <f ca="1">IF((Table_Query_from_RDS24[[#This Row],[valueA]]=List!$B$3),INDIRECT("A"&amp;ROW(Table_Query_from_RDS24[[#This Row],[data_year]])-1)+1,0)</f>
        <v>0</v>
      </c>
      <c r="B2619">
        <v>2013</v>
      </c>
      <c r="C2619" t="s">
        <v>38</v>
      </c>
      <c r="D2619" t="s">
        <v>3450</v>
      </c>
      <c r="E2619">
        <v>12</v>
      </c>
      <c r="F2619">
        <v>2282</v>
      </c>
      <c r="G2619">
        <v>0</v>
      </c>
    </row>
    <row r="2620" spans="1:7" x14ac:dyDescent="0.25">
      <c r="A2620" s="1">
        <f ca="1">IF((Table_Query_from_RDS24[[#This Row],[valueA]]=List!$B$3),INDIRECT("A"&amp;ROW(Table_Query_from_RDS24[[#This Row],[data_year]])-1)+1,0)</f>
        <v>0</v>
      </c>
      <c r="B2620">
        <v>2013</v>
      </c>
      <c r="C2620" t="s">
        <v>38</v>
      </c>
      <c r="D2620" t="s">
        <v>3451</v>
      </c>
      <c r="E2620">
        <v>11</v>
      </c>
      <c r="F2620">
        <v>428</v>
      </c>
      <c r="G2620">
        <v>0</v>
      </c>
    </row>
    <row r="2621" spans="1:7" x14ac:dyDescent="0.25">
      <c r="A2621" s="1">
        <f ca="1">IF((Table_Query_from_RDS24[[#This Row],[valueA]]=List!$B$3),INDIRECT("A"&amp;ROW(Table_Query_from_RDS24[[#This Row],[data_year]])-1)+1,0)</f>
        <v>0</v>
      </c>
      <c r="B2621">
        <v>2013</v>
      </c>
      <c r="C2621" t="s">
        <v>39</v>
      </c>
      <c r="D2621" t="s">
        <v>3452</v>
      </c>
      <c r="E2621">
        <v>2908</v>
      </c>
      <c r="F2621">
        <v>148664</v>
      </c>
      <c r="G2621">
        <v>645</v>
      </c>
    </row>
    <row r="2622" spans="1:7" x14ac:dyDescent="0.25">
      <c r="A2622" s="1">
        <f ca="1">IF((Table_Query_from_RDS24[[#This Row],[valueA]]=List!$B$3),INDIRECT("A"&amp;ROW(Table_Query_from_RDS24[[#This Row],[data_year]])-1)+1,0)</f>
        <v>0</v>
      </c>
      <c r="B2622">
        <v>2013</v>
      </c>
      <c r="C2622" t="s">
        <v>39</v>
      </c>
      <c r="D2622" t="s">
        <v>3453</v>
      </c>
      <c r="E2622">
        <v>1370</v>
      </c>
      <c r="F2622">
        <v>60041</v>
      </c>
      <c r="G2622">
        <v>158</v>
      </c>
    </row>
    <row r="2623" spans="1:7" x14ac:dyDescent="0.25">
      <c r="A2623" s="1">
        <f ca="1">IF((Table_Query_from_RDS24[[#This Row],[valueA]]=List!$B$3),INDIRECT("A"&amp;ROW(Table_Query_from_RDS24[[#This Row],[data_year]])-1)+1,0)</f>
        <v>0</v>
      </c>
      <c r="B2623">
        <v>2013</v>
      </c>
      <c r="C2623" t="s">
        <v>39</v>
      </c>
      <c r="D2623" t="s">
        <v>3454</v>
      </c>
      <c r="E2623">
        <v>1195</v>
      </c>
      <c r="F2623">
        <v>47788</v>
      </c>
      <c r="G2623">
        <v>1662</v>
      </c>
    </row>
    <row r="2624" spans="1:7" x14ac:dyDescent="0.25">
      <c r="A2624" s="1">
        <f ca="1">IF((Table_Query_from_RDS24[[#This Row],[valueA]]=List!$B$3),INDIRECT("A"&amp;ROW(Table_Query_from_RDS24[[#This Row],[data_year]])-1)+1,0)</f>
        <v>0</v>
      </c>
      <c r="B2624">
        <v>2013</v>
      </c>
      <c r="C2624" t="s">
        <v>39</v>
      </c>
      <c r="D2624" t="s">
        <v>3455</v>
      </c>
      <c r="E2624">
        <v>985</v>
      </c>
      <c r="F2624">
        <v>42253</v>
      </c>
      <c r="G2624">
        <v>105</v>
      </c>
    </row>
    <row r="2625" spans="1:7" x14ac:dyDescent="0.25">
      <c r="A2625" s="1">
        <f ca="1">IF((Table_Query_from_RDS24[[#This Row],[valueA]]=List!$B$3),INDIRECT("A"&amp;ROW(Table_Query_from_RDS24[[#This Row],[data_year]])-1)+1,0)</f>
        <v>0</v>
      </c>
      <c r="B2625">
        <v>2013</v>
      </c>
      <c r="C2625" t="s">
        <v>39</v>
      </c>
      <c r="D2625" t="s">
        <v>3456</v>
      </c>
      <c r="E2625">
        <v>976</v>
      </c>
      <c r="F2625">
        <v>56568</v>
      </c>
      <c r="G2625">
        <v>162</v>
      </c>
    </row>
    <row r="2626" spans="1:7" x14ac:dyDescent="0.25">
      <c r="A2626" s="1">
        <f ca="1">IF((Table_Query_from_RDS24[[#This Row],[valueA]]=List!$B$3),INDIRECT("A"&amp;ROW(Table_Query_from_RDS24[[#This Row],[data_year]])-1)+1,0)</f>
        <v>0</v>
      </c>
      <c r="B2626">
        <v>2013</v>
      </c>
      <c r="C2626" t="s">
        <v>39</v>
      </c>
      <c r="D2626" t="s">
        <v>3457</v>
      </c>
      <c r="E2626">
        <v>969</v>
      </c>
      <c r="F2626">
        <v>63949</v>
      </c>
      <c r="G2626">
        <v>84</v>
      </c>
    </row>
    <row r="2627" spans="1:7" x14ac:dyDescent="0.25">
      <c r="A2627" s="1">
        <f ca="1">IF((Table_Query_from_RDS24[[#This Row],[valueA]]=List!$B$3),INDIRECT("A"&amp;ROW(Table_Query_from_RDS24[[#This Row],[data_year]])-1)+1,0)</f>
        <v>0</v>
      </c>
      <c r="B2627">
        <v>2013</v>
      </c>
      <c r="C2627" t="s">
        <v>39</v>
      </c>
      <c r="D2627" t="s">
        <v>3458</v>
      </c>
      <c r="E2627">
        <v>927</v>
      </c>
      <c r="F2627">
        <v>59661</v>
      </c>
      <c r="G2627">
        <v>1274</v>
      </c>
    </row>
    <row r="2628" spans="1:7" x14ac:dyDescent="0.25">
      <c r="A2628" s="1">
        <f ca="1">IF((Table_Query_from_RDS24[[#This Row],[valueA]]=List!$B$3),INDIRECT("A"&amp;ROW(Table_Query_from_RDS24[[#This Row],[data_year]])-1)+1,0)</f>
        <v>0</v>
      </c>
      <c r="B2628">
        <v>2013</v>
      </c>
      <c r="C2628" t="s">
        <v>39</v>
      </c>
      <c r="D2628" t="s">
        <v>3459</v>
      </c>
      <c r="E2628">
        <v>878</v>
      </c>
      <c r="F2628">
        <v>56041</v>
      </c>
      <c r="G2628">
        <v>3</v>
      </c>
    </row>
    <row r="2629" spans="1:7" x14ac:dyDescent="0.25">
      <c r="A2629" s="1">
        <f ca="1">IF((Table_Query_from_RDS24[[#This Row],[valueA]]=List!$B$3),INDIRECT("A"&amp;ROW(Table_Query_from_RDS24[[#This Row],[data_year]])-1)+1,0)</f>
        <v>0</v>
      </c>
      <c r="B2629">
        <v>2013</v>
      </c>
      <c r="C2629" t="s">
        <v>39</v>
      </c>
      <c r="D2629" t="s">
        <v>3460</v>
      </c>
      <c r="E2629">
        <v>760</v>
      </c>
      <c r="F2629">
        <v>26778</v>
      </c>
      <c r="G2629">
        <v>102</v>
      </c>
    </row>
    <row r="2630" spans="1:7" x14ac:dyDescent="0.25">
      <c r="A2630" s="1">
        <f ca="1">IF((Table_Query_from_RDS24[[#This Row],[valueA]]=List!$B$3),INDIRECT("A"&amp;ROW(Table_Query_from_RDS24[[#This Row],[data_year]])-1)+1,0)</f>
        <v>0</v>
      </c>
      <c r="B2630">
        <v>2013</v>
      </c>
      <c r="C2630" t="s">
        <v>39</v>
      </c>
      <c r="D2630" t="s">
        <v>3461</v>
      </c>
      <c r="E2630">
        <v>721</v>
      </c>
      <c r="F2630">
        <v>30064</v>
      </c>
      <c r="G2630">
        <v>1198</v>
      </c>
    </row>
    <row r="2631" spans="1:7" x14ac:dyDescent="0.25">
      <c r="A2631" s="1">
        <f ca="1">IF((Table_Query_from_RDS24[[#This Row],[valueA]]=List!$B$3),INDIRECT("A"&amp;ROW(Table_Query_from_RDS24[[#This Row],[data_year]])-1)+1,0)</f>
        <v>0</v>
      </c>
      <c r="B2631">
        <v>2013</v>
      </c>
      <c r="C2631" t="s">
        <v>39</v>
      </c>
      <c r="D2631" t="s">
        <v>3462</v>
      </c>
      <c r="E2631">
        <v>613</v>
      </c>
      <c r="F2631">
        <v>57667</v>
      </c>
      <c r="G2631">
        <v>41</v>
      </c>
    </row>
    <row r="2632" spans="1:7" x14ac:dyDescent="0.25">
      <c r="A2632" s="1">
        <f ca="1">IF((Table_Query_from_RDS24[[#This Row],[valueA]]=List!$B$3),INDIRECT("A"&amp;ROW(Table_Query_from_RDS24[[#This Row],[data_year]])-1)+1,0)</f>
        <v>0</v>
      </c>
      <c r="B2632">
        <v>2013</v>
      </c>
      <c r="C2632" t="s">
        <v>39</v>
      </c>
      <c r="D2632" t="s">
        <v>3463</v>
      </c>
      <c r="E2632">
        <v>578</v>
      </c>
      <c r="F2632">
        <v>24529</v>
      </c>
      <c r="G2632">
        <v>2</v>
      </c>
    </row>
    <row r="2633" spans="1:7" x14ac:dyDescent="0.25">
      <c r="A2633" s="1">
        <f ca="1">IF((Table_Query_from_RDS24[[#This Row],[valueA]]=List!$B$3),INDIRECT("A"&amp;ROW(Table_Query_from_RDS24[[#This Row],[data_year]])-1)+1,0)</f>
        <v>0</v>
      </c>
      <c r="B2633">
        <v>2013</v>
      </c>
      <c r="C2633" t="s">
        <v>39</v>
      </c>
      <c r="D2633" t="s">
        <v>3464</v>
      </c>
      <c r="E2633">
        <v>568</v>
      </c>
      <c r="F2633">
        <v>45787</v>
      </c>
      <c r="G2633">
        <v>2</v>
      </c>
    </row>
    <row r="2634" spans="1:7" x14ac:dyDescent="0.25">
      <c r="A2634" s="1">
        <f ca="1">IF((Table_Query_from_RDS24[[#This Row],[valueA]]=List!$B$3),INDIRECT("A"&amp;ROW(Table_Query_from_RDS24[[#This Row],[data_year]])-1)+1,0)</f>
        <v>0</v>
      </c>
      <c r="B2634">
        <v>2013</v>
      </c>
      <c r="C2634" t="s">
        <v>39</v>
      </c>
      <c r="D2634" t="s">
        <v>3465</v>
      </c>
      <c r="E2634">
        <v>530</v>
      </c>
      <c r="F2634">
        <v>29137</v>
      </c>
      <c r="G2634">
        <v>20</v>
      </c>
    </row>
    <row r="2635" spans="1:7" x14ac:dyDescent="0.25">
      <c r="A2635" s="1">
        <f ca="1">IF((Table_Query_from_RDS24[[#This Row],[valueA]]=List!$B$3),INDIRECT("A"&amp;ROW(Table_Query_from_RDS24[[#This Row],[data_year]])-1)+1,0)</f>
        <v>0</v>
      </c>
      <c r="B2635">
        <v>2013</v>
      </c>
      <c r="C2635" t="s">
        <v>39</v>
      </c>
      <c r="D2635" t="s">
        <v>3466</v>
      </c>
      <c r="E2635">
        <v>499</v>
      </c>
      <c r="F2635">
        <v>19179</v>
      </c>
      <c r="G2635">
        <v>1</v>
      </c>
    </row>
    <row r="2636" spans="1:7" x14ac:dyDescent="0.25">
      <c r="A2636" s="1">
        <f ca="1">IF((Table_Query_from_RDS24[[#This Row],[valueA]]=List!$B$3),INDIRECT("A"&amp;ROW(Table_Query_from_RDS24[[#This Row],[data_year]])-1)+1,0)</f>
        <v>0</v>
      </c>
      <c r="B2636">
        <v>2013</v>
      </c>
      <c r="C2636" t="s">
        <v>39</v>
      </c>
      <c r="D2636" t="s">
        <v>3467</v>
      </c>
      <c r="E2636">
        <v>491</v>
      </c>
      <c r="F2636">
        <v>22252</v>
      </c>
      <c r="G2636">
        <v>416</v>
      </c>
    </row>
    <row r="2637" spans="1:7" x14ac:dyDescent="0.25">
      <c r="A2637" s="1">
        <f ca="1">IF((Table_Query_from_RDS24[[#This Row],[valueA]]=List!$B$3),INDIRECT("A"&amp;ROW(Table_Query_from_RDS24[[#This Row],[data_year]])-1)+1,0)</f>
        <v>0</v>
      </c>
      <c r="B2637">
        <v>2013</v>
      </c>
      <c r="C2637" t="s">
        <v>39</v>
      </c>
      <c r="D2637" t="s">
        <v>3468</v>
      </c>
      <c r="E2637">
        <v>360</v>
      </c>
      <c r="F2637">
        <v>16563</v>
      </c>
      <c r="G2637">
        <v>54</v>
      </c>
    </row>
    <row r="2638" spans="1:7" x14ac:dyDescent="0.25">
      <c r="A2638" s="1">
        <f ca="1">IF((Table_Query_from_RDS24[[#This Row],[valueA]]=List!$B$3),INDIRECT("A"&amp;ROW(Table_Query_from_RDS24[[#This Row],[data_year]])-1)+1,0)</f>
        <v>0</v>
      </c>
      <c r="B2638">
        <v>2013</v>
      </c>
      <c r="C2638" t="s">
        <v>39</v>
      </c>
      <c r="D2638" t="s">
        <v>3469</v>
      </c>
      <c r="E2638">
        <v>349</v>
      </c>
      <c r="F2638">
        <v>13927</v>
      </c>
      <c r="G2638">
        <v>0</v>
      </c>
    </row>
    <row r="2639" spans="1:7" x14ac:dyDescent="0.25">
      <c r="A2639" s="1">
        <f ca="1">IF((Table_Query_from_RDS24[[#This Row],[valueA]]=List!$B$3),INDIRECT("A"&amp;ROW(Table_Query_from_RDS24[[#This Row],[data_year]])-1)+1,0)</f>
        <v>0</v>
      </c>
      <c r="B2639">
        <v>2013</v>
      </c>
      <c r="C2639" t="s">
        <v>39</v>
      </c>
      <c r="D2639" t="s">
        <v>3470</v>
      </c>
      <c r="E2639">
        <v>338</v>
      </c>
      <c r="F2639">
        <v>16825</v>
      </c>
      <c r="G2639">
        <v>6</v>
      </c>
    </row>
    <row r="2640" spans="1:7" x14ac:dyDescent="0.25">
      <c r="A2640" s="1">
        <f ca="1">IF((Table_Query_from_RDS24[[#This Row],[valueA]]=List!$B$3),INDIRECT("A"&amp;ROW(Table_Query_from_RDS24[[#This Row],[data_year]])-1)+1,0)</f>
        <v>0</v>
      </c>
      <c r="B2640">
        <v>2013</v>
      </c>
      <c r="C2640" t="s">
        <v>39</v>
      </c>
      <c r="D2640" t="s">
        <v>3471</v>
      </c>
      <c r="E2640">
        <v>337</v>
      </c>
      <c r="F2640">
        <v>19430</v>
      </c>
      <c r="G2640">
        <v>11</v>
      </c>
    </row>
    <row r="2641" spans="1:7" x14ac:dyDescent="0.25">
      <c r="A2641" s="1">
        <f ca="1">IF((Table_Query_from_RDS24[[#This Row],[valueA]]=List!$B$3),INDIRECT("A"&amp;ROW(Table_Query_from_RDS24[[#This Row],[data_year]])-1)+1,0)</f>
        <v>0</v>
      </c>
      <c r="B2641">
        <v>2013</v>
      </c>
      <c r="C2641" t="s">
        <v>39</v>
      </c>
      <c r="D2641" t="s">
        <v>3472</v>
      </c>
      <c r="E2641">
        <v>312</v>
      </c>
      <c r="F2641">
        <v>18230</v>
      </c>
      <c r="G2641">
        <v>11</v>
      </c>
    </row>
    <row r="2642" spans="1:7" x14ac:dyDescent="0.25">
      <c r="A2642" s="1">
        <f ca="1">IF((Table_Query_from_RDS24[[#This Row],[valueA]]=List!$B$3),INDIRECT("A"&amp;ROW(Table_Query_from_RDS24[[#This Row],[data_year]])-1)+1,0)</f>
        <v>0</v>
      </c>
      <c r="B2642">
        <v>2013</v>
      </c>
      <c r="C2642" t="s">
        <v>39</v>
      </c>
      <c r="D2642" t="s">
        <v>3473</v>
      </c>
      <c r="E2642">
        <v>310</v>
      </c>
      <c r="F2642">
        <v>18402</v>
      </c>
      <c r="G2642">
        <v>0</v>
      </c>
    </row>
    <row r="2643" spans="1:7" x14ac:dyDescent="0.25">
      <c r="A2643" s="1">
        <f ca="1">IF((Table_Query_from_RDS24[[#This Row],[valueA]]=List!$B$3),INDIRECT("A"&amp;ROW(Table_Query_from_RDS24[[#This Row],[data_year]])-1)+1,0)</f>
        <v>0</v>
      </c>
      <c r="B2643">
        <v>2013</v>
      </c>
      <c r="C2643" t="s">
        <v>39</v>
      </c>
      <c r="D2643" t="s">
        <v>3474</v>
      </c>
      <c r="E2643">
        <v>306</v>
      </c>
      <c r="F2643">
        <v>31584</v>
      </c>
      <c r="G2643">
        <v>0</v>
      </c>
    </row>
    <row r="2644" spans="1:7" x14ac:dyDescent="0.25">
      <c r="A2644" s="1">
        <f ca="1">IF((Table_Query_from_RDS24[[#This Row],[valueA]]=List!$B$3),INDIRECT("A"&amp;ROW(Table_Query_from_RDS24[[#This Row],[data_year]])-1)+1,0)</f>
        <v>0</v>
      </c>
      <c r="B2644">
        <v>2013</v>
      </c>
      <c r="C2644" t="s">
        <v>39</v>
      </c>
      <c r="D2644" t="s">
        <v>3475</v>
      </c>
      <c r="E2644">
        <v>212</v>
      </c>
      <c r="F2644">
        <v>19108</v>
      </c>
      <c r="G2644">
        <v>22</v>
      </c>
    </row>
    <row r="2645" spans="1:7" x14ac:dyDescent="0.25">
      <c r="A2645" s="1">
        <f ca="1">IF((Table_Query_from_RDS24[[#This Row],[valueA]]=List!$B$3),INDIRECT("A"&amp;ROW(Table_Query_from_RDS24[[#This Row],[data_year]])-1)+1,0)</f>
        <v>0</v>
      </c>
      <c r="B2645">
        <v>2013</v>
      </c>
      <c r="C2645" t="s">
        <v>39</v>
      </c>
      <c r="D2645" t="s">
        <v>3476</v>
      </c>
      <c r="E2645">
        <v>211</v>
      </c>
      <c r="F2645">
        <v>11134</v>
      </c>
      <c r="G2645">
        <v>4</v>
      </c>
    </row>
    <row r="2646" spans="1:7" x14ac:dyDescent="0.25">
      <c r="A2646" s="1">
        <f ca="1">IF((Table_Query_from_RDS24[[#This Row],[valueA]]=List!$B$3),INDIRECT("A"&amp;ROW(Table_Query_from_RDS24[[#This Row],[data_year]])-1)+1,0)</f>
        <v>0</v>
      </c>
      <c r="B2646">
        <v>2013</v>
      </c>
      <c r="C2646" t="s">
        <v>39</v>
      </c>
      <c r="D2646" t="s">
        <v>3477</v>
      </c>
      <c r="E2646">
        <v>208</v>
      </c>
      <c r="F2646">
        <v>9748</v>
      </c>
      <c r="G2646">
        <v>0</v>
      </c>
    </row>
    <row r="2647" spans="1:7" x14ac:dyDescent="0.25">
      <c r="A2647" s="1">
        <f ca="1">IF((Table_Query_from_RDS24[[#This Row],[valueA]]=List!$B$3),INDIRECT("A"&amp;ROW(Table_Query_from_RDS24[[#This Row],[data_year]])-1)+1,0)</f>
        <v>0</v>
      </c>
      <c r="B2647">
        <v>2013</v>
      </c>
      <c r="C2647" t="s">
        <v>39</v>
      </c>
      <c r="D2647" t="s">
        <v>3478</v>
      </c>
      <c r="E2647">
        <v>208</v>
      </c>
      <c r="F2647">
        <v>16938</v>
      </c>
      <c r="G2647">
        <v>6</v>
      </c>
    </row>
    <row r="2648" spans="1:7" x14ac:dyDescent="0.25">
      <c r="A2648" s="1">
        <f ca="1">IF((Table_Query_from_RDS24[[#This Row],[valueA]]=List!$B$3),INDIRECT("A"&amp;ROW(Table_Query_from_RDS24[[#This Row],[data_year]])-1)+1,0)</f>
        <v>0</v>
      </c>
      <c r="B2648">
        <v>2013</v>
      </c>
      <c r="C2648" t="s">
        <v>39</v>
      </c>
      <c r="D2648" t="s">
        <v>3479</v>
      </c>
      <c r="E2648">
        <v>203</v>
      </c>
      <c r="F2648">
        <v>11104</v>
      </c>
      <c r="G2648">
        <v>1</v>
      </c>
    </row>
    <row r="2649" spans="1:7" x14ac:dyDescent="0.25">
      <c r="A2649" s="1">
        <f ca="1">IF((Table_Query_from_RDS24[[#This Row],[valueA]]=List!$B$3),INDIRECT("A"&amp;ROW(Table_Query_from_RDS24[[#This Row],[data_year]])-1)+1,0)</f>
        <v>0</v>
      </c>
      <c r="B2649">
        <v>2013</v>
      </c>
      <c r="C2649" t="s">
        <v>39</v>
      </c>
      <c r="D2649" t="s">
        <v>3480</v>
      </c>
      <c r="E2649">
        <v>173</v>
      </c>
      <c r="F2649">
        <v>5702</v>
      </c>
      <c r="G2649">
        <v>4</v>
      </c>
    </row>
    <row r="2650" spans="1:7" x14ac:dyDescent="0.25">
      <c r="A2650" s="1">
        <f ca="1">IF((Table_Query_from_RDS24[[#This Row],[valueA]]=List!$B$3),INDIRECT("A"&amp;ROW(Table_Query_from_RDS24[[#This Row],[data_year]])-1)+1,0)</f>
        <v>0</v>
      </c>
      <c r="B2650">
        <v>2013</v>
      </c>
      <c r="C2650" t="s">
        <v>39</v>
      </c>
      <c r="D2650" t="s">
        <v>3481</v>
      </c>
      <c r="E2650">
        <v>172</v>
      </c>
      <c r="F2650">
        <v>6761</v>
      </c>
      <c r="G2650">
        <v>0</v>
      </c>
    </row>
    <row r="2651" spans="1:7" x14ac:dyDescent="0.25">
      <c r="A2651" s="1">
        <f ca="1">IF((Table_Query_from_RDS24[[#This Row],[valueA]]=List!$B$3),INDIRECT("A"&amp;ROW(Table_Query_from_RDS24[[#This Row],[data_year]])-1)+1,0)</f>
        <v>0</v>
      </c>
      <c r="B2651">
        <v>2013</v>
      </c>
      <c r="C2651" t="s">
        <v>39</v>
      </c>
      <c r="D2651" t="s">
        <v>3482</v>
      </c>
      <c r="E2651">
        <v>159</v>
      </c>
      <c r="F2651">
        <v>8369</v>
      </c>
      <c r="G2651">
        <v>0</v>
      </c>
    </row>
    <row r="2652" spans="1:7" x14ac:dyDescent="0.25">
      <c r="A2652" s="1">
        <f ca="1">IF((Table_Query_from_RDS24[[#This Row],[valueA]]=List!$B$3),INDIRECT("A"&amp;ROW(Table_Query_from_RDS24[[#This Row],[data_year]])-1)+1,0)</f>
        <v>0</v>
      </c>
      <c r="B2652">
        <v>2013</v>
      </c>
      <c r="C2652" t="s">
        <v>39</v>
      </c>
      <c r="D2652" t="s">
        <v>3483</v>
      </c>
      <c r="E2652">
        <v>158</v>
      </c>
      <c r="F2652">
        <v>4100</v>
      </c>
      <c r="G2652">
        <v>0</v>
      </c>
    </row>
    <row r="2653" spans="1:7" x14ac:dyDescent="0.25">
      <c r="A2653" s="1">
        <f ca="1">IF((Table_Query_from_RDS24[[#This Row],[valueA]]=List!$B$3),INDIRECT("A"&amp;ROW(Table_Query_from_RDS24[[#This Row],[data_year]])-1)+1,0)</f>
        <v>0</v>
      </c>
      <c r="B2653">
        <v>2013</v>
      </c>
      <c r="C2653" t="s">
        <v>39</v>
      </c>
      <c r="D2653" t="s">
        <v>3484</v>
      </c>
      <c r="E2653">
        <v>152</v>
      </c>
      <c r="F2653">
        <v>11304</v>
      </c>
      <c r="G2653">
        <v>8</v>
      </c>
    </row>
    <row r="2654" spans="1:7" x14ac:dyDescent="0.25">
      <c r="A2654" s="1">
        <f ca="1">IF((Table_Query_from_RDS24[[#This Row],[valueA]]=List!$B$3),INDIRECT("A"&amp;ROW(Table_Query_from_RDS24[[#This Row],[data_year]])-1)+1,0)</f>
        <v>0</v>
      </c>
      <c r="B2654">
        <v>2013</v>
      </c>
      <c r="C2654" t="s">
        <v>39</v>
      </c>
      <c r="D2654" t="s">
        <v>3485</v>
      </c>
      <c r="E2654">
        <v>147</v>
      </c>
      <c r="F2654">
        <v>9835</v>
      </c>
      <c r="G2654">
        <v>8</v>
      </c>
    </row>
    <row r="2655" spans="1:7" x14ac:dyDescent="0.25">
      <c r="A2655" s="1">
        <f ca="1">IF((Table_Query_from_RDS24[[#This Row],[valueA]]=List!$B$3),INDIRECT("A"&amp;ROW(Table_Query_from_RDS24[[#This Row],[data_year]])-1)+1,0)</f>
        <v>0</v>
      </c>
      <c r="B2655">
        <v>2013</v>
      </c>
      <c r="C2655" t="s">
        <v>39</v>
      </c>
      <c r="D2655" t="s">
        <v>3486</v>
      </c>
      <c r="E2655">
        <v>135</v>
      </c>
      <c r="F2655">
        <v>4899</v>
      </c>
      <c r="G2655">
        <v>0</v>
      </c>
    </row>
    <row r="2656" spans="1:7" x14ac:dyDescent="0.25">
      <c r="A2656" s="1">
        <f ca="1">IF((Table_Query_from_RDS24[[#This Row],[valueA]]=List!$B$3),INDIRECT("A"&amp;ROW(Table_Query_from_RDS24[[#This Row],[data_year]])-1)+1,0)</f>
        <v>0</v>
      </c>
      <c r="B2656">
        <v>2013</v>
      </c>
      <c r="C2656" t="s">
        <v>39</v>
      </c>
      <c r="D2656" t="s">
        <v>3487</v>
      </c>
      <c r="E2656">
        <v>114</v>
      </c>
      <c r="F2656">
        <v>4081</v>
      </c>
      <c r="G2656">
        <v>6</v>
      </c>
    </row>
    <row r="2657" spans="1:7" x14ac:dyDescent="0.25">
      <c r="A2657" s="1">
        <f ca="1">IF((Table_Query_from_RDS24[[#This Row],[valueA]]=List!$B$3),INDIRECT("A"&amp;ROW(Table_Query_from_RDS24[[#This Row],[data_year]])-1)+1,0)</f>
        <v>0</v>
      </c>
      <c r="B2657">
        <v>2013</v>
      </c>
      <c r="C2657" t="s">
        <v>39</v>
      </c>
      <c r="D2657" t="s">
        <v>3488</v>
      </c>
      <c r="E2657">
        <v>111</v>
      </c>
      <c r="F2657">
        <v>7635</v>
      </c>
      <c r="G2657">
        <v>0</v>
      </c>
    </row>
    <row r="2658" spans="1:7" x14ac:dyDescent="0.25">
      <c r="A2658" s="1">
        <f ca="1">IF((Table_Query_from_RDS24[[#This Row],[valueA]]=List!$B$3),INDIRECT("A"&amp;ROW(Table_Query_from_RDS24[[#This Row],[data_year]])-1)+1,0)</f>
        <v>0</v>
      </c>
      <c r="B2658">
        <v>2013</v>
      </c>
      <c r="C2658" t="s">
        <v>39</v>
      </c>
      <c r="D2658" t="s">
        <v>3489</v>
      </c>
      <c r="E2658">
        <v>106</v>
      </c>
      <c r="F2658">
        <v>3603</v>
      </c>
      <c r="G2658">
        <v>4</v>
      </c>
    </row>
    <row r="2659" spans="1:7" x14ac:dyDescent="0.25">
      <c r="A2659" s="1">
        <f ca="1">IF((Table_Query_from_RDS24[[#This Row],[valueA]]=List!$B$3),INDIRECT("A"&amp;ROW(Table_Query_from_RDS24[[#This Row],[data_year]])-1)+1,0)</f>
        <v>0</v>
      </c>
      <c r="B2659">
        <v>2013</v>
      </c>
      <c r="C2659" t="s">
        <v>39</v>
      </c>
      <c r="D2659" t="s">
        <v>3490</v>
      </c>
      <c r="E2659">
        <v>101</v>
      </c>
      <c r="F2659">
        <v>9124</v>
      </c>
      <c r="G2659">
        <v>0</v>
      </c>
    </row>
    <row r="2660" spans="1:7" x14ac:dyDescent="0.25">
      <c r="A2660" s="1">
        <f ca="1">IF((Table_Query_from_RDS24[[#This Row],[valueA]]=List!$B$3),INDIRECT("A"&amp;ROW(Table_Query_from_RDS24[[#This Row],[data_year]])-1)+1,0)</f>
        <v>0</v>
      </c>
      <c r="B2660">
        <v>2013</v>
      </c>
      <c r="C2660" t="s">
        <v>39</v>
      </c>
      <c r="D2660" t="s">
        <v>3491</v>
      </c>
      <c r="E2660">
        <v>100</v>
      </c>
      <c r="F2660">
        <v>4650</v>
      </c>
      <c r="G2660">
        <v>0</v>
      </c>
    </row>
    <row r="2661" spans="1:7" x14ac:dyDescent="0.25">
      <c r="A2661" s="1">
        <f ca="1">IF((Table_Query_from_RDS24[[#This Row],[valueA]]=List!$B$3),INDIRECT("A"&amp;ROW(Table_Query_from_RDS24[[#This Row],[data_year]])-1)+1,0)</f>
        <v>0</v>
      </c>
      <c r="B2661">
        <v>2013</v>
      </c>
      <c r="C2661" t="s">
        <v>39</v>
      </c>
      <c r="D2661" t="s">
        <v>3492</v>
      </c>
      <c r="E2661">
        <v>95</v>
      </c>
      <c r="F2661">
        <v>7342</v>
      </c>
      <c r="G2661">
        <v>0</v>
      </c>
    </row>
    <row r="2662" spans="1:7" x14ac:dyDescent="0.25">
      <c r="A2662" s="1">
        <f ca="1">IF((Table_Query_from_RDS24[[#This Row],[valueA]]=List!$B$3),INDIRECT("A"&amp;ROW(Table_Query_from_RDS24[[#This Row],[data_year]])-1)+1,0)</f>
        <v>0</v>
      </c>
      <c r="B2662">
        <v>2013</v>
      </c>
      <c r="C2662" t="s">
        <v>39</v>
      </c>
      <c r="D2662" t="s">
        <v>3493</v>
      </c>
      <c r="E2662">
        <v>90</v>
      </c>
      <c r="F2662">
        <v>5556</v>
      </c>
      <c r="G2662">
        <v>12</v>
      </c>
    </row>
    <row r="2663" spans="1:7" x14ac:dyDescent="0.25">
      <c r="A2663" s="1">
        <f ca="1">IF((Table_Query_from_RDS24[[#This Row],[valueA]]=List!$B$3),INDIRECT("A"&amp;ROW(Table_Query_from_RDS24[[#This Row],[data_year]])-1)+1,0)</f>
        <v>0</v>
      </c>
      <c r="B2663">
        <v>2013</v>
      </c>
      <c r="C2663" t="s">
        <v>39</v>
      </c>
      <c r="D2663" t="s">
        <v>3494</v>
      </c>
      <c r="E2663">
        <v>70</v>
      </c>
      <c r="F2663">
        <v>3179</v>
      </c>
      <c r="G2663">
        <v>0</v>
      </c>
    </row>
    <row r="2664" spans="1:7" x14ac:dyDescent="0.25">
      <c r="A2664" s="1">
        <f ca="1">IF((Table_Query_from_RDS24[[#This Row],[valueA]]=List!$B$3),INDIRECT("A"&amp;ROW(Table_Query_from_RDS24[[#This Row],[data_year]])-1)+1,0)</f>
        <v>0</v>
      </c>
      <c r="B2664">
        <v>2013</v>
      </c>
      <c r="C2664" t="s">
        <v>39</v>
      </c>
      <c r="D2664" t="s">
        <v>3495</v>
      </c>
      <c r="E2664">
        <v>30</v>
      </c>
      <c r="F2664">
        <v>1022</v>
      </c>
      <c r="G2664">
        <v>0</v>
      </c>
    </row>
    <row r="2665" spans="1:7" x14ac:dyDescent="0.25">
      <c r="A2665" s="1">
        <f ca="1">IF((Table_Query_from_RDS24[[#This Row],[valueA]]=List!$B$3),INDIRECT("A"&amp;ROW(Table_Query_from_RDS24[[#This Row],[data_year]])-1)+1,0)</f>
        <v>0</v>
      </c>
      <c r="B2665">
        <v>2013</v>
      </c>
      <c r="C2665" t="s">
        <v>39</v>
      </c>
      <c r="D2665" t="s">
        <v>3496</v>
      </c>
      <c r="E2665">
        <v>28</v>
      </c>
      <c r="F2665">
        <v>1106</v>
      </c>
      <c r="G2665">
        <v>0</v>
      </c>
    </row>
    <row r="2666" spans="1:7" x14ac:dyDescent="0.25">
      <c r="A2666" s="1">
        <f ca="1">IF((Table_Query_from_RDS24[[#This Row],[valueA]]=List!$B$3),INDIRECT("A"&amp;ROW(Table_Query_from_RDS24[[#This Row],[data_year]])-1)+1,0)</f>
        <v>0</v>
      </c>
      <c r="B2666">
        <v>2013</v>
      </c>
      <c r="C2666" t="s">
        <v>39</v>
      </c>
      <c r="D2666" t="s">
        <v>3497</v>
      </c>
      <c r="E2666">
        <v>22</v>
      </c>
      <c r="F2666">
        <v>641</v>
      </c>
      <c r="G2666">
        <v>0</v>
      </c>
    </row>
    <row r="2667" spans="1:7" x14ac:dyDescent="0.25">
      <c r="A2667" s="1">
        <f ca="1">IF((Table_Query_from_RDS24[[#This Row],[valueA]]=List!$B$3),INDIRECT("A"&amp;ROW(Table_Query_from_RDS24[[#This Row],[data_year]])-1)+1,0)</f>
        <v>0</v>
      </c>
      <c r="B2667">
        <v>2013</v>
      </c>
      <c r="C2667" t="s">
        <v>39</v>
      </c>
      <c r="D2667" t="s">
        <v>3498</v>
      </c>
      <c r="E2667">
        <v>22</v>
      </c>
      <c r="F2667">
        <v>1356</v>
      </c>
      <c r="G2667">
        <v>0</v>
      </c>
    </row>
    <row r="2668" spans="1:7" x14ac:dyDescent="0.25">
      <c r="A2668" s="1">
        <f ca="1">IF((Table_Query_from_RDS24[[#This Row],[valueA]]=List!$B$3),INDIRECT("A"&amp;ROW(Table_Query_from_RDS24[[#This Row],[data_year]])-1)+1,0)</f>
        <v>0</v>
      </c>
      <c r="B2668">
        <v>2013</v>
      </c>
      <c r="C2668" t="s">
        <v>39</v>
      </c>
      <c r="D2668" t="s">
        <v>3499</v>
      </c>
      <c r="E2668">
        <v>17</v>
      </c>
      <c r="F2668">
        <v>1187</v>
      </c>
      <c r="G2668">
        <v>6</v>
      </c>
    </row>
    <row r="2669" spans="1:7" x14ac:dyDescent="0.25">
      <c r="A2669" s="1">
        <f ca="1">IF((Table_Query_from_RDS24[[#This Row],[valueA]]=List!$B$3),INDIRECT("A"&amp;ROW(Table_Query_from_RDS24[[#This Row],[data_year]])-1)+1,0)</f>
        <v>0</v>
      </c>
      <c r="B2669">
        <v>2013</v>
      </c>
      <c r="C2669" t="s">
        <v>40</v>
      </c>
      <c r="D2669" t="s">
        <v>3500</v>
      </c>
      <c r="E2669">
        <v>2701</v>
      </c>
      <c r="F2669">
        <v>134262</v>
      </c>
      <c r="G2669">
        <v>6011</v>
      </c>
    </row>
    <row r="2670" spans="1:7" x14ac:dyDescent="0.25">
      <c r="A2670" s="1">
        <f ca="1">IF((Table_Query_from_RDS24[[#This Row],[valueA]]=List!$B$3),INDIRECT("A"&amp;ROW(Table_Query_from_RDS24[[#This Row],[data_year]])-1)+1,0)</f>
        <v>0</v>
      </c>
      <c r="B2670">
        <v>2013</v>
      </c>
      <c r="C2670" t="s">
        <v>40</v>
      </c>
      <c r="D2670" t="s">
        <v>3501</v>
      </c>
      <c r="E2670">
        <v>2565</v>
      </c>
      <c r="F2670">
        <v>125203</v>
      </c>
      <c r="G2670">
        <v>6090</v>
      </c>
    </row>
    <row r="2671" spans="1:7" x14ac:dyDescent="0.25">
      <c r="A2671" s="1">
        <f ca="1">IF((Table_Query_from_RDS24[[#This Row],[valueA]]=List!$B$3),INDIRECT("A"&amp;ROW(Table_Query_from_RDS24[[#This Row],[data_year]])-1)+1,0)</f>
        <v>0</v>
      </c>
      <c r="B2671">
        <v>2013</v>
      </c>
      <c r="C2671" t="s">
        <v>40</v>
      </c>
      <c r="D2671" t="s">
        <v>3502</v>
      </c>
      <c r="E2671">
        <v>2065</v>
      </c>
      <c r="F2671">
        <v>91560</v>
      </c>
      <c r="G2671">
        <v>10398</v>
      </c>
    </row>
    <row r="2672" spans="1:7" x14ac:dyDescent="0.25">
      <c r="A2672" s="1">
        <f ca="1">IF((Table_Query_from_RDS24[[#This Row],[valueA]]=List!$B$3),INDIRECT("A"&amp;ROW(Table_Query_from_RDS24[[#This Row],[data_year]])-1)+1,0)</f>
        <v>0</v>
      </c>
      <c r="B2672">
        <v>2013</v>
      </c>
      <c r="C2672" t="s">
        <v>40</v>
      </c>
      <c r="D2672" t="s">
        <v>3503</v>
      </c>
      <c r="E2672">
        <v>1719</v>
      </c>
      <c r="F2672">
        <v>116676</v>
      </c>
      <c r="G2672">
        <v>403</v>
      </c>
    </row>
    <row r="2673" spans="1:7" x14ac:dyDescent="0.25">
      <c r="A2673" s="1">
        <f ca="1">IF((Table_Query_from_RDS24[[#This Row],[valueA]]=List!$B$3),INDIRECT("A"&amp;ROW(Table_Query_from_RDS24[[#This Row],[data_year]])-1)+1,0)</f>
        <v>0</v>
      </c>
      <c r="B2673">
        <v>2013</v>
      </c>
      <c r="C2673" t="s">
        <v>40</v>
      </c>
      <c r="D2673" t="s">
        <v>3504</v>
      </c>
      <c r="E2673">
        <v>1466</v>
      </c>
      <c r="F2673">
        <v>170220</v>
      </c>
      <c r="G2673">
        <v>571</v>
      </c>
    </row>
    <row r="2674" spans="1:7" x14ac:dyDescent="0.25">
      <c r="A2674" s="1">
        <f ca="1">IF((Table_Query_from_RDS24[[#This Row],[valueA]]=List!$B$3),INDIRECT("A"&amp;ROW(Table_Query_from_RDS24[[#This Row],[data_year]])-1)+1,0)</f>
        <v>0</v>
      </c>
      <c r="B2674">
        <v>2013</v>
      </c>
      <c r="C2674" t="s">
        <v>40</v>
      </c>
      <c r="D2674" t="s">
        <v>3505</v>
      </c>
      <c r="E2674">
        <v>1438</v>
      </c>
      <c r="F2674">
        <v>120536</v>
      </c>
      <c r="G2674">
        <v>330</v>
      </c>
    </row>
    <row r="2675" spans="1:7" x14ac:dyDescent="0.25">
      <c r="A2675" s="1">
        <f ca="1">IF((Table_Query_from_RDS24[[#This Row],[valueA]]=List!$B$3),INDIRECT("A"&amp;ROW(Table_Query_from_RDS24[[#This Row],[data_year]])-1)+1,0)</f>
        <v>0</v>
      </c>
      <c r="B2675">
        <v>2013</v>
      </c>
      <c r="C2675" t="s">
        <v>40</v>
      </c>
      <c r="D2675" t="s">
        <v>3506</v>
      </c>
      <c r="E2675">
        <v>1417</v>
      </c>
      <c r="F2675">
        <v>92453</v>
      </c>
      <c r="G2675">
        <v>839</v>
      </c>
    </row>
    <row r="2676" spans="1:7" x14ac:dyDescent="0.25">
      <c r="A2676" s="1">
        <f ca="1">IF((Table_Query_from_RDS24[[#This Row],[valueA]]=List!$B$3),INDIRECT("A"&amp;ROW(Table_Query_from_RDS24[[#This Row],[data_year]])-1)+1,0)</f>
        <v>0</v>
      </c>
      <c r="B2676">
        <v>2013</v>
      </c>
      <c r="C2676" t="s">
        <v>40</v>
      </c>
      <c r="D2676" t="s">
        <v>3507</v>
      </c>
      <c r="E2676">
        <v>1390</v>
      </c>
      <c r="F2676">
        <v>57228</v>
      </c>
      <c r="G2676">
        <v>1991</v>
      </c>
    </row>
    <row r="2677" spans="1:7" x14ac:dyDescent="0.25">
      <c r="A2677" s="1">
        <f ca="1">IF((Table_Query_from_RDS24[[#This Row],[valueA]]=List!$B$3),INDIRECT("A"&amp;ROW(Table_Query_from_RDS24[[#This Row],[data_year]])-1)+1,0)</f>
        <v>0</v>
      </c>
      <c r="B2677">
        <v>2013</v>
      </c>
      <c r="C2677" t="s">
        <v>40</v>
      </c>
      <c r="D2677" t="s">
        <v>3508</v>
      </c>
      <c r="E2677">
        <v>1336</v>
      </c>
      <c r="F2677">
        <v>98474</v>
      </c>
      <c r="G2677">
        <v>792</v>
      </c>
    </row>
    <row r="2678" spans="1:7" x14ac:dyDescent="0.25">
      <c r="A2678" s="1">
        <f ca="1">IF((Table_Query_from_RDS24[[#This Row],[valueA]]=List!$B$3),INDIRECT("A"&amp;ROW(Table_Query_from_RDS24[[#This Row],[data_year]])-1)+1,0)</f>
        <v>0</v>
      </c>
      <c r="B2678">
        <v>2013</v>
      </c>
      <c r="C2678" t="s">
        <v>40</v>
      </c>
      <c r="D2678" t="s">
        <v>3509</v>
      </c>
      <c r="E2678">
        <v>1313</v>
      </c>
      <c r="F2678">
        <v>47421</v>
      </c>
      <c r="G2678">
        <v>1206</v>
      </c>
    </row>
    <row r="2679" spans="1:7" x14ac:dyDescent="0.25">
      <c r="A2679" s="1">
        <f ca="1">IF((Table_Query_from_RDS24[[#This Row],[valueA]]=List!$B$3),INDIRECT("A"&amp;ROW(Table_Query_from_RDS24[[#This Row],[data_year]])-1)+1,0)</f>
        <v>0</v>
      </c>
      <c r="B2679">
        <v>2013</v>
      </c>
      <c r="C2679" t="s">
        <v>40</v>
      </c>
      <c r="D2679" t="s">
        <v>3510</v>
      </c>
      <c r="E2679">
        <v>1266</v>
      </c>
      <c r="F2679">
        <v>52003</v>
      </c>
      <c r="G2679">
        <v>3360</v>
      </c>
    </row>
    <row r="2680" spans="1:7" x14ac:dyDescent="0.25">
      <c r="A2680" s="1">
        <f ca="1">IF((Table_Query_from_RDS24[[#This Row],[valueA]]=List!$B$3),INDIRECT("A"&amp;ROW(Table_Query_from_RDS24[[#This Row],[data_year]])-1)+1,0)</f>
        <v>0</v>
      </c>
      <c r="B2680">
        <v>2013</v>
      </c>
      <c r="C2680" t="s">
        <v>40</v>
      </c>
      <c r="D2680" t="s">
        <v>3511</v>
      </c>
      <c r="E2680">
        <v>1248</v>
      </c>
      <c r="F2680">
        <v>65711</v>
      </c>
      <c r="G2680">
        <v>587</v>
      </c>
    </row>
    <row r="2681" spans="1:7" x14ac:dyDescent="0.25">
      <c r="A2681" s="1">
        <f ca="1">IF((Table_Query_from_RDS24[[#This Row],[valueA]]=List!$B$3),INDIRECT("A"&amp;ROW(Table_Query_from_RDS24[[#This Row],[data_year]])-1)+1,0)</f>
        <v>0</v>
      </c>
      <c r="B2681">
        <v>2013</v>
      </c>
      <c r="C2681" t="s">
        <v>40</v>
      </c>
      <c r="D2681" t="s">
        <v>3512</v>
      </c>
      <c r="E2681">
        <v>1204</v>
      </c>
      <c r="F2681">
        <v>57628</v>
      </c>
      <c r="G2681">
        <v>2569</v>
      </c>
    </row>
    <row r="2682" spans="1:7" x14ac:dyDescent="0.25">
      <c r="A2682" s="1">
        <f ca="1">IF((Table_Query_from_RDS24[[#This Row],[valueA]]=List!$B$3),INDIRECT("A"&amp;ROW(Table_Query_from_RDS24[[#This Row],[data_year]])-1)+1,0)</f>
        <v>0</v>
      </c>
      <c r="B2682">
        <v>2013</v>
      </c>
      <c r="C2682" t="s">
        <v>40</v>
      </c>
      <c r="D2682" t="s">
        <v>3513</v>
      </c>
      <c r="E2682">
        <v>1161</v>
      </c>
      <c r="F2682">
        <v>54478</v>
      </c>
      <c r="G2682">
        <v>2992</v>
      </c>
    </row>
    <row r="2683" spans="1:7" x14ac:dyDescent="0.25">
      <c r="A2683" s="1">
        <f ca="1">IF((Table_Query_from_RDS24[[#This Row],[valueA]]=List!$B$3),INDIRECT("A"&amp;ROW(Table_Query_from_RDS24[[#This Row],[data_year]])-1)+1,0)</f>
        <v>0</v>
      </c>
      <c r="B2683">
        <v>2013</v>
      </c>
      <c r="C2683" t="s">
        <v>40</v>
      </c>
      <c r="D2683" t="s">
        <v>3514</v>
      </c>
      <c r="E2683">
        <v>1134</v>
      </c>
      <c r="F2683">
        <v>75544</v>
      </c>
      <c r="G2683">
        <v>223</v>
      </c>
    </row>
    <row r="2684" spans="1:7" x14ac:dyDescent="0.25">
      <c r="A2684" s="1">
        <f ca="1">IF((Table_Query_from_RDS24[[#This Row],[valueA]]=List!$B$3),INDIRECT("A"&amp;ROW(Table_Query_from_RDS24[[#This Row],[data_year]])-1)+1,0)</f>
        <v>0</v>
      </c>
      <c r="B2684">
        <v>2013</v>
      </c>
      <c r="C2684" t="s">
        <v>40</v>
      </c>
      <c r="D2684" t="s">
        <v>3515</v>
      </c>
      <c r="E2684">
        <v>1071</v>
      </c>
      <c r="F2684">
        <v>62145</v>
      </c>
      <c r="G2684">
        <v>594</v>
      </c>
    </row>
    <row r="2685" spans="1:7" x14ac:dyDescent="0.25">
      <c r="A2685" s="1">
        <f ca="1">IF((Table_Query_from_RDS24[[#This Row],[valueA]]=List!$B$3),INDIRECT("A"&amp;ROW(Table_Query_from_RDS24[[#This Row],[data_year]])-1)+1,0)</f>
        <v>0</v>
      </c>
      <c r="B2685">
        <v>2013</v>
      </c>
      <c r="C2685" t="s">
        <v>40</v>
      </c>
      <c r="D2685" t="s">
        <v>3516</v>
      </c>
      <c r="E2685">
        <v>1066</v>
      </c>
      <c r="F2685">
        <v>69603</v>
      </c>
      <c r="G2685">
        <v>730</v>
      </c>
    </row>
    <row r="2686" spans="1:7" x14ac:dyDescent="0.25">
      <c r="A2686" s="1">
        <f ca="1">IF((Table_Query_from_RDS24[[#This Row],[valueA]]=List!$B$3),INDIRECT("A"&amp;ROW(Table_Query_from_RDS24[[#This Row],[data_year]])-1)+1,0)</f>
        <v>0</v>
      </c>
      <c r="B2686">
        <v>2013</v>
      </c>
      <c r="C2686" t="s">
        <v>40</v>
      </c>
      <c r="D2686" t="s">
        <v>3517</v>
      </c>
      <c r="E2686">
        <v>1030</v>
      </c>
      <c r="F2686">
        <v>30439</v>
      </c>
      <c r="G2686">
        <v>1270</v>
      </c>
    </row>
    <row r="2687" spans="1:7" x14ac:dyDescent="0.25">
      <c r="A2687" s="1">
        <f ca="1">IF((Table_Query_from_RDS24[[#This Row],[valueA]]=List!$B$3),INDIRECT("A"&amp;ROW(Table_Query_from_RDS24[[#This Row],[data_year]])-1)+1,0)</f>
        <v>0</v>
      </c>
      <c r="B2687">
        <v>2013</v>
      </c>
      <c r="C2687" t="s">
        <v>40</v>
      </c>
      <c r="D2687" t="s">
        <v>3518</v>
      </c>
      <c r="E2687">
        <v>1024</v>
      </c>
      <c r="F2687">
        <v>34973</v>
      </c>
      <c r="G2687">
        <v>2584</v>
      </c>
    </row>
    <row r="2688" spans="1:7" x14ac:dyDescent="0.25">
      <c r="A2688" s="1">
        <f ca="1">IF((Table_Query_from_RDS24[[#This Row],[valueA]]=List!$B$3),INDIRECT("A"&amp;ROW(Table_Query_from_RDS24[[#This Row],[data_year]])-1)+1,0)</f>
        <v>0</v>
      </c>
      <c r="B2688">
        <v>2013</v>
      </c>
      <c r="C2688" t="s">
        <v>40</v>
      </c>
      <c r="D2688" t="s">
        <v>3519</v>
      </c>
      <c r="E2688">
        <v>1020</v>
      </c>
      <c r="F2688">
        <v>51656</v>
      </c>
      <c r="G2688">
        <v>1529</v>
      </c>
    </row>
    <row r="2689" spans="1:7" x14ac:dyDescent="0.25">
      <c r="A2689" s="1">
        <f ca="1">IF((Table_Query_from_RDS24[[#This Row],[valueA]]=List!$B$3),INDIRECT("A"&amp;ROW(Table_Query_from_RDS24[[#This Row],[data_year]])-1)+1,0)</f>
        <v>0</v>
      </c>
      <c r="B2689">
        <v>2013</v>
      </c>
      <c r="C2689" t="s">
        <v>40</v>
      </c>
      <c r="D2689" t="s">
        <v>3520</v>
      </c>
      <c r="E2689">
        <v>978</v>
      </c>
      <c r="F2689">
        <v>34964</v>
      </c>
      <c r="G2689">
        <v>1067</v>
      </c>
    </row>
    <row r="2690" spans="1:7" x14ac:dyDescent="0.25">
      <c r="A2690" s="1">
        <f ca="1">IF((Table_Query_from_RDS24[[#This Row],[valueA]]=List!$B$3),INDIRECT("A"&amp;ROW(Table_Query_from_RDS24[[#This Row],[data_year]])-1)+1,0)</f>
        <v>0</v>
      </c>
      <c r="B2690">
        <v>2013</v>
      </c>
      <c r="C2690" t="s">
        <v>40</v>
      </c>
      <c r="D2690" t="s">
        <v>3521</v>
      </c>
      <c r="E2690">
        <v>954</v>
      </c>
      <c r="F2690">
        <v>40752</v>
      </c>
      <c r="G2690">
        <v>994</v>
      </c>
    </row>
    <row r="2691" spans="1:7" x14ac:dyDescent="0.25">
      <c r="A2691" s="1">
        <f ca="1">IF((Table_Query_from_RDS24[[#This Row],[valueA]]=List!$B$3),INDIRECT("A"&amp;ROW(Table_Query_from_RDS24[[#This Row],[data_year]])-1)+1,0)</f>
        <v>0</v>
      </c>
      <c r="B2691">
        <v>2013</v>
      </c>
      <c r="C2691" t="s">
        <v>40</v>
      </c>
      <c r="D2691" t="s">
        <v>3522</v>
      </c>
      <c r="E2691">
        <v>940</v>
      </c>
      <c r="F2691">
        <v>39255</v>
      </c>
      <c r="G2691">
        <v>2318</v>
      </c>
    </row>
    <row r="2692" spans="1:7" x14ac:dyDescent="0.25">
      <c r="A2692" s="1">
        <f ca="1">IF((Table_Query_from_RDS24[[#This Row],[valueA]]=List!$B$3),INDIRECT("A"&amp;ROW(Table_Query_from_RDS24[[#This Row],[data_year]])-1)+1,0)</f>
        <v>0</v>
      </c>
      <c r="B2692">
        <v>2013</v>
      </c>
      <c r="C2692" t="s">
        <v>40</v>
      </c>
      <c r="D2692" t="s">
        <v>3523</v>
      </c>
      <c r="E2692">
        <v>936</v>
      </c>
      <c r="F2692">
        <v>50187</v>
      </c>
      <c r="G2692">
        <v>356</v>
      </c>
    </row>
    <row r="2693" spans="1:7" x14ac:dyDescent="0.25">
      <c r="A2693" s="1">
        <f ca="1">IF((Table_Query_from_RDS24[[#This Row],[valueA]]=List!$B$3),INDIRECT("A"&amp;ROW(Table_Query_from_RDS24[[#This Row],[data_year]])-1)+1,0)</f>
        <v>0</v>
      </c>
      <c r="B2693">
        <v>2013</v>
      </c>
      <c r="C2693" t="s">
        <v>40</v>
      </c>
      <c r="D2693" t="s">
        <v>3524</v>
      </c>
      <c r="E2693">
        <v>749</v>
      </c>
      <c r="F2693">
        <v>27283</v>
      </c>
      <c r="G2693">
        <v>688</v>
      </c>
    </row>
    <row r="2694" spans="1:7" x14ac:dyDescent="0.25">
      <c r="A2694" s="1">
        <f ca="1">IF((Table_Query_from_RDS24[[#This Row],[valueA]]=List!$B$3),INDIRECT("A"&amp;ROW(Table_Query_from_RDS24[[#This Row],[data_year]])-1)+1,0)</f>
        <v>0</v>
      </c>
      <c r="B2694">
        <v>2013</v>
      </c>
      <c r="C2694" t="s">
        <v>40</v>
      </c>
      <c r="D2694" t="s">
        <v>3525</v>
      </c>
      <c r="E2694">
        <v>729</v>
      </c>
      <c r="F2694">
        <v>32300</v>
      </c>
      <c r="G2694">
        <v>1106</v>
      </c>
    </row>
    <row r="2695" spans="1:7" x14ac:dyDescent="0.25">
      <c r="A2695" s="1">
        <f ca="1">IF((Table_Query_from_RDS24[[#This Row],[valueA]]=List!$B$3),INDIRECT("A"&amp;ROW(Table_Query_from_RDS24[[#This Row],[data_year]])-1)+1,0)</f>
        <v>0</v>
      </c>
      <c r="B2695">
        <v>2013</v>
      </c>
      <c r="C2695" t="s">
        <v>40</v>
      </c>
      <c r="D2695" t="s">
        <v>3526</v>
      </c>
      <c r="E2695">
        <v>685</v>
      </c>
      <c r="F2695">
        <v>38882</v>
      </c>
      <c r="G2695">
        <v>24</v>
      </c>
    </row>
    <row r="2696" spans="1:7" x14ac:dyDescent="0.25">
      <c r="A2696" s="1">
        <f ca="1">IF((Table_Query_from_RDS24[[#This Row],[valueA]]=List!$B$3),INDIRECT("A"&amp;ROW(Table_Query_from_RDS24[[#This Row],[data_year]])-1)+1,0)</f>
        <v>0</v>
      </c>
      <c r="B2696">
        <v>2013</v>
      </c>
      <c r="C2696" t="s">
        <v>40</v>
      </c>
      <c r="D2696" t="s">
        <v>3527</v>
      </c>
      <c r="E2696">
        <v>671</v>
      </c>
      <c r="F2696">
        <v>67348</v>
      </c>
      <c r="G2696">
        <v>82</v>
      </c>
    </row>
    <row r="2697" spans="1:7" x14ac:dyDescent="0.25">
      <c r="A2697" s="1">
        <f ca="1">IF((Table_Query_from_RDS24[[#This Row],[valueA]]=List!$B$3),INDIRECT("A"&amp;ROW(Table_Query_from_RDS24[[#This Row],[data_year]])-1)+1,0)</f>
        <v>0</v>
      </c>
      <c r="B2697">
        <v>2013</v>
      </c>
      <c r="C2697" t="s">
        <v>40</v>
      </c>
      <c r="D2697" t="s">
        <v>3528</v>
      </c>
      <c r="E2697">
        <v>662</v>
      </c>
      <c r="F2697">
        <v>29453</v>
      </c>
      <c r="G2697">
        <v>1908</v>
      </c>
    </row>
    <row r="2698" spans="1:7" x14ac:dyDescent="0.25">
      <c r="A2698" s="1">
        <f ca="1">IF((Table_Query_from_RDS24[[#This Row],[valueA]]=List!$B$3),INDIRECT("A"&amp;ROW(Table_Query_from_RDS24[[#This Row],[data_year]])-1)+1,0)</f>
        <v>0</v>
      </c>
      <c r="B2698">
        <v>2013</v>
      </c>
      <c r="C2698" t="s">
        <v>40</v>
      </c>
      <c r="D2698" t="s">
        <v>3529</v>
      </c>
      <c r="E2698">
        <v>654</v>
      </c>
      <c r="F2698">
        <v>48239</v>
      </c>
      <c r="G2698">
        <v>96</v>
      </c>
    </row>
    <row r="2699" spans="1:7" x14ac:dyDescent="0.25">
      <c r="A2699" s="1">
        <f ca="1">IF((Table_Query_from_RDS24[[#This Row],[valueA]]=List!$B$3),INDIRECT("A"&amp;ROW(Table_Query_from_RDS24[[#This Row],[data_year]])-1)+1,0)</f>
        <v>0</v>
      </c>
      <c r="B2699">
        <v>2013</v>
      </c>
      <c r="C2699" t="s">
        <v>40</v>
      </c>
      <c r="D2699" t="s">
        <v>3530</v>
      </c>
      <c r="E2699">
        <v>647</v>
      </c>
      <c r="F2699">
        <v>50778</v>
      </c>
      <c r="G2699">
        <v>185</v>
      </c>
    </row>
    <row r="2700" spans="1:7" x14ac:dyDescent="0.25">
      <c r="A2700" s="1">
        <f ca="1">IF((Table_Query_from_RDS24[[#This Row],[valueA]]=List!$B$3),INDIRECT("A"&amp;ROW(Table_Query_from_RDS24[[#This Row],[data_year]])-1)+1,0)</f>
        <v>0</v>
      </c>
      <c r="B2700">
        <v>2013</v>
      </c>
      <c r="C2700" t="s">
        <v>40</v>
      </c>
      <c r="D2700" t="s">
        <v>3531</v>
      </c>
      <c r="E2700">
        <v>606</v>
      </c>
      <c r="F2700">
        <v>60390</v>
      </c>
      <c r="G2700">
        <v>185</v>
      </c>
    </row>
    <row r="2701" spans="1:7" x14ac:dyDescent="0.25">
      <c r="A2701" s="1">
        <f ca="1">IF((Table_Query_from_RDS24[[#This Row],[valueA]]=List!$B$3),INDIRECT("A"&amp;ROW(Table_Query_from_RDS24[[#This Row],[data_year]])-1)+1,0)</f>
        <v>0</v>
      </c>
      <c r="B2701">
        <v>2013</v>
      </c>
      <c r="C2701" t="s">
        <v>40</v>
      </c>
      <c r="D2701" t="s">
        <v>3532</v>
      </c>
      <c r="E2701">
        <v>599</v>
      </c>
      <c r="F2701">
        <v>44743</v>
      </c>
      <c r="G2701">
        <v>395</v>
      </c>
    </row>
    <row r="2702" spans="1:7" x14ac:dyDescent="0.25">
      <c r="A2702" s="1">
        <f ca="1">IF((Table_Query_from_RDS24[[#This Row],[valueA]]=List!$B$3),INDIRECT("A"&amp;ROW(Table_Query_from_RDS24[[#This Row],[data_year]])-1)+1,0)</f>
        <v>0</v>
      </c>
      <c r="B2702">
        <v>2013</v>
      </c>
      <c r="C2702" t="s">
        <v>40</v>
      </c>
      <c r="D2702" t="s">
        <v>3533</v>
      </c>
      <c r="E2702">
        <v>595</v>
      </c>
      <c r="F2702">
        <v>14790</v>
      </c>
      <c r="G2702">
        <v>1065</v>
      </c>
    </row>
    <row r="2703" spans="1:7" x14ac:dyDescent="0.25">
      <c r="A2703" s="1">
        <f ca="1">IF((Table_Query_from_RDS24[[#This Row],[valueA]]=List!$B$3),INDIRECT("A"&amp;ROW(Table_Query_from_RDS24[[#This Row],[data_year]])-1)+1,0)</f>
        <v>0</v>
      </c>
      <c r="B2703">
        <v>2013</v>
      </c>
      <c r="C2703" t="s">
        <v>40</v>
      </c>
      <c r="D2703" t="s">
        <v>3534</v>
      </c>
      <c r="E2703">
        <v>562</v>
      </c>
      <c r="F2703">
        <v>50550</v>
      </c>
      <c r="G2703">
        <v>111</v>
      </c>
    </row>
    <row r="2704" spans="1:7" x14ac:dyDescent="0.25">
      <c r="A2704" s="1">
        <f ca="1">IF((Table_Query_from_RDS24[[#This Row],[valueA]]=List!$B$3),INDIRECT("A"&amp;ROW(Table_Query_from_RDS24[[#This Row],[data_year]])-1)+1,0)</f>
        <v>0</v>
      </c>
      <c r="B2704">
        <v>2013</v>
      </c>
      <c r="C2704" t="s">
        <v>40</v>
      </c>
      <c r="D2704" t="s">
        <v>3535</v>
      </c>
      <c r="E2704">
        <v>560</v>
      </c>
      <c r="F2704">
        <v>44905</v>
      </c>
      <c r="G2704">
        <v>132</v>
      </c>
    </row>
    <row r="2705" spans="1:7" x14ac:dyDescent="0.25">
      <c r="A2705" s="1">
        <f ca="1">IF((Table_Query_from_RDS24[[#This Row],[valueA]]=List!$B$3),INDIRECT("A"&amp;ROW(Table_Query_from_RDS24[[#This Row],[data_year]])-1)+1,0)</f>
        <v>0</v>
      </c>
      <c r="B2705">
        <v>2013</v>
      </c>
      <c r="C2705" t="s">
        <v>40</v>
      </c>
      <c r="D2705" t="s">
        <v>3536</v>
      </c>
      <c r="E2705">
        <v>557</v>
      </c>
      <c r="F2705">
        <v>29279</v>
      </c>
      <c r="G2705">
        <v>1420</v>
      </c>
    </row>
    <row r="2706" spans="1:7" x14ac:dyDescent="0.25">
      <c r="A2706" s="1">
        <f ca="1">IF((Table_Query_from_RDS24[[#This Row],[valueA]]=List!$B$3),INDIRECT("A"&amp;ROW(Table_Query_from_RDS24[[#This Row],[data_year]])-1)+1,0)</f>
        <v>0</v>
      </c>
      <c r="B2706">
        <v>2013</v>
      </c>
      <c r="C2706" t="s">
        <v>40</v>
      </c>
      <c r="D2706" t="s">
        <v>3537</v>
      </c>
      <c r="E2706">
        <v>520</v>
      </c>
      <c r="F2706">
        <v>58673</v>
      </c>
      <c r="G2706">
        <v>31</v>
      </c>
    </row>
    <row r="2707" spans="1:7" x14ac:dyDescent="0.25">
      <c r="A2707" s="1">
        <f ca="1">IF((Table_Query_from_RDS24[[#This Row],[valueA]]=List!$B$3),INDIRECT("A"&amp;ROW(Table_Query_from_RDS24[[#This Row],[data_year]])-1)+1,0)</f>
        <v>0</v>
      </c>
      <c r="B2707">
        <v>2013</v>
      </c>
      <c r="C2707" t="s">
        <v>40</v>
      </c>
      <c r="D2707" t="s">
        <v>3538</v>
      </c>
      <c r="E2707">
        <v>488</v>
      </c>
      <c r="F2707">
        <v>41513</v>
      </c>
      <c r="G2707">
        <v>70</v>
      </c>
    </row>
    <row r="2708" spans="1:7" x14ac:dyDescent="0.25">
      <c r="A2708" s="1">
        <f ca="1">IF((Table_Query_from_RDS24[[#This Row],[valueA]]=List!$B$3),INDIRECT("A"&amp;ROW(Table_Query_from_RDS24[[#This Row],[data_year]])-1)+1,0)</f>
        <v>0</v>
      </c>
      <c r="B2708">
        <v>2013</v>
      </c>
      <c r="C2708" t="s">
        <v>40</v>
      </c>
      <c r="D2708" t="s">
        <v>3539</v>
      </c>
      <c r="E2708">
        <v>487</v>
      </c>
      <c r="F2708">
        <v>39705</v>
      </c>
      <c r="G2708">
        <v>319</v>
      </c>
    </row>
    <row r="2709" spans="1:7" x14ac:dyDescent="0.25">
      <c r="A2709" s="1">
        <f ca="1">IF((Table_Query_from_RDS24[[#This Row],[valueA]]=List!$B$3),INDIRECT("A"&amp;ROW(Table_Query_from_RDS24[[#This Row],[data_year]])-1)+1,0)</f>
        <v>0</v>
      </c>
      <c r="B2709">
        <v>2013</v>
      </c>
      <c r="C2709" t="s">
        <v>40</v>
      </c>
      <c r="D2709" t="s">
        <v>3540</v>
      </c>
      <c r="E2709">
        <v>477</v>
      </c>
      <c r="F2709">
        <v>44877</v>
      </c>
      <c r="G2709">
        <v>27</v>
      </c>
    </row>
    <row r="2710" spans="1:7" x14ac:dyDescent="0.25">
      <c r="A2710" s="1">
        <f ca="1">IF((Table_Query_from_RDS24[[#This Row],[valueA]]=List!$B$3),INDIRECT("A"&amp;ROW(Table_Query_from_RDS24[[#This Row],[data_year]])-1)+1,0)</f>
        <v>0</v>
      </c>
      <c r="B2710">
        <v>2013</v>
      </c>
      <c r="C2710" t="s">
        <v>40</v>
      </c>
      <c r="D2710" t="s">
        <v>3541</v>
      </c>
      <c r="E2710">
        <v>475</v>
      </c>
      <c r="F2710">
        <v>33678</v>
      </c>
      <c r="G2710">
        <v>318</v>
      </c>
    </row>
    <row r="2711" spans="1:7" x14ac:dyDescent="0.25">
      <c r="A2711" s="1">
        <f ca="1">IF((Table_Query_from_RDS24[[#This Row],[valueA]]=List!$B$3),INDIRECT("A"&amp;ROW(Table_Query_from_RDS24[[#This Row],[data_year]])-1)+1,0)</f>
        <v>0</v>
      </c>
      <c r="B2711">
        <v>2013</v>
      </c>
      <c r="C2711" t="s">
        <v>40</v>
      </c>
      <c r="D2711" t="s">
        <v>3542</v>
      </c>
      <c r="E2711">
        <v>471</v>
      </c>
      <c r="F2711">
        <v>23727</v>
      </c>
      <c r="G2711">
        <v>396</v>
      </c>
    </row>
    <row r="2712" spans="1:7" x14ac:dyDescent="0.25">
      <c r="A2712" s="1">
        <f ca="1">IF((Table_Query_from_RDS24[[#This Row],[valueA]]=List!$B$3),INDIRECT("A"&amp;ROW(Table_Query_from_RDS24[[#This Row],[data_year]])-1)+1,0)</f>
        <v>0</v>
      </c>
      <c r="B2712">
        <v>2013</v>
      </c>
      <c r="C2712" t="s">
        <v>40</v>
      </c>
      <c r="D2712" t="s">
        <v>3543</v>
      </c>
      <c r="E2712">
        <v>470</v>
      </c>
      <c r="F2712">
        <v>39466</v>
      </c>
      <c r="G2712">
        <v>99</v>
      </c>
    </row>
    <row r="2713" spans="1:7" x14ac:dyDescent="0.25">
      <c r="A2713" s="1">
        <f ca="1">IF((Table_Query_from_RDS24[[#This Row],[valueA]]=List!$B$3),INDIRECT("A"&amp;ROW(Table_Query_from_RDS24[[#This Row],[data_year]])-1)+1,0)</f>
        <v>0</v>
      </c>
      <c r="B2713">
        <v>2013</v>
      </c>
      <c r="C2713" t="s">
        <v>40</v>
      </c>
      <c r="D2713" t="s">
        <v>3544</v>
      </c>
      <c r="E2713">
        <v>469</v>
      </c>
      <c r="F2713">
        <v>13325</v>
      </c>
      <c r="G2713">
        <v>1168</v>
      </c>
    </row>
    <row r="2714" spans="1:7" x14ac:dyDescent="0.25">
      <c r="A2714" s="1">
        <f ca="1">IF((Table_Query_from_RDS24[[#This Row],[valueA]]=List!$B$3),INDIRECT("A"&amp;ROW(Table_Query_from_RDS24[[#This Row],[data_year]])-1)+1,0)</f>
        <v>0</v>
      </c>
      <c r="B2714">
        <v>2013</v>
      </c>
      <c r="C2714" t="s">
        <v>40</v>
      </c>
      <c r="D2714" t="s">
        <v>3545</v>
      </c>
      <c r="E2714">
        <v>453</v>
      </c>
      <c r="F2714">
        <v>21035</v>
      </c>
      <c r="G2714">
        <v>432</v>
      </c>
    </row>
    <row r="2715" spans="1:7" x14ac:dyDescent="0.25">
      <c r="A2715" s="1">
        <f ca="1">IF((Table_Query_from_RDS24[[#This Row],[valueA]]=List!$B$3),INDIRECT("A"&amp;ROW(Table_Query_from_RDS24[[#This Row],[data_year]])-1)+1,0)</f>
        <v>0</v>
      </c>
      <c r="B2715">
        <v>2013</v>
      </c>
      <c r="C2715" t="s">
        <v>40</v>
      </c>
      <c r="D2715" t="s">
        <v>3546</v>
      </c>
      <c r="E2715">
        <v>447</v>
      </c>
      <c r="F2715">
        <v>47717</v>
      </c>
      <c r="G2715">
        <v>3</v>
      </c>
    </row>
    <row r="2716" spans="1:7" x14ac:dyDescent="0.25">
      <c r="A2716" s="1">
        <f ca="1">IF((Table_Query_from_RDS24[[#This Row],[valueA]]=List!$B$3),INDIRECT("A"&amp;ROW(Table_Query_from_RDS24[[#This Row],[data_year]])-1)+1,0)</f>
        <v>0</v>
      </c>
      <c r="B2716">
        <v>2013</v>
      </c>
      <c r="C2716" t="s">
        <v>40</v>
      </c>
      <c r="D2716" t="s">
        <v>3547</v>
      </c>
      <c r="E2716">
        <v>440</v>
      </c>
      <c r="F2716">
        <v>22071</v>
      </c>
      <c r="G2716">
        <v>5</v>
      </c>
    </row>
    <row r="2717" spans="1:7" x14ac:dyDescent="0.25">
      <c r="A2717" s="1">
        <f ca="1">IF((Table_Query_from_RDS24[[#This Row],[valueA]]=List!$B$3),INDIRECT("A"&amp;ROW(Table_Query_from_RDS24[[#This Row],[data_year]])-1)+1,0)</f>
        <v>0</v>
      </c>
      <c r="B2717">
        <v>2013</v>
      </c>
      <c r="C2717" t="s">
        <v>40</v>
      </c>
      <c r="D2717" t="s">
        <v>3548</v>
      </c>
      <c r="E2717">
        <v>436</v>
      </c>
      <c r="F2717">
        <v>29598</v>
      </c>
      <c r="G2717">
        <v>25</v>
      </c>
    </row>
    <row r="2718" spans="1:7" x14ac:dyDescent="0.25">
      <c r="A2718" s="1">
        <f ca="1">IF((Table_Query_from_RDS24[[#This Row],[valueA]]=List!$B$3),INDIRECT("A"&amp;ROW(Table_Query_from_RDS24[[#This Row],[data_year]])-1)+1,0)</f>
        <v>0</v>
      </c>
      <c r="B2718">
        <v>2013</v>
      </c>
      <c r="C2718" t="s">
        <v>40</v>
      </c>
      <c r="D2718" t="s">
        <v>3549</v>
      </c>
      <c r="E2718">
        <v>430</v>
      </c>
      <c r="F2718">
        <v>35447</v>
      </c>
      <c r="G2718">
        <v>5</v>
      </c>
    </row>
    <row r="2719" spans="1:7" x14ac:dyDescent="0.25">
      <c r="A2719" s="1">
        <f ca="1">IF((Table_Query_from_RDS24[[#This Row],[valueA]]=List!$B$3),INDIRECT("A"&amp;ROW(Table_Query_from_RDS24[[#This Row],[data_year]])-1)+1,0)</f>
        <v>0</v>
      </c>
      <c r="B2719">
        <v>2013</v>
      </c>
      <c r="C2719" t="s">
        <v>40</v>
      </c>
      <c r="D2719" t="s">
        <v>3550</v>
      </c>
      <c r="E2719">
        <v>414</v>
      </c>
      <c r="F2719">
        <v>29423</v>
      </c>
      <c r="G2719">
        <v>899</v>
      </c>
    </row>
    <row r="2720" spans="1:7" x14ac:dyDescent="0.25">
      <c r="A2720" s="1">
        <f ca="1">IF((Table_Query_from_RDS24[[#This Row],[valueA]]=List!$B$3),INDIRECT("A"&amp;ROW(Table_Query_from_RDS24[[#This Row],[data_year]])-1)+1,0)</f>
        <v>0</v>
      </c>
      <c r="B2720">
        <v>2013</v>
      </c>
      <c r="C2720" t="s">
        <v>40</v>
      </c>
      <c r="D2720" t="s">
        <v>3551</v>
      </c>
      <c r="E2720">
        <v>409</v>
      </c>
      <c r="F2720">
        <v>35123</v>
      </c>
      <c r="G2720">
        <v>461</v>
      </c>
    </row>
    <row r="2721" spans="1:7" x14ac:dyDescent="0.25">
      <c r="A2721" s="1">
        <f ca="1">IF((Table_Query_from_RDS24[[#This Row],[valueA]]=List!$B$3),INDIRECT("A"&amp;ROW(Table_Query_from_RDS24[[#This Row],[data_year]])-1)+1,0)</f>
        <v>0</v>
      </c>
      <c r="B2721">
        <v>2013</v>
      </c>
      <c r="C2721" t="s">
        <v>40</v>
      </c>
      <c r="D2721" t="s">
        <v>3552</v>
      </c>
      <c r="E2721">
        <v>406</v>
      </c>
      <c r="F2721">
        <v>38966</v>
      </c>
      <c r="G2721">
        <v>3</v>
      </c>
    </row>
    <row r="2722" spans="1:7" x14ac:dyDescent="0.25">
      <c r="A2722" s="1">
        <f ca="1">IF((Table_Query_from_RDS24[[#This Row],[valueA]]=List!$B$3),INDIRECT("A"&amp;ROW(Table_Query_from_RDS24[[#This Row],[data_year]])-1)+1,0)</f>
        <v>0</v>
      </c>
      <c r="B2722">
        <v>2013</v>
      </c>
      <c r="C2722" t="s">
        <v>40</v>
      </c>
      <c r="D2722" t="s">
        <v>3553</v>
      </c>
      <c r="E2722">
        <v>395</v>
      </c>
      <c r="F2722">
        <v>13588</v>
      </c>
      <c r="G2722">
        <v>873</v>
      </c>
    </row>
    <row r="2723" spans="1:7" x14ac:dyDescent="0.25">
      <c r="A2723" s="1">
        <f ca="1">IF((Table_Query_from_RDS24[[#This Row],[valueA]]=List!$B$3),INDIRECT("A"&amp;ROW(Table_Query_from_RDS24[[#This Row],[data_year]])-1)+1,0)</f>
        <v>0</v>
      </c>
      <c r="B2723">
        <v>2013</v>
      </c>
      <c r="C2723" t="s">
        <v>40</v>
      </c>
      <c r="D2723" t="s">
        <v>3554</v>
      </c>
      <c r="E2723">
        <v>382</v>
      </c>
      <c r="F2723">
        <v>20633</v>
      </c>
      <c r="G2723">
        <v>52</v>
      </c>
    </row>
    <row r="2724" spans="1:7" x14ac:dyDescent="0.25">
      <c r="A2724" s="1">
        <f ca="1">IF((Table_Query_from_RDS24[[#This Row],[valueA]]=List!$B$3),INDIRECT("A"&amp;ROW(Table_Query_from_RDS24[[#This Row],[data_year]])-1)+1,0)</f>
        <v>0</v>
      </c>
      <c r="B2724">
        <v>2013</v>
      </c>
      <c r="C2724" t="s">
        <v>40</v>
      </c>
      <c r="D2724" t="s">
        <v>3555</v>
      </c>
      <c r="E2724">
        <v>380</v>
      </c>
      <c r="F2724">
        <v>28982</v>
      </c>
      <c r="G2724">
        <v>607</v>
      </c>
    </row>
    <row r="2725" spans="1:7" x14ac:dyDescent="0.25">
      <c r="A2725" s="1">
        <f ca="1">IF((Table_Query_from_RDS24[[#This Row],[valueA]]=List!$B$3),INDIRECT("A"&amp;ROW(Table_Query_from_RDS24[[#This Row],[data_year]])-1)+1,0)</f>
        <v>0</v>
      </c>
      <c r="B2725">
        <v>2013</v>
      </c>
      <c r="C2725" t="s">
        <v>40</v>
      </c>
      <c r="D2725" t="s">
        <v>3556</v>
      </c>
      <c r="E2725">
        <v>372</v>
      </c>
      <c r="F2725">
        <v>24806</v>
      </c>
      <c r="G2725">
        <v>5</v>
      </c>
    </row>
    <row r="2726" spans="1:7" x14ac:dyDescent="0.25">
      <c r="A2726" s="1">
        <f ca="1">IF((Table_Query_from_RDS24[[#This Row],[valueA]]=List!$B$3),INDIRECT("A"&amp;ROW(Table_Query_from_RDS24[[#This Row],[data_year]])-1)+1,0)</f>
        <v>0</v>
      </c>
      <c r="B2726">
        <v>2013</v>
      </c>
      <c r="C2726" t="s">
        <v>40</v>
      </c>
      <c r="D2726" t="s">
        <v>3557</v>
      </c>
      <c r="E2726">
        <v>369</v>
      </c>
      <c r="F2726">
        <v>34103</v>
      </c>
      <c r="G2726">
        <v>58</v>
      </c>
    </row>
    <row r="2727" spans="1:7" x14ac:dyDescent="0.25">
      <c r="A2727" s="1">
        <f ca="1">IF((Table_Query_from_RDS24[[#This Row],[valueA]]=List!$B$3),INDIRECT("A"&amp;ROW(Table_Query_from_RDS24[[#This Row],[data_year]])-1)+1,0)</f>
        <v>0</v>
      </c>
      <c r="B2727">
        <v>2013</v>
      </c>
      <c r="C2727" t="s">
        <v>40</v>
      </c>
      <c r="D2727" t="s">
        <v>3558</v>
      </c>
      <c r="E2727">
        <v>366</v>
      </c>
      <c r="F2727">
        <v>16673</v>
      </c>
      <c r="G2727">
        <v>623</v>
      </c>
    </row>
    <row r="2728" spans="1:7" x14ac:dyDescent="0.25">
      <c r="A2728" s="1">
        <f ca="1">IF((Table_Query_from_RDS24[[#This Row],[valueA]]=List!$B$3),INDIRECT("A"&amp;ROW(Table_Query_from_RDS24[[#This Row],[data_year]])-1)+1,0)</f>
        <v>0</v>
      </c>
      <c r="B2728">
        <v>2013</v>
      </c>
      <c r="C2728" t="s">
        <v>40</v>
      </c>
      <c r="D2728" t="s">
        <v>3559</v>
      </c>
      <c r="E2728">
        <v>360</v>
      </c>
      <c r="F2728">
        <v>11190</v>
      </c>
      <c r="G2728">
        <v>475</v>
      </c>
    </row>
    <row r="2729" spans="1:7" x14ac:dyDescent="0.25">
      <c r="A2729" s="1">
        <f ca="1">IF((Table_Query_from_RDS24[[#This Row],[valueA]]=List!$B$3),INDIRECT("A"&amp;ROW(Table_Query_from_RDS24[[#This Row],[data_year]])-1)+1,0)</f>
        <v>0</v>
      </c>
      <c r="B2729">
        <v>2013</v>
      </c>
      <c r="C2729" t="s">
        <v>40</v>
      </c>
      <c r="D2729" t="s">
        <v>3560</v>
      </c>
      <c r="E2729">
        <v>358</v>
      </c>
      <c r="F2729">
        <v>9639</v>
      </c>
      <c r="G2729">
        <v>798</v>
      </c>
    </row>
    <row r="2730" spans="1:7" x14ac:dyDescent="0.25">
      <c r="A2730" s="1">
        <f ca="1">IF((Table_Query_from_RDS24[[#This Row],[valueA]]=List!$B$3),INDIRECT("A"&amp;ROW(Table_Query_from_RDS24[[#This Row],[data_year]])-1)+1,0)</f>
        <v>0</v>
      </c>
      <c r="B2730">
        <v>2013</v>
      </c>
      <c r="C2730" t="s">
        <v>40</v>
      </c>
      <c r="D2730" t="s">
        <v>3561</v>
      </c>
      <c r="E2730">
        <v>336</v>
      </c>
      <c r="F2730">
        <v>22175</v>
      </c>
      <c r="G2730">
        <v>98</v>
      </c>
    </row>
    <row r="2731" spans="1:7" x14ac:dyDescent="0.25">
      <c r="A2731" s="1">
        <f ca="1">IF((Table_Query_from_RDS24[[#This Row],[valueA]]=List!$B$3),INDIRECT("A"&amp;ROW(Table_Query_from_RDS24[[#This Row],[data_year]])-1)+1,0)</f>
        <v>0</v>
      </c>
      <c r="B2731">
        <v>2013</v>
      </c>
      <c r="C2731" t="s">
        <v>40</v>
      </c>
      <c r="D2731" t="s">
        <v>3562</v>
      </c>
      <c r="E2731">
        <v>336</v>
      </c>
      <c r="F2731">
        <v>16586</v>
      </c>
      <c r="G2731">
        <v>5</v>
      </c>
    </row>
    <row r="2732" spans="1:7" x14ac:dyDescent="0.25">
      <c r="A2732" s="1">
        <f ca="1">IF((Table_Query_from_RDS24[[#This Row],[valueA]]=List!$B$3),INDIRECT("A"&amp;ROW(Table_Query_from_RDS24[[#This Row],[data_year]])-1)+1,0)</f>
        <v>0</v>
      </c>
      <c r="B2732">
        <v>2013</v>
      </c>
      <c r="C2732" t="s">
        <v>40</v>
      </c>
      <c r="D2732" t="s">
        <v>3563</v>
      </c>
      <c r="E2732">
        <v>335</v>
      </c>
      <c r="F2732">
        <v>21091</v>
      </c>
      <c r="G2732">
        <v>199</v>
      </c>
    </row>
    <row r="2733" spans="1:7" x14ac:dyDescent="0.25">
      <c r="A2733" s="1">
        <f ca="1">IF((Table_Query_from_RDS24[[#This Row],[valueA]]=List!$B$3),INDIRECT("A"&amp;ROW(Table_Query_from_RDS24[[#This Row],[data_year]])-1)+1,0)</f>
        <v>0</v>
      </c>
      <c r="B2733">
        <v>2013</v>
      </c>
      <c r="C2733" t="s">
        <v>40</v>
      </c>
      <c r="D2733" t="s">
        <v>3564</v>
      </c>
      <c r="E2733">
        <v>334</v>
      </c>
      <c r="F2733">
        <v>24901</v>
      </c>
      <c r="G2733">
        <v>17</v>
      </c>
    </row>
    <row r="2734" spans="1:7" x14ac:dyDescent="0.25">
      <c r="A2734" s="1">
        <f ca="1">IF((Table_Query_from_RDS24[[#This Row],[valueA]]=List!$B$3),INDIRECT("A"&amp;ROW(Table_Query_from_RDS24[[#This Row],[data_year]])-1)+1,0)</f>
        <v>0</v>
      </c>
      <c r="B2734">
        <v>2013</v>
      </c>
      <c r="C2734" t="s">
        <v>40</v>
      </c>
      <c r="D2734" t="s">
        <v>3565</v>
      </c>
      <c r="E2734">
        <v>331</v>
      </c>
      <c r="F2734">
        <v>13097</v>
      </c>
      <c r="G2734">
        <v>350</v>
      </c>
    </row>
    <row r="2735" spans="1:7" x14ac:dyDescent="0.25">
      <c r="A2735" s="1">
        <f ca="1">IF((Table_Query_from_RDS24[[#This Row],[valueA]]=List!$B$3),INDIRECT("A"&amp;ROW(Table_Query_from_RDS24[[#This Row],[data_year]])-1)+1,0)</f>
        <v>0</v>
      </c>
      <c r="B2735">
        <v>2013</v>
      </c>
      <c r="C2735" t="s">
        <v>40</v>
      </c>
      <c r="D2735" t="s">
        <v>3566</v>
      </c>
      <c r="E2735">
        <v>329</v>
      </c>
      <c r="F2735">
        <v>13304</v>
      </c>
      <c r="G2735">
        <v>764</v>
      </c>
    </row>
    <row r="2736" spans="1:7" x14ac:dyDescent="0.25">
      <c r="A2736" s="1">
        <f ca="1">IF((Table_Query_from_RDS24[[#This Row],[valueA]]=List!$B$3),INDIRECT("A"&amp;ROW(Table_Query_from_RDS24[[#This Row],[data_year]])-1)+1,0)</f>
        <v>0</v>
      </c>
      <c r="B2736">
        <v>2013</v>
      </c>
      <c r="C2736" t="s">
        <v>40</v>
      </c>
      <c r="D2736" t="s">
        <v>3567</v>
      </c>
      <c r="E2736">
        <v>324</v>
      </c>
      <c r="F2736">
        <v>6193</v>
      </c>
      <c r="G2736">
        <v>3158</v>
      </c>
    </row>
    <row r="2737" spans="1:7" x14ac:dyDescent="0.25">
      <c r="A2737" s="1">
        <f ca="1">IF((Table_Query_from_RDS24[[#This Row],[valueA]]=List!$B$3),INDIRECT("A"&amp;ROW(Table_Query_from_RDS24[[#This Row],[data_year]])-1)+1,0)</f>
        <v>0</v>
      </c>
      <c r="B2737">
        <v>2013</v>
      </c>
      <c r="C2737" t="s">
        <v>40</v>
      </c>
      <c r="D2737" t="s">
        <v>3568</v>
      </c>
      <c r="E2737">
        <v>311</v>
      </c>
      <c r="F2737">
        <v>12746</v>
      </c>
      <c r="G2737">
        <v>8</v>
      </c>
    </row>
    <row r="2738" spans="1:7" x14ac:dyDescent="0.25">
      <c r="A2738" s="1">
        <f ca="1">IF((Table_Query_from_RDS24[[#This Row],[valueA]]=List!$B$3),INDIRECT("A"&amp;ROW(Table_Query_from_RDS24[[#This Row],[data_year]])-1)+1,0)</f>
        <v>0</v>
      </c>
      <c r="B2738">
        <v>2013</v>
      </c>
      <c r="C2738" t="s">
        <v>40</v>
      </c>
      <c r="D2738" t="s">
        <v>3569</v>
      </c>
      <c r="E2738">
        <v>286</v>
      </c>
      <c r="F2738">
        <v>14374</v>
      </c>
      <c r="G2738">
        <v>127</v>
      </c>
    </row>
    <row r="2739" spans="1:7" x14ac:dyDescent="0.25">
      <c r="A2739" s="1">
        <f ca="1">IF((Table_Query_from_RDS24[[#This Row],[valueA]]=List!$B$3),INDIRECT("A"&amp;ROW(Table_Query_from_RDS24[[#This Row],[data_year]])-1)+1,0)</f>
        <v>0</v>
      </c>
      <c r="B2739">
        <v>2013</v>
      </c>
      <c r="C2739" t="s">
        <v>40</v>
      </c>
      <c r="D2739" t="s">
        <v>3570</v>
      </c>
      <c r="E2739">
        <v>285</v>
      </c>
      <c r="F2739">
        <v>11776</v>
      </c>
      <c r="G2739">
        <v>61</v>
      </c>
    </row>
    <row r="2740" spans="1:7" x14ac:dyDescent="0.25">
      <c r="A2740" s="1">
        <f ca="1">IF((Table_Query_from_RDS24[[#This Row],[valueA]]=List!$B$3),INDIRECT("A"&amp;ROW(Table_Query_from_RDS24[[#This Row],[data_year]])-1)+1,0)</f>
        <v>0</v>
      </c>
      <c r="B2740">
        <v>2013</v>
      </c>
      <c r="C2740" t="s">
        <v>40</v>
      </c>
      <c r="D2740" t="s">
        <v>3571</v>
      </c>
      <c r="E2740">
        <v>284</v>
      </c>
      <c r="F2740">
        <v>17211</v>
      </c>
      <c r="G2740">
        <v>73</v>
      </c>
    </row>
    <row r="2741" spans="1:7" x14ac:dyDescent="0.25">
      <c r="A2741" s="1">
        <f ca="1">IF((Table_Query_from_RDS24[[#This Row],[valueA]]=List!$B$3),INDIRECT("A"&amp;ROW(Table_Query_from_RDS24[[#This Row],[data_year]])-1)+1,0)</f>
        <v>0</v>
      </c>
      <c r="B2741">
        <v>2013</v>
      </c>
      <c r="C2741" t="s">
        <v>40</v>
      </c>
      <c r="D2741" t="s">
        <v>3572</v>
      </c>
      <c r="E2741">
        <v>278</v>
      </c>
      <c r="F2741">
        <v>18888</v>
      </c>
      <c r="G2741">
        <v>124</v>
      </c>
    </row>
    <row r="2742" spans="1:7" x14ac:dyDescent="0.25">
      <c r="A2742" s="1">
        <f ca="1">IF((Table_Query_from_RDS24[[#This Row],[valueA]]=List!$B$3),INDIRECT("A"&amp;ROW(Table_Query_from_RDS24[[#This Row],[data_year]])-1)+1,0)</f>
        <v>0</v>
      </c>
      <c r="B2742">
        <v>2013</v>
      </c>
      <c r="C2742" t="s">
        <v>40</v>
      </c>
      <c r="D2742" t="s">
        <v>3573</v>
      </c>
      <c r="E2742">
        <v>273</v>
      </c>
      <c r="F2742">
        <v>11152</v>
      </c>
      <c r="G2742">
        <v>13</v>
      </c>
    </row>
    <row r="2743" spans="1:7" x14ac:dyDescent="0.25">
      <c r="A2743" s="1">
        <f ca="1">IF((Table_Query_from_RDS24[[#This Row],[valueA]]=List!$B$3),INDIRECT("A"&amp;ROW(Table_Query_from_RDS24[[#This Row],[data_year]])-1)+1,0)</f>
        <v>0</v>
      </c>
      <c r="B2743">
        <v>2013</v>
      </c>
      <c r="C2743" t="s">
        <v>40</v>
      </c>
      <c r="D2743" t="s">
        <v>3574</v>
      </c>
      <c r="E2743">
        <v>267</v>
      </c>
      <c r="F2743">
        <v>15676</v>
      </c>
      <c r="G2743">
        <v>96</v>
      </c>
    </row>
    <row r="2744" spans="1:7" x14ac:dyDescent="0.25">
      <c r="A2744" s="1">
        <f ca="1">IF((Table_Query_from_RDS24[[#This Row],[valueA]]=List!$B$3),INDIRECT("A"&amp;ROW(Table_Query_from_RDS24[[#This Row],[data_year]])-1)+1,0)</f>
        <v>0</v>
      </c>
      <c r="B2744">
        <v>2013</v>
      </c>
      <c r="C2744" t="s">
        <v>40</v>
      </c>
      <c r="D2744" t="s">
        <v>3575</v>
      </c>
      <c r="E2744">
        <v>265</v>
      </c>
      <c r="F2744">
        <v>23442</v>
      </c>
      <c r="G2744">
        <v>159</v>
      </c>
    </row>
    <row r="2745" spans="1:7" x14ac:dyDescent="0.25">
      <c r="A2745" s="1">
        <f ca="1">IF((Table_Query_from_RDS24[[#This Row],[valueA]]=List!$B$3),INDIRECT("A"&amp;ROW(Table_Query_from_RDS24[[#This Row],[data_year]])-1)+1,0)</f>
        <v>0</v>
      </c>
      <c r="B2745">
        <v>2013</v>
      </c>
      <c r="C2745" t="s">
        <v>40</v>
      </c>
      <c r="D2745" t="s">
        <v>3576</v>
      </c>
      <c r="E2745">
        <v>264</v>
      </c>
      <c r="F2745">
        <v>28044</v>
      </c>
      <c r="G2745">
        <v>94</v>
      </c>
    </row>
    <row r="2746" spans="1:7" x14ac:dyDescent="0.25">
      <c r="A2746" s="1">
        <f ca="1">IF((Table_Query_from_RDS24[[#This Row],[valueA]]=List!$B$3),INDIRECT("A"&amp;ROW(Table_Query_from_RDS24[[#This Row],[data_year]])-1)+1,0)</f>
        <v>0</v>
      </c>
      <c r="B2746">
        <v>2013</v>
      </c>
      <c r="C2746" t="s">
        <v>40</v>
      </c>
      <c r="D2746" t="s">
        <v>3577</v>
      </c>
      <c r="E2746">
        <v>262</v>
      </c>
      <c r="F2746">
        <v>19177</v>
      </c>
      <c r="G2746">
        <v>418</v>
      </c>
    </row>
    <row r="2747" spans="1:7" x14ac:dyDescent="0.25">
      <c r="A2747" s="1">
        <f ca="1">IF((Table_Query_from_RDS24[[#This Row],[valueA]]=List!$B$3),INDIRECT("A"&amp;ROW(Table_Query_from_RDS24[[#This Row],[data_year]])-1)+1,0)</f>
        <v>0</v>
      </c>
      <c r="B2747">
        <v>2013</v>
      </c>
      <c r="C2747" t="s">
        <v>40</v>
      </c>
      <c r="D2747" t="s">
        <v>3578</v>
      </c>
      <c r="E2747">
        <v>262</v>
      </c>
      <c r="F2747">
        <v>11938</v>
      </c>
      <c r="G2747">
        <v>172</v>
      </c>
    </row>
    <row r="2748" spans="1:7" x14ac:dyDescent="0.25">
      <c r="A2748" s="1">
        <f ca="1">IF((Table_Query_from_RDS24[[#This Row],[valueA]]=List!$B$3),INDIRECT("A"&amp;ROW(Table_Query_from_RDS24[[#This Row],[data_year]])-1)+1,0)</f>
        <v>0</v>
      </c>
      <c r="B2748">
        <v>2013</v>
      </c>
      <c r="C2748" t="s">
        <v>40</v>
      </c>
      <c r="D2748" t="s">
        <v>3579</v>
      </c>
      <c r="E2748">
        <v>259</v>
      </c>
      <c r="F2748">
        <v>20674</v>
      </c>
      <c r="G2748">
        <v>80</v>
      </c>
    </row>
    <row r="2749" spans="1:7" x14ac:dyDescent="0.25">
      <c r="A2749" s="1">
        <f ca="1">IF((Table_Query_from_RDS24[[#This Row],[valueA]]=List!$B$3),INDIRECT("A"&amp;ROW(Table_Query_from_RDS24[[#This Row],[data_year]])-1)+1,0)</f>
        <v>0</v>
      </c>
      <c r="B2749">
        <v>2013</v>
      </c>
      <c r="C2749" t="s">
        <v>40</v>
      </c>
      <c r="D2749" t="s">
        <v>3580</v>
      </c>
      <c r="E2749">
        <v>257</v>
      </c>
      <c r="F2749">
        <v>13881</v>
      </c>
      <c r="G2749">
        <v>1</v>
      </c>
    </row>
    <row r="2750" spans="1:7" x14ac:dyDescent="0.25">
      <c r="A2750" s="1">
        <f ca="1">IF((Table_Query_from_RDS24[[#This Row],[valueA]]=List!$B$3),INDIRECT("A"&amp;ROW(Table_Query_from_RDS24[[#This Row],[data_year]])-1)+1,0)</f>
        <v>0</v>
      </c>
      <c r="B2750">
        <v>2013</v>
      </c>
      <c r="C2750" t="s">
        <v>40</v>
      </c>
      <c r="D2750" t="s">
        <v>3581</v>
      </c>
      <c r="E2750">
        <v>257</v>
      </c>
      <c r="F2750">
        <v>20014</v>
      </c>
      <c r="G2750">
        <v>48</v>
      </c>
    </row>
    <row r="2751" spans="1:7" x14ac:dyDescent="0.25">
      <c r="A2751" s="1">
        <f ca="1">IF((Table_Query_from_RDS24[[#This Row],[valueA]]=List!$B$3),INDIRECT("A"&amp;ROW(Table_Query_from_RDS24[[#This Row],[data_year]])-1)+1,0)</f>
        <v>0</v>
      </c>
      <c r="B2751">
        <v>2013</v>
      </c>
      <c r="C2751" t="s">
        <v>40</v>
      </c>
      <c r="D2751" t="s">
        <v>3582</v>
      </c>
      <c r="E2751">
        <v>257</v>
      </c>
      <c r="F2751">
        <v>25558</v>
      </c>
      <c r="G2751">
        <v>5</v>
      </c>
    </row>
    <row r="2752" spans="1:7" x14ac:dyDescent="0.25">
      <c r="A2752" s="1">
        <f ca="1">IF((Table_Query_from_RDS24[[#This Row],[valueA]]=List!$B$3),INDIRECT("A"&amp;ROW(Table_Query_from_RDS24[[#This Row],[data_year]])-1)+1,0)</f>
        <v>0</v>
      </c>
      <c r="B2752">
        <v>2013</v>
      </c>
      <c r="C2752" t="s">
        <v>40</v>
      </c>
      <c r="D2752" t="s">
        <v>3583</v>
      </c>
      <c r="E2752">
        <v>252</v>
      </c>
      <c r="F2752">
        <v>12338</v>
      </c>
      <c r="G2752">
        <v>11</v>
      </c>
    </row>
    <row r="2753" spans="1:7" x14ac:dyDescent="0.25">
      <c r="A2753" s="1">
        <f ca="1">IF((Table_Query_from_RDS24[[#This Row],[valueA]]=List!$B$3),INDIRECT("A"&amp;ROW(Table_Query_from_RDS24[[#This Row],[data_year]])-1)+1,0)</f>
        <v>0</v>
      </c>
      <c r="B2753">
        <v>2013</v>
      </c>
      <c r="C2753" t="s">
        <v>40</v>
      </c>
      <c r="D2753" t="s">
        <v>3584</v>
      </c>
      <c r="E2753">
        <v>250</v>
      </c>
      <c r="F2753">
        <v>12538</v>
      </c>
      <c r="G2753">
        <v>31</v>
      </c>
    </row>
    <row r="2754" spans="1:7" x14ac:dyDescent="0.25">
      <c r="A2754" s="1">
        <f ca="1">IF((Table_Query_from_RDS24[[#This Row],[valueA]]=List!$B$3),INDIRECT("A"&amp;ROW(Table_Query_from_RDS24[[#This Row],[data_year]])-1)+1,0)</f>
        <v>0</v>
      </c>
      <c r="B2754">
        <v>2013</v>
      </c>
      <c r="C2754" t="s">
        <v>40</v>
      </c>
      <c r="D2754" t="s">
        <v>3585</v>
      </c>
      <c r="E2754">
        <v>250</v>
      </c>
      <c r="F2754">
        <v>12425</v>
      </c>
      <c r="G2754">
        <v>3</v>
      </c>
    </row>
    <row r="2755" spans="1:7" x14ac:dyDescent="0.25">
      <c r="A2755" s="1">
        <f ca="1">IF((Table_Query_from_RDS24[[#This Row],[valueA]]=List!$B$3),INDIRECT("A"&amp;ROW(Table_Query_from_RDS24[[#This Row],[data_year]])-1)+1,0)</f>
        <v>0</v>
      </c>
      <c r="B2755">
        <v>2013</v>
      </c>
      <c r="C2755" t="s">
        <v>40</v>
      </c>
      <c r="D2755" t="s">
        <v>3586</v>
      </c>
      <c r="E2755">
        <v>247</v>
      </c>
      <c r="F2755">
        <v>17723</v>
      </c>
      <c r="G2755">
        <v>69</v>
      </c>
    </row>
    <row r="2756" spans="1:7" x14ac:dyDescent="0.25">
      <c r="A2756" s="1">
        <f ca="1">IF((Table_Query_from_RDS24[[#This Row],[valueA]]=List!$B$3),INDIRECT("A"&amp;ROW(Table_Query_from_RDS24[[#This Row],[data_year]])-1)+1,0)</f>
        <v>0</v>
      </c>
      <c r="B2756">
        <v>2013</v>
      </c>
      <c r="C2756" t="s">
        <v>40</v>
      </c>
      <c r="D2756" t="s">
        <v>3587</v>
      </c>
      <c r="E2756">
        <v>245</v>
      </c>
      <c r="F2756">
        <v>15209</v>
      </c>
      <c r="G2756">
        <v>77</v>
      </c>
    </row>
    <row r="2757" spans="1:7" x14ac:dyDescent="0.25">
      <c r="A2757" s="1">
        <f ca="1">IF((Table_Query_from_RDS24[[#This Row],[valueA]]=List!$B$3),INDIRECT("A"&amp;ROW(Table_Query_from_RDS24[[#This Row],[data_year]])-1)+1,0)</f>
        <v>0</v>
      </c>
      <c r="B2757">
        <v>2013</v>
      </c>
      <c r="C2757" t="s">
        <v>40</v>
      </c>
      <c r="D2757" t="s">
        <v>3588</v>
      </c>
      <c r="E2757">
        <v>244</v>
      </c>
      <c r="F2757">
        <v>21771</v>
      </c>
      <c r="G2757">
        <v>56</v>
      </c>
    </row>
    <row r="2758" spans="1:7" x14ac:dyDescent="0.25">
      <c r="A2758" s="1">
        <f ca="1">IF((Table_Query_from_RDS24[[#This Row],[valueA]]=List!$B$3),INDIRECT("A"&amp;ROW(Table_Query_from_RDS24[[#This Row],[data_year]])-1)+1,0)</f>
        <v>0</v>
      </c>
      <c r="B2758">
        <v>2013</v>
      </c>
      <c r="C2758" t="s">
        <v>40</v>
      </c>
      <c r="D2758" t="s">
        <v>3589</v>
      </c>
      <c r="E2758">
        <v>241</v>
      </c>
      <c r="F2758">
        <v>12327</v>
      </c>
      <c r="G2758">
        <v>5</v>
      </c>
    </row>
    <row r="2759" spans="1:7" x14ac:dyDescent="0.25">
      <c r="A2759" s="1">
        <f ca="1">IF((Table_Query_from_RDS24[[#This Row],[valueA]]=List!$B$3),INDIRECT("A"&amp;ROW(Table_Query_from_RDS24[[#This Row],[data_year]])-1)+1,0)</f>
        <v>0</v>
      </c>
      <c r="B2759">
        <v>2013</v>
      </c>
      <c r="C2759" t="s">
        <v>40</v>
      </c>
      <c r="D2759" t="s">
        <v>3590</v>
      </c>
      <c r="E2759">
        <v>238</v>
      </c>
      <c r="F2759">
        <v>7298</v>
      </c>
      <c r="G2759">
        <v>3</v>
      </c>
    </row>
    <row r="2760" spans="1:7" x14ac:dyDescent="0.25">
      <c r="A2760" s="1">
        <f ca="1">IF((Table_Query_from_RDS24[[#This Row],[valueA]]=List!$B$3),INDIRECT("A"&amp;ROW(Table_Query_from_RDS24[[#This Row],[data_year]])-1)+1,0)</f>
        <v>0</v>
      </c>
      <c r="B2760">
        <v>2013</v>
      </c>
      <c r="C2760" t="s">
        <v>40</v>
      </c>
      <c r="D2760" t="s">
        <v>3591</v>
      </c>
      <c r="E2760">
        <v>237</v>
      </c>
      <c r="F2760">
        <v>20494</v>
      </c>
      <c r="G2760">
        <v>98</v>
      </c>
    </row>
    <row r="2761" spans="1:7" x14ac:dyDescent="0.25">
      <c r="A2761" s="1">
        <f ca="1">IF((Table_Query_from_RDS24[[#This Row],[valueA]]=List!$B$3),INDIRECT("A"&amp;ROW(Table_Query_from_RDS24[[#This Row],[data_year]])-1)+1,0)</f>
        <v>0</v>
      </c>
      <c r="B2761">
        <v>2013</v>
      </c>
      <c r="C2761" t="s">
        <v>40</v>
      </c>
      <c r="D2761" t="s">
        <v>3592</v>
      </c>
      <c r="E2761">
        <v>231</v>
      </c>
      <c r="F2761">
        <v>14914</v>
      </c>
      <c r="G2761">
        <v>59</v>
      </c>
    </row>
    <row r="2762" spans="1:7" x14ac:dyDescent="0.25">
      <c r="A2762" s="1">
        <f ca="1">IF((Table_Query_from_RDS24[[#This Row],[valueA]]=List!$B$3),INDIRECT("A"&amp;ROW(Table_Query_from_RDS24[[#This Row],[data_year]])-1)+1,0)</f>
        <v>0</v>
      </c>
      <c r="B2762">
        <v>2013</v>
      </c>
      <c r="C2762" t="s">
        <v>40</v>
      </c>
      <c r="D2762" t="s">
        <v>3593</v>
      </c>
      <c r="E2762">
        <v>227</v>
      </c>
      <c r="F2762">
        <v>14890</v>
      </c>
      <c r="G2762">
        <v>190</v>
      </c>
    </row>
    <row r="2763" spans="1:7" x14ac:dyDescent="0.25">
      <c r="A2763" s="1">
        <f ca="1">IF((Table_Query_from_RDS24[[#This Row],[valueA]]=List!$B$3),INDIRECT("A"&amp;ROW(Table_Query_from_RDS24[[#This Row],[data_year]])-1)+1,0)</f>
        <v>0</v>
      </c>
      <c r="B2763">
        <v>2013</v>
      </c>
      <c r="C2763" t="s">
        <v>40</v>
      </c>
      <c r="D2763" t="s">
        <v>3594</v>
      </c>
      <c r="E2763">
        <v>225</v>
      </c>
      <c r="F2763">
        <v>8394</v>
      </c>
      <c r="G2763">
        <v>163</v>
      </c>
    </row>
    <row r="2764" spans="1:7" x14ac:dyDescent="0.25">
      <c r="A2764" s="1">
        <f ca="1">IF((Table_Query_from_RDS24[[#This Row],[valueA]]=List!$B$3),INDIRECT("A"&amp;ROW(Table_Query_from_RDS24[[#This Row],[data_year]])-1)+1,0)</f>
        <v>0</v>
      </c>
      <c r="B2764">
        <v>2013</v>
      </c>
      <c r="C2764" t="s">
        <v>40</v>
      </c>
      <c r="D2764" t="s">
        <v>3595</v>
      </c>
      <c r="E2764">
        <v>224</v>
      </c>
      <c r="F2764">
        <v>6126</v>
      </c>
      <c r="G2764">
        <v>188</v>
      </c>
    </row>
    <row r="2765" spans="1:7" x14ac:dyDescent="0.25">
      <c r="A2765" s="1">
        <f ca="1">IF((Table_Query_from_RDS24[[#This Row],[valueA]]=List!$B$3),INDIRECT("A"&amp;ROW(Table_Query_from_RDS24[[#This Row],[data_year]])-1)+1,0)</f>
        <v>0</v>
      </c>
      <c r="B2765">
        <v>2013</v>
      </c>
      <c r="C2765" t="s">
        <v>40</v>
      </c>
      <c r="D2765" t="s">
        <v>3596</v>
      </c>
      <c r="E2765">
        <v>223</v>
      </c>
      <c r="F2765">
        <v>15988</v>
      </c>
      <c r="G2765">
        <v>120</v>
      </c>
    </row>
    <row r="2766" spans="1:7" x14ac:dyDescent="0.25">
      <c r="A2766" s="1">
        <f ca="1">IF((Table_Query_from_RDS24[[#This Row],[valueA]]=List!$B$3),INDIRECT("A"&amp;ROW(Table_Query_from_RDS24[[#This Row],[data_year]])-1)+1,0)</f>
        <v>0</v>
      </c>
      <c r="B2766">
        <v>2013</v>
      </c>
      <c r="C2766" t="s">
        <v>40</v>
      </c>
      <c r="D2766" t="s">
        <v>3597</v>
      </c>
      <c r="E2766">
        <v>219</v>
      </c>
      <c r="F2766">
        <v>18091</v>
      </c>
      <c r="G2766">
        <v>105</v>
      </c>
    </row>
    <row r="2767" spans="1:7" x14ac:dyDescent="0.25">
      <c r="A2767" s="1">
        <f ca="1">IF((Table_Query_from_RDS24[[#This Row],[valueA]]=List!$B$3),INDIRECT("A"&amp;ROW(Table_Query_from_RDS24[[#This Row],[data_year]])-1)+1,0)</f>
        <v>0</v>
      </c>
      <c r="B2767">
        <v>2013</v>
      </c>
      <c r="C2767" t="s">
        <v>40</v>
      </c>
      <c r="D2767" t="s">
        <v>3598</v>
      </c>
      <c r="E2767">
        <v>214</v>
      </c>
      <c r="F2767">
        <v>5401</v>
      </c>
      <c r="G2767">
        <v>526</v>
      </c>
    </row>
    <row r="2768" spans="1:7" x14ac:dyDescent="0.25">
      <c r="A2768" s="1">
        <f ca="1">IF((Table_Query_from_RDS24[[#This Row],[valueA]]=List!$B$3),INDIRECT("A"&amp;ROW(Table_Query_from_RDS24[[#This Row],[data_year]])-1)+1,0)</f>
        <v>0</v>
      </c>
      <c r="B2768">
        <v>2013</v>
      </c>
      <c r="C2768" t="s">
        <v>40</v>
      </c>
      <c r="D2768" t="s">
        <v>3599</v>
      </c>
      <c r="E2768">
        <v>214</v>
      </c>
      <c r="F2768">
        <v>15937</v>
      </c>
      <c r="G2768">
        <v>3</v>
      </c>
    </row>
    <row r="2769" spans="1:7" x14ac:dyDescent="0.25">
      <c r="A2769" s="1">
        <f ca="1">IF((Table_Query_from_RDS24[[#This Row],[valueA]]=List!$B$3),INDIRECT("A"&amp;ROW(Table_Query_from_RDS24[[#This Row],[data_year]])-1)+1,0)</f>
        <v>0</v>
      </c>
      <c r="B2769">
        <v>2013</v>
      </c>
      <c r="C2769" t="s">
        <v>40</v>
      </c>
      <c r="D2769" t="s">
        <v>3600</v>
      </c>
      <c r="E2769">
        <v>213</v>
      </c>
      <c r="F2769">
        <v>6601</v>
      </c>
      <c r="G2769">
        <v>93</v>
      </c>
    </row>
    <row r="2770" spans="1:7" x14ac:dyDescent="0.25">
      <c r="A2770" s="1">
        <f ca="1">IF((Table_Query_from_RDS24[[#This Row],[valueA]]=List!$B$3),INDIRECT("A"&amp;ROW(Table_Query_from_RDS24[[#This Row],[data_year]])-1)+1,0)</f>
        <v>0</v>
      </c>
      <c r="B2770">
        <v>2013</v>
      </c>
      <c r="C2770" t="s">
        <v>40</v>
      </c>
      <c r="D2770" t="s">
        <v>3601</v>
      </c>
      <c r="E2770">
        <v>206</v>
      </c>
      <c r="F2770">
        <v>12422</v>
      </c>
      <c r="G2770">
        <v>28</v>
      </c>
    </row>
    <row r="2771" spans="1:7" x14ac:dyDescent="0.25">
      <c r="A2771" s="1">
        <f ca="1">IF((Table_Query_from_RDS24[[#This Row],[valueA]]=List!$B$3),INDIRECT("A"&amp;ROW(Table_Query_from_RDS24[[#This Row],[data_year]])-1)+1,0)</f>
        <v>0</v>
      </c>
      <c r="B2771">
        <v>2013</v>
      </c>
      <c r="C2771" t="s">
        <v>40</v>
      </c>
      <c r="D2771" t="s">
        <v>3602</v>
      </c>
      <c r="E2771">
        <v>205</v>
      </c>
      <c r="F2771">
        <v>9927</v>
      </c>
      <c r="G2771">
        <v>60</v>
      </c>
    </row>
    <row r="2772" spans="1:7" x14ac:dyDescent="0.25">
      <c r="A2772" s="1">
        <f ca="1">IF((Table_Query_from_RDS24[[#This Row],[valueA]]=List!$B$3),INDIRECT("A"&amp;ROW(Table_Query_from_RDS24[[#This Row],[data_year]])-1)+1,0)</f>
        <v>0</v>
      </c>
      <c r="B2772">
        <v>2013</v>
      </c>
      <c r="C2772" t="s">
        <v>40</v>
      </c>
      <c r="D2772" t="s">
        <v>3603</v>
      </c>
      <c r="E2772">
        <v>203</v>
      </c>
      <c r="F2772">
        <v>9086</v>
      </c>
      <c r="G2772">
        <v>176</v>
      </c>
    </row>
    <row r="2773" spans="1:7" x14ac:dyDescent="0.25">
      <c r="A2773" s="1">
        <f ca="1">IF((Table_Query_from_RDS24[[#This Row],[valueA]]=List!$B$3),INDIRECT("A"&amp;ROW(Table_Query_from_RDS24[[#This Row],[data_year]])-1)+1,0)</f>
        <v>0</v>
      </c>
      <c r="B2773">
        <v>2013</v>
      </c>
      <c r="C2773" t="s">
        <v>40</v>
      </c>
      <c r="D2773" t="s">
        <v>3604</v>
      </c>
      <c r="E2773">
        <v>198</v>
      </c>
      <c r="F2773">
        <v>11992</v>
      </c>
      <c r="G2773">
        <v>68</v>
      </c>
    </row>
    <row r="2774" spans="1:7" x14ac:dyDescent="0.25">
      <c r="A2774" s="1">
        <f ca="1">IF((Table_Query_from_RDS24[[#This Row],[valueA]]=List!$B$3),INDIRECT("A"&amp;ROW(Table_Query_from_RDS24[[#This Row],[data_year]])-1)+1,0)</f>
        <v>0</v>
      </c>
      <c r="B2774">
        <v>2013</v>
      </c>
      <c r="C2774" t="s">
        <v>40</v>
      </c>
      <c r="D2774" t="s">
        <v>3605</v>
      </c>
      <c r="E2774">
        <v>197</v>
      </c>
      <c r="F2774">
        <v>12395</v>
      </c>
      <c r="G2774">
        <v>42</v>
      </c>
    </row>
    <row r="2775" spans="1:7" x14ac:dyDescent="0.25">
      <c r="A2775" s="1">
        <f ca="1">IF((Table_Query_from_RDS24[[#This Row],[valueA]]=List!$B$3),INDIRECT("A"&amp;ROW(Table_Query_from_RDS24[[#This Row],[data_year]])-1)+1,0)</f>
        <v>0</v>
      </c>
      <c r="B2775">
        <v>2013</v>
      </c>
      <c r="C2775" t="s">
        <v>40</v>
      </c>
      <c r="D2775" t="s">
        <v>3606</v>
      </c>
      <c r="E2775">
        <v>196</v>
      </c>
      <c r="F2775">
        <v>19293</v>
      </c>
      <c r="G2775">
        <v>57</v>
      </c>
    </row>
    <row r="2776" spans="1:7" x14ac:dyDescent="0.25">
      <c r="A2776" s="1">
        <f ca="1">IF((Table_Query_from_RDS24[[#This Row],[valueA]]=List!$B$3),INDIRECT("A"&amp;ROW(Table_Query_from_RDS24[[#This Row],[data_year]])-1)+1,0)</f>
        <v>0</v>
      </c>
      <c r="B2776">
        <v>2013</v>
      </c>
      <c r="C2776" t="s">
        <v>40</v>
      </c>
      <c r="D2776" t="s">
        <v>3607</v>
      </c>
      <c r="E2776">
        <v>193</v>
      </c>
      <c r="F2776">
        <v>12524</v>
      </c>
      <c r="G2776">
        <v>16</v>
      </c>
    </row>
    <row r="2777" spans="1:7" x14ac:dyDescent="0.25">
      <c r="A2777" s="1">
        <f ca="1">IF((Table_Query_from_RDS24[[#This Row],[valueA]]=List!$B$3),INDIRECT("A"&amp;ROW(Table_Query_from_RDS24[[#This Row],[data_year]])-1)+1,0)</f>
        <v>0</v>
      </c>
      <c r="B2777">
        <v>2013</v>
      </c>
      <c r="C2777" t="s">
        <v>40</v>
      </c>
      <c r="D2777" t="s">
        <v>3608</v>
      </c>
      <c r="E2777">
        <v>191</v>
      </c>
      <c r="F2777">
        <v>5731</v>
      </c>
      <c r="G2777">
        <v>539</v>
      </c>
    </row>
    <row r="2778" spans="1:7" x14ac:dyDescent="0.25">
      <c r="A2778" s="1">
        <f ca="1">IF((Table_Query_from_RDS24[[#This Row],[valueA]]=List!$B$3),INDIRECT("A"&amp;ROW(Table_Query_from_RDS24[[#This Row],[data_year]])-1)+1,0)</f>
        <v>0</v>
      </c>
      <c r="B2778">
        <v>2013</v>
      </c>
      <c r="C2778" t="s">
        <v>40</v>
      </c>
      <c r="D2778" t="s">
        <v>3609</v>
      </c>
      <c r="E2778">
        <v>185</v>
      </c>
      <c r="F2778">
        <v>16640</v>
      </c>
      <c r="G2778">
        <v>102</v>
      </c>
    </row>
    <row r="2779" spans="1:7" x14ac:dyDescent="0.25">
      <c r="A2779" s="1">
        <f ca="1">IF((Table_Query_from_RDS24[[#This Row],[valueA]]=List!$B$3),INDIRECT("A"&amp;ROW(Table_Query_from_RDS24[[#This Row],[data_year]])-1)+1,0)</f>
        <v>0</v>
      </c>
      <c r="B2779">
        <v>2013</v>
      </c>
      <c r="C2779" t="s">
        <v>40</v>
      </c>
      <c r="D2779" t="s">
        <v>3610</v>
      </c>
      <c r="E2779">
        <v>177</v>
      </c>
      <c r="F2779">
        <v>8570</v>
      </c>
      <c r="G2779">
        <v>4</v>
      </c>
    </row>
    <row r="2780" spans="1:7" x14ac:dyDescent="0.25">
      <c r="A2780" s="1">
        <f ca="1">IF((Table_Query_from_RDS24[[#This Row],[valueA]]=List!$B$3),INDIRECT("A"&amp;ROW(Table_Query_from_RDS24[[#This Row],[data_year]])-1)+1,0)</f>
        <v>0</v>
      </c>
      <c r="B2780">
        <v>2013</v>
      </c>
      <c r="C2780" t="s">
        <v>40</v>
      </c>
      <c r="D2780" t="s">
        <v>3611</v>
      </c>
      <c r="E2780">
        <v>177</v>
      </c>
      <c r="F2780">
        <v>15588</v>
      </c>
      <c r="G2780">
        <v>5</v>
      </c>
    </row>
    <row r="2781" spans="1:7" x14ac:dyDescent="0.25">
      <c r="A2781" s="1">
        <f ca="1">IF((Table_Query_from_RDS24[[#This Row],[valueA]]=List!$B$3),INDIRECT("A"&amp;ROW(Table_Query_from_RDS24[[#This Row],[data_year]])-1)+1,0)</f>
        <v>0</v>
      </c>
      <c r="B2781">
        <v>2013</v>
      </c>
      <c r="C2781" t="s">
        <v>40</v>
      </c>
      <c r="D2781" t="s">
        <v>3612</v>
      </c>
      <c r="E2781">
        <v>174</v>
      </c>
      <c r="F2781">
        <v>8393</v>
      </c>
      <c r="G2781">
        <v>121</v>
      </c>
    </row>
    <row r="2782" spans="1:7" x14ac:dyDescent="0.25">
      <c r="A2782" s="1">
        <f ca="1">IF((Table_Query_from_RDS24[[#This Row],[valueA]]=List!$B$3),INDIRECT("A"&amp;ROW(Table_Query_from_RDS24[[#This Row],[data_year]])-1)+1,0)</f>
        <v>0</v>
      </c>
      <c r="B2782">
        <v>2013</v>
      </c>
      <c r="C2782" t="s">
        <v>40</v>
      </c>
      <c r="D2782" t="s">
        <v>3613</v>
      </c>
      <c r="E2782">
        <v>172</v>
      </c>
      <c r="F2782">
        <v>9146</v>
      </c>
      <c r="G2782">
        <v>0</v>
      </c>
    </row>
    <row r="2783" spans="1:7" x14ac:dyDescent="0.25">
      <c r="A2783" s="1">
        <f ca="1">IF((Table_Query_from_RDS24[[#This Row],[valueA]]=List!$B$3),INDIRECT("A"&amp;ROW(Table_Query_from_RDS24[[#This Row],[data_year]])-1)+1,0)</f>
        <v>0</v>
      </c>
      <c r="B2783">
        <v>2013</v>
      </c>
      <c r="C2783" t="s">
        <v>40</v>
      </c>
      <c r="D2783" t="s">
        <v>3614</v>
      </c>
      <c r="E2783">
        <v>170</v>
      </c>
      <c r="F2783">
        <v>18689</v>
      </c>
      <c r="G2783">
        <v>0</v>
      </c>
    </row>
    <row r="2784" spans="1:7" x14ac:dyDescent="0.25">
      <c r="A2784" s="1">
        <f ca="1">IF((Table_Query_from_RDS24[[#This Row],[valueA]]=List!$B$3),INDIRECT("A"&amp;ROW(Table_Query_from_RDS24[[#This Row],[data_year]])-1)+1,0)</f>
        <v>0</v>
      </c>
      <c r="B2784">
        <v>2013</v>
      </c>
      <c r="C2784" t="s">
        <v>40</v>
      </c>
      <c r="D2784" t="s">
        <v>3615</v>
      </c>
      <c r="E2784">
        <v>170</v>
      </c>
      <c r="F2784">
        <v>9612</v>
      </c>
      <c r="G2784">
        <v>17</v>
      </c>
    </row>
    <row r="2785" spans="1:7" x14ac:dyDescent="0.25">
      <c r="A2785" s="1">
        <f ca="1">IF((Table_Query_from_RDS24[[#This Row],[valueA]]=List!$B$3),INDIRECT("A"&amp;ROW(Table_Query_from_RDS24[[#This Row],[data_year]])-1)+1,0)</f>
        <v>0</v>
      </c>
      <c r="B2785">
        <v>2013</v>
      </c>
      <c r="C2785" t="s">
        <v>40</v>
      </c>
      <c r="D2785" t="s">
        <v>3616</v>
      </c>
      <c r="E2785">
        <v>170</v>
      </c>
      <c r="F2785">
        <v>7663</v>
      </c>
      <c r="G2785">
        <v>4</v>
      </c>
    </row>
    <row r="2786" spans="1:7" x14ac:dyDescent="0.25">
      <c r="A2786" s="1">
        <f ca="1">IF((Table_Query_from_RDS24[[#This Row],[valueA]]=List!$B$3),INDIRECT("A"&amp;ROW(Table_Query_from_RDS24[[#This Row],[data_year]])-1)+1,0)</f>
        <v>0</v>
      </c>
      <c r="B2786">
        <v>2013</v>
      </c>
      <c r="C2786" t="s">
        <v>40</v>
      </c>
      <c r="D2786" t="s">
        <v>3617</v>
      </c>
      <c r="E2786">
        <v>169</v>
      </c>
      <c r="F2786">
        <v>14739</v>
      </c>
      <c r="G2786">
        <v>33</v>
      </c>
    </row>
    <row r="2787" spans="1:7" x14ac:dyDescent="0.25">
      <c r="A2787" s="1">
        <f ca="1">IF((Table_Query_from_RDS24[[#This Row],[valueA]]=List!$B$3),INDIRECT("A"&amp;ROW(Table_Query_from_RDS24[[#This Row],[data_year]])-1)+1,0)</f>
        <v>0</v>
      </c>
      <c r="B2787">
        <v>2013</v>
      </c>
      <c r="C2787" t="s">
        <v>40</v>
      </c>
      <c r="D2787" t="s">
        <v>3618</v>
      </c>
      <c r="E2787">
        <v>165</v>
      </c>
      <c r="F2787">
        <v>16624</v>
      </c>
      <c r="G2787">
        <v>152</v>
      </c>
    </row>
    <row r="2788" spans="1:7" x14ac:dyDescent="0.25">
      <c r="A2788" s="1">
        <f ca="1">IF((Table_Query_from_RDS24[[#This Row],[valueA]]=List!$B$3),INDIRECT("A"&amp;ROW(Table_Query_from_RDS24[[#This Row],[data_year]])-1)+1,0)</f>
        <v>0</v>
      </c>
      <c r="B2788">
        <v>2013</v>
      </c>
      <c r="C2788" t="s">
        <v>40</v>
      </c>
      <c r="D2788" t="s">
        <v>3619</v>
      </c>
      <c r="E2788">
        <v>164</v>
      </c>
      <c r="F2788">
        <v>4865</v>
      </c>
      <c r="G2788">
        <v>140</v>
      </c>
    </row>
    <row r="2789" spans="1:7" x14ac:dyDescent="0.25">
      <c r="A2789" s="1">
        <f ca="1">IF((Table_Query_from_RDS24[[#This Row],[valueA]]=List!$B$3),INDIRECT("A"&amp;ROW(Table_Query_from_RDS24[[#This Row],[data_year]])-1)+1,0)</f>
        <v>0</v>
      </c>
      <c r="B2789">
        <v>2013</v>
      </c>
      <c r="C2789" t="s">
        <v>40</v>
      </c>
      <c r="D2789" t="s">
        <v>3620</v>
      </c>
      <c r="E2789">
        <v>163</v>
      </c>
      <c r="F2789">
        <v>11093</v>
      </c>
      <c r="G2789">
        <v>24</v>
      </c>
    </row>
    <row r="2790" spans="1:7" x14ac:dyDescent="0.25">
      <c r="A2790" s="1">
        <f ca="1">IF((Table_Query_from_RDS24[[#This Row],[valueA]]=List!$B$3),INDIRECT("A"&amp;ROW(Table_Query_from_RDS24[[#This Row],[data_year]])-1)+1,0)</f>
        <v>0</v>
      </c>
      <c r="B2790">
        <v>2013</v>
      </c>
      <c r="C2790" t="s">
        <v>40</v>
      </c>
      <c r="D2790" t="s">
        <v>3621</v>
      </c>
      <c r="E2790">
        <v>160</v>
      </c>
      <c r="F2790">
        <v>16121</v>
      </c>
      <c r="G2790">
        <v>30</v>
      </c>
    </row>
    <row r="2791" spans="1:7" x14ac:dyDescent="0.25">
      <c r="A2791" s="1">
        <f ca="1">IF((Table_Query_from_RDS24[[#This Row],[valueA]]=List!$B$3),INDIRECT("A"&amp;ROW(Table_Query_from_RDS24[[#This Row],[data_year]])-1)+1,0)</f>
        <v>0</v>
      </c>
      <c r="B2791">
        <v>2013</v>
      </c>
      <c r="C2791" t="s">
        <v>40</v>
      </c>
      <c r="D2791" t="s">
        <v>3622</v>
      </c>
      <c r="E2791">
        <v>160</v>
      </c>
      <c r="F2791">
        <v>10183</v>
      </c>
      <c r="G2791">
        <v>99</v>
      </c>
    </row>
    <row r="2792" spans="1:7" x14ac:dyDescent="0.25">
      <c r="A2792" s="1">
        <f ca="1">IF((Table_Query_from_RDS24[[#This Row],[valueA]]=List!$B$3),INDIRECT("A"&amp;ROW(Table_Query_from_RDS24[[#This Row],[data_year]])-1)+1,0)</f>
        <v>0</v>
      </c>
      <c r="B2792">
        <v>2013</v>
      </c>
      <c r="C2792" t="s">
        <v>40</v>
      </c>
      <c r="D2792" t="s">
        <v>3623</v>
      </c>
      <c r="E2792">
        <v>145</v>
      </c>
      <c r="F2792">
        <v>8898</v>
      </c>
      <c r="G2792">
        <v>121</v>
      </c>
    </row>
    <row r="2793" spans="1:7" x14ac:dyDescent="0.25">
      <c r="A2793" s="1">
        <f ca="1">IF((Table_Query_from_RDS24[[#This Row],[valueA]]=List!$B$3),INDIRECT("A"&amp;ROW(Table_Query_from_RDS24[[#This Row],[data_year]])-1)+1,0)</f>
        <v>0</v>
      </c>
      <c r="B2793">
        <v>2013</v>
      </c>
      <c r="C2793" t="s">
        <v>40</v>
      </c>
      <c r="D2793" t="s">
        <v>3624</v>
      </c>
      <c r="E2793">
        <v>144</v>
      </c>
      <c r="F2793">
        <v>11633</v>
      </c>
      <c r="G2793">
        <v>50</v>
      </c>
    </row>
    <row r="2794" spans="1:7" x14ac:dyDescent="0.25">
      <c r="A2794" s="1">
        <f ca="1">IF((Table_Query_from_RDS24[[#This Row],[valueA]]=List!$B$3),INDIRECT("A"&amp;ROW(Table_Query_from_RDS24[[#This Row],[data_year]])-1)+1,0)</f>
        <v>0</v>
      </c>
      <c r="B2794">
        <v>2013</v>
      </c>
      <c r="C2794" t="s">
        <v>40</v>
      </c>
      <c r="D2794" t="s">
        <v>3625</v>
      </c>
      <c r="E2794">
        <v>139</v>
      </c>
      <c r="F2794">
        <v>8692</v>
      </c>
      <c r="G2794">
        <v>61</v>
      </c>
    </row>
    <row r="2795" spans="1:7" x14ac:dyDescent="0.25">
      <c r="A2795" s="1">
        <f ca="1">IF((Table_Query_from_RDS24[[#This Row],[valueA]]=List!$B$3),INDIRECT("A"&amp;ROW(Table_Query_from_RDS24[[#This Row],[data_year]])-1)+1,0)</f>
        <v>0</v>
      </c>
      <c r="B2795">
        <v>2013</v>
      </c>
      <c r="C2795" t="s">
        <v>40</v>
      </c>
      <c r="D2795" t="s">
        <v>3626</v>
      </c>
      <c r="E2795">
        <v>138</v>
      </c>
      <c r="F2795">
        <v>7970</v>
      </c>
      <c r="G2795">
        <v>0</v>
      </c>
    </row>
    <row r="2796" spans="1:7" x14ac:dyDescent="0.25">
      <c r="A2796" s="1">
        <f ca="1">IF((Table_Query_from_RDS24[[#This Row],[valueA]]=List!$B$3),INDIRECT("A"&amp;ROW(Table_Query_from_RDS24[[#This Row],[data_year]])-1)+1,0)</f>
        <v>0</v>
      </c>
      <c r="B2796">
        <v>2013</v>
      </c>
      <c r="C2796" t="s">
        <v>40</v>
      </c>
      <c r="D2796" t="s">
        <v>3627</v>
      </c>
      <c r="E2796">
        <v>137</v>
      </c>
      <c r="F2796">
        <v>8813</v>
      </c>
      <c r="G2796">
        <v>69</v>
      </c>
    </row>
    <row r="2797" spans="1:7" x14ac:dyDescent="0.25">
      <c r="A2797" s="1">
        <f ca="1">IF((Table_Query_from_RDS24[[#This Row],[valueA]]=List!$B$3),INDIRECT("A"&amp;ROW(Table_Query_from_RDS24[[#This Row],[data_year]])-1)+1,0)</f>
        <v>0</v>
      </c>
      <c r="B2797">
        <v>2013</v>
      </c>
      <c r="C2797" t="s">
        <v>40</v>
      </c>
      <c r="D2797" t="s">
        <v>3628</v>
      </c>
      <c r="E2797">
        <v>135</v>
      </c>
      <c r="F2797">
        <v>6932</v>
      </c>
      <c r="G2797">
        <v>44</v>
      </c>
    </row>
    <row r="2798" spans="1:7" x14ac:dyDescent="0.25">
      <c r="A2798" s="1">
        <f ca="1">IF((Table_Query_from_RDS24[[#This Row],[valueA]]=List!$B$3),INDIRECT("A"&amp;ROW(Table_Query_from_RDS24[[#This Row],[data_year]])-1)+1,0)</f>
        <v>0</v>
      </c>
      <c r="B2798">
        <v>2013</v>
      </c>
      <c r="C2798" t="s">
        <v>40</v>
      </c>
      <c r="D2798" t="s">
        <v>3629</v>
      </c>
      <c r="E2798">
        <v>133</v>
      </c>
      <c r="F2798">
        <v>10948</v>
      </c>
      <c r="G2798">
        <v>0</v>
      </c>
    </row>
    <row r="2799" spans="1:7" x14ac:dyDescent="0.25">
      <c r="A2799" s="1">
        <f ca="1">IF((Table_Query_from_RDS24[[#This Row],[valueA]]=List!$B$3),INDIRECT("A"&amp;ROW(Table_Query_from_RDS24[[#This Row],[data_year]])-1)+1,0)</f>
        <v>0</v>
      </c>
      <c r="B2799">
        <v>2013</v>
      </c>
      <c r="C2799" t="s">
        <v>40</v>
      </c>
      <c r="D2799" t="s">
        <v>3630</v>
      </c>
      <c r="E2799">
        <v>123</v>
      </c>
      <c r="F2799">
        <v>11767</v>
      </c>
      <c r="G2799">
        <v>2</v>
      </c>
    </row>
    <row r="2800" spans="1:7" x14ac:dyDescent="0.25">
      <c r="A2800" s="1">
        <f ca="1">IF((Table_Query_from_RDS24[[#This Row],[valueA]]=List!$B$3),INDIRECT("A"&amp;ROW(Table_Query_from_RDS24[[#This Row],[data_year]])-1)+1,0)</f>
        <v>0</v>
      </c>
      <c r="B2800">
        <v>2013</v>
      </c>
      <c r="C2800" t="s">
        <v>40</v>
      </c>
      <c r="D2800" t="s">
        <v>3631</v>
      </c>
      <c r="E2800">
        <v>122</v>
      </c>
      <c r="F2800">
        <v>10373</v>
      </c>
      <c r="G2800">
        <v>16</v>
      </c>
    </row>
    <row r="2801" spans="1:7" x14ac:dyDescent="0.25">
      <c r="A2801" s="1">
        <f ca="1">IF((Table_Query_from_RDS24[[#This Row],[valueA]]=List!$B$3),INDIRECT("A"&amp;ROW(Table_Query_from_RDS24[[#This Row],[data_year]])-1)+1,0)</f>
        <v>0</v>
      </c>
      <c r="B2801">
        <v>2013</v>
      </c>
      <c r="C2801" t="s">
        <v>40</v>
      </c>
      <c r="D2801" t="s">
        <v>3632</v>
      </c>
      <c r="E2801">
        <v>119</v>
      </c>
      <c r="F2801">
        <v>8126</v>
      </c>
      <c r="G2801">
        <v>2</v>
      </c>
    </row>
    <row r="2802" spans="1:7" x14ac:dyDescent="0.25">
      <c r="A2802" s="1">
        <f ca="1">IF((Table_Query_from_RDS24[[#This Row],[valueA]]=List!$B$3),INDIRECT("A"&amp;ROW(Table_Query_from_RDS24[[#This Row],[data_year]])-1)+1,0)</f>
        <v>0</v>
      </c>
      <c r="B2802">
        <v>2013</v>
      </c>
      <c r="C2802" t="s">
        <v>40</v>
      </c>
      <c r="D2802" t="s">
        <v>3633</v>
      </c>
      <c r="E2802">
        <v>119</v>
      </c>
      <c r="F2802">
        <v>13791</v>
      </c>
      <c r="G2802">
        <v>0</v>
      </c>
    </row>
    <row r="2803" spans="1:7" x14ac:dyDescent="0.25">
      <c r="A2803" s="1">
        <f ca="1">IF((Table_Query_from_RDS24[[#This Row],[valueA]]=List!$B$3),INDIRECT("A"&amp;ROW(Table_Query_from_RDS24[[#This Row],[data_year]])-1)+1,0)</f>
        <v>0</v>
      </c>
      <c r="B2803">
        <v>2013</v>
      </c>
      <c r="C2803" t="s">
        <v>40</v>
      </c>
      <c r="D2803" t="s">
        <v>3634</v>
      </c>
      <c r="E2803">
        <v>117</v>
      </c>
      <c r="F2803">
        <v>7501</v>
      </c>
      <c r="G2803">
        <v>200</v>
      </c>
    </row>
    <row r="2804" spans="1:7" x14ac:dyDescent="0.25">
      <c r="A2804" s="1">
        <f ca="1">IF((Table_Query_from_RDS24[[#This Row],[valueA]]=List!$B$3),INDIRECT("A"&amp;ROW(Table_Query_from_RDS24[[#This Row],[data_year]])-1)+1,0)</f>
        <v>0</v>
      </c>
      <c r="B2804">
        <v>2013</v>
      </c>
      <c r="C2804" t="s">
        <v>40</v>
      </c>
      <c r="D2804" t="s">
        <v>3635</v>
      </c>
      <c r="E2804">
        <v>115</v>
      </c>
      <c r="F2804">
        <v>4513</v>
      </c>
      <c r="G2804">
        <v>109</v>
      </c>
    </row>
    <row r="2805" spans="1:7" x14ac:dyDescent="0.25">
      <c r="A2805" s="1">
        <f ca="1">IF((Table_Query_from_RDS24[[#This Row],[valueA]]=List!$B$3),INDIRECT("A"&amp;ROW(Table_Query_from_RDS24[[#This Row],[data_year]])-1)+1,0)</f>
        <v>0</v>
      </c>
      <c r="B2805">
        <v>2013</v>
      </c>
      <c r="C2805" t="s">
        <v>40</v>
      </c>
      <c r="D2805" t="s">
        <v>3636</v>
      </c>
      <c r="E2805">
        <v>114</v>
      </c>
      <c r="F2805">
        <v>8787</v>
      </c>
      <c r="G2805">
        <v>0</v>
      </c>
    </row>
    <row r="2806" spans="1:7" x14ac:dyDescent="0.25">
      <c r="A2806" s="1">
        <f ca="1">IF((Table_Query_from_RDS24[[#This Row],[valueA]]=List!$B$3),INDIRECT("A"&amp;ROW(Table_Query_from_RDS24[[#This Row],[data_year]])-1)+1,0)</f>
        <v>0</v>
      </c>
      <c r="B2806">
        <v>2013</v>
      </c>
      <c r="C2806" t="s">
        <v>40</v>
      </c>
      <c r="D2806" t="s">
        <v>3637</v>
      </c>
      <c r="E2806">
        <v>113</v>
      </c>
      <c r="F2806">
        <v>5461</v>
      </c>
      <c r="G2806">
        <v>16</v>
      </c>
    </row>
    <row r="2807" spans="1:7" x14ac:dyDescent="0.25">
      <c r="A2807" s="1">
        <f ca="1">IF((Table_Query_from_RDS24[[#This Row],[valueA]]=List!$B$3),INDIRECT("A"&amp;ROW(Table_Query_from_RDS24[[#This Row],[data_year]])-1)+1,0)</f>
        <v>0</v>
      </c>
      <c r="B2807">
        <v>2013</v>
      </c>
      <c r="C2807" t="s">
        <v>40</v>
      </c>
      <c r="D2807" t="s">
        <v>3638</v>
      </c>
      <c r="E2807">
        <v>112</v>
      </c>
      <c r="F2807">
        <v>3498</v>
      </c>
      <c r="G2807">
        <v>46</v>
      </c>
    </row>
    <row r="2808" spans="1:7" x14ac:dyDescent="0.25">
      <c r="A2808" s="1">
        <f ca="1">IF((Table_Query_from_RDS24[[#This Row],[valueA]]=List!$B$3),INDIRECT("A"&amp;ROW(Table_Query_from_RDS24[[#This Row],[data_year]])-1)+1,0)</f>
        <v>0</v>
      </c>
      <c r="B2808">
        <v>2013</v>
      </c>
      <c r="C2808" t="s">
        <v>40</v>
      </c>
      <c r="D2808" t="s">
        <v>3639</v>
      </c>
      <c r="E2808">
        <v>112</v>
      </c>
      <c r="F2808">
        <v>10924</v>
      </c>
      <c r="G2808">
        <v>35</v>
      </c>
    </row>
    <row r="2809" spans="1:7" x14ac:dyDescent="0.25">
      <c r="A2809" s="1">
        <f ca="1">IF((Table_Query_from_RDS24[[#This Row],[valueA]]=List!$B$3),INDIRECT("A"&amp;ROW(Table_Query_from_RDS24[[#This Row],[data_year]])-1)+1,0)</f>
        <v>0</v>
      </c>
      <c r="B2809">
        <v>2013</v>
      </c>
      <c r="C2809" t="s">
        <v>40</v>
      </c>
      <c r="D2809" t="s">
        <v>3640</v>
      </c>
      <c r="E2809">
        <v>109</v>
      </c>
      <c r="F2809">
        <v>3883</v>
      </c>
      <c r="G2809">
        <v>10</v>
      </c>
    </row>
    <row r="2810" spans="1:7" x14ac:dyDescent="0.25">
      <c r="A2810" s="1">
        <f ca="1">IF((Table_Query_from_RDS24[[#This Row],[valueA]]=List!$B$3),INDIRECT("A"&amp;ROW(Table_Query_from_RDS24[[#This Row],[data_year]])-1)+1,0)</f>
        <v>0</v>
      </c>
      <c r="B2810">
        <v>2013</v>
      </c>
      <c r="C2810" t="s">
        <v>40</v>
      </c>
      <c r="D2810" t="s">
        <v>3641</v>
      </c>
      <c r="E2810">
        <v>106</v>
      </c>
      <c r="F2810">
        <v>6658</v>
      </c>
      <c r="G2810">
        <v>16</v>
      </c>
    </row>
    <row r="2811" spans="1:7" x14ac:dyDescent="0.25">
      <c r="A2811" s="1">
        <f ca="1">IF((Table_Query_from_RDS24[[#This Row],[valueA]]=List!$B$3),INDIRECT("A"&amp;ROW(Table_Query_from_RDS24[[#This Row],[data_year]])-1)+1,0)</f>
        <v>0</v>
      </c>
      <c r="B2811">
        <v>2013</v>
      </c>
      <c r="C2811" t="s">
        <v>40</v>
      </c>
      <c r="D2811" t="s">
        <v>3642</v>
      </c>
      <c r="E2811">
        <v>106</v>
      </c>
      <c r="F2811">
        <v>6419</v>
      </c>
      <c r="G2811">
        <v>20</v>
      </c>
    </row>
    <row r="2812" spans="1:7" x14ac:dyDescent="0.25">
      <c r="A2812" s="1">
        <f ca="1">IF((Table_Query_from_RDS24[[#This Row],[valueA]]=List!$B$3),INDIRECT("A"&amp;ROW(Table_Query_from_RDS24[[#This Row],[data_year]])-1)+1,0)</f>
        <v>0</v>
      </c>
      <c r="B2812">
        <v>2013</v>
      </c>
      <c r="C2812" t="s">
        <v>40</v>
      </c>
      <c r="D2812" t="s">
        <v>3643</v>
      </c>
      <c r="E2812">
        <v>105</v>
      </c>
      <c r="F2812">
        <v>7596</v>
      </c>
      <c r="G2812">
        <v>28</v>
      </c>
    </row>
    <row r="2813" spans="1:7" x14ac:dyDescent="0.25">
      <c r="A2813" s="1">
        <f ca="1">IF((Table_Query_from_RDS24[[#This Row],[valueA]]=List!$B$3),INDIRECT("A"&amp;ROW(Table_Query_from_RDS24[[#This Row],[data_year]])-1)+1,0)</f>
        <v>0</v>
      </c>
      <c r="B2813">
        <v>2013</v>
      </c>
      <c r="C2813" t="s">
        <v>40</v>
      </c>
      <c r="D2813" t="s">
        <v>3644</v>
      </c>
      <c r="E2813">
        <v>105</v>
      </c>
      <c r="F2813">
        <v>10003</v>
      </c>
      <c r="G2813">
        <v>9</v>
      </c>
    </row>
    <row r="2814" spans="1:7" x14ac:dyDescent="0.25">
      <c r="A2814" s="1">
        <f ca="1">IF((Table_Query_from_RDS24[[#This Row],[valueA]]=List!$B$3),INDIRECT("A"&amp;ROW(Table_Query_from_RDS24[[#This Row],[data_year]])-1)+1,0)</f>
        <v>0</v>
      </c>
      <c r="B2814">
        <v>2013</v>
      </c>
      <c r="C2814" t="s">
        <v>40</v>
      </c>
      <c r="D2814" t="s">
        <v>3645</v>
      </c>
      <c r="E2814">
        <v>104</v>
      </c>
      <c r="F2814">
        <v>9276</v>
      </c>
      <c r="G2814">
        <v>0</v>
      </c>
    </row>
    <row r="2815" spans="1:7" x14ac:dyDescent="0.25">
      <c r="A2815" s="1">
        <f ca="1">IF((Table_Query_from_RDS24[[#This Row],[valueA]]=List!$B$3),INDIRECT("A"&amp;ROW(Table_Query_from_RDS24[[#This Row],[data_year]])-1)+1,0)</f>
        <v>0</v>
      </c>
      <c r="B2815">
        <v>2013</v>
      </c>
      <c r="C2815" t="s">
        <v>40</v>
      </c>
      <c r="D2815" t="s">
        <v>3646</v>
      </c>
      <c r="E2815">
        <v>100</v>
      </c>
      <c r="F2815">
        <v>9014</v>
      </c>
      <c r="G2815">
        <v>0</v>
      </c>
    </row>
    <row r="2816" spans="1:7" x14ac:dyDescent="0.25">
      <c r="A2816" s="1">
        <f ca="1">IF((Table_Query_from_RDS24[[#This Row],[valueA]]=List!$B$3),INDIRECT("A"&amp;ROW(Table_Query_from_RDS24[[#This Row],[data_year]])-1)+1,0)</f>
        <v>0</v>
      </c>
      <c r="B2816">
        <v>2013</v>
      </c>
      <c r="C2816" t="s">
        <v>40</v>
      </c>
      <c r="D2816" t="s">
        <v>3647</v>
      </c>
      <c r="E2816">
        <v>100</v>
      </c>
      <c r="F2816">
        <v>10235</v>
      </c>
      <c r="G2816">
        <v>9</v>
      </c>
    </row>
    <row r="2817" spans="1:7" x14ac:dyDescent="0.25">
      <c r="A2817" s="1">
        <f ca="1">IF((Table_Query_from_RDS24[[#This Row],[valueA]]=List!$B$3),INDIRECT("A"&amp;ROW(Table_Query_from_RDS24[[#This Row],[data_year]])-1)+1,0)</f>
        <v>0</v>
      </c>
      <c r="B2817">
        <v>2013</v>
      </c>
      <c r="C2817" t="s">
        <v>40</v>
      </c>
      <c r="D2817" t="s">
        <v>3648</v>
      </c>
      <c r="E2817">
        <v>97</v>
      </c>
      <c r="F2817">
        <v>7197</v>
      </c>
      <c r="G2817">
        <v>0</v>
      </c>
    </row>
    <row r="2818" spans="1:7" x14ac:dyDescent="0.25">
      <c r="A2818" s="1">
        <f ca="1">IF((Table_Query_from_RDS24[[#This Row],[valueA]]=List!$B$3),INDIRECT("A"&amp;ROW(Table_Query_from_RDS24[[#This Row],[data_year]])-1)+1,0)</f>
        <v>0</v>
      </c>
      <c r="B2818">
        <v>2013</v>
      </c>
      <c r="C2818" t="s">
        <v>40</v>
      </c>
      <c r="D2818" t="s">
        <v>3649</v>
      </c>
      <c r="E2818">
        <v>95</v>
      </c>
      <c r="F2818">
        <v>9000</v>
      </c>
      <c r="G2818">
        <v>18</v>
      </c>
    </row>
    <row r="2819" spans="1:7" x14ac:dyDescent="0.25">
      <c r="A2819" s="1">
        <f ca="1">IF((Table_Query_from_RDS24[[#This Row],[valueA]]=List!$B$3),INDIRECT("A"&amp;ROW(Table_Query_from_RDS24[[#This Row],[data_year]])-1)+1,0)</f>
        <v>0</v>
      </c>
      <c r="B2819">
        <v>2013</v>
      </c>
      <c r="C2819" t="s">
        <v>40</v>
      </c>
      <c r="D2819" t="s">
        <v>3650</v>
      </c>
      <c r="E2819">
        <v>93</v>
      </c>
      <c r="F2819">
        <v>6155</v>
      </c>
      <c r="G2819">
        <v>53</v>
      </c>
    </row>
    <row r="2820" spans="1:7" x14ac:dyDescent="0.25">
      <c r="A2820" s="1">
        <f ca="1">IF((Table_Query_from_RDS24[[#This Row],[valueA]]=List!$B$3),INDIRECT("A"&amp;ROW(Table_Query_from_RDS24[[#This Row],[data_year]])-1)+1,0)</f>
        <v>0</v>
      </c>
      <c r="B2820">
        <v>2013</v>
      </c>
      <c r="C2820" t="s">
        <v>40</v>
      </c>
      <c r="D2820" t="s">
        <v>3651</v>
      </c>
      <c r="E2820">
        <v>92</v>
      </c>
      <c r="F2820">
        <v>4906</v>
      </c>
      <c r="G2820">
        <v>0</v>
      </c>
    </row>
    <row r="2821" spans="1:7" x14ac:dyDescent="0.25">
      <c r="A2821" s="1">
        <f ca="1">IF((Table_Query_from_RDS24[[#This Row],[valueA]]=List!$B$3),INDIRECT("A"&amp;ROW(Table_Query_from_RDS24[[#This Row],[data_year]])-1)+1,0)</f>
        <v>0</v>
      </c>
      <c r="B2821">
        <v>2013</v>
      </c>
      <c r="C2821" t="s">
        <v>40</v>
      </c>
      <c r="D2821" t="s">
        <v>3652</v>
      </c>
      <c r="E2821">
        <v>87</v>
      </c>
      <c r="F2821">
        <v>6031</v>
      </c>
      <c r="G2821">
        <v>0</v>
      </c>
    </row>
    <row r="2822" spans="1:7" x14ac:dyDescent="0.25">
      <c r="A2822" s="1">
        <f ca="1">IF((Table_Query_from_RDS24[[#This Row],[valueA]]=List!$B$3),INDIRECT("A"&amp;ROW(Table_Query_from_RDS24[[#This Row],[data_year]])-1)+1,0)</f>
        <v>0</v>
      </c>
      <c r="B2822">
        <v>2013</v>
      </c>
      <c r="C2822" t="s">
        <v>40</v>
      </c>
      <c r="D2822" t="s">
        <v>3653</v>
      </c>
      <c r="E2822">
        <v>85</v>
      </c>
      <c r="F2822">
        <v>5759</v>
      </c>
      <c r="G2822">
        <v>0</v>
      </c>
    </row>
    <row r="2823" spans="1:7" x14ac:dyDescent="0.25">
      <c r="A2823" s="1">
        <f ca="1">IF((Table_Query_from_RDS24[[#This Row],[valueA]]=List!$B$3),INDIRECT("A"&amp;ROW(Table_Query_from_RDS24[[#This Row],[data_year]])-1)+1,0)</f>
        <v>0</v>
      </c>
      <c r="B2823">
        <v>2013</v>
      </c>
      <c r="C2823" t="s">
        <v>40</v>
      </c>
      <c r="D2823" t="s">
        <v>3654</v>
      </c>
      <c r="E2823">
        <v>78</v>
      </c>
      <c r="F2823">
        <v>3532</v>
      </c>
      <c r="G2823">
        <v>9</v>
      </c>
    </row>
    <row r="2824" spans="1:7" x14ac:dyDescent="0.25">
      <c r="A2824" s="1">
        <f ca="1">IF((Table_Query_from_RDS24[[#This Row],[valueA]]=List!$B$3),INDIRECT("A"&amp;ROW(Table_Query_from_RDS24[[#This Row],[data_year]])-1)+1,0)</f>
        <v>0</v>
      </c>
      <c r="B2824">
        <v>2013</v>
      </c>
      <c r="C2824" t="s">
        <v>40</v>
      </c>
      <c r="D2824" t="s">
        <v>3655</v>
      </c>
      <c r="E2824">
        <v>77</v>
      </c>
      <c r="F2824">
        <v>8573</v>
      </c>
      <c r="G2824">
        <v>15</v>
      </c>
    </row>
    <row r="2825" spans="1:7" x14ac:dyDescent="0.25">
      <c r="A2825" s="1">
        <f ca="1">IF((Table_Query_from_RDS24[[#This Row],[valueA]]=List!$B$3),INDIRECT("A"&amp;ROW(Table_Query_from_RDS24[[#This Row],[data_year]])-1)+1,0)</f>
        <v>0</v>
      </c>
      <c r="B2825">
        <v>2013</v>
      </c>
      <c r="C2825" t="s">
        <v>40</v>
      </c>
      <c r="D2825" t="s">
        <v>3656</v>
      </c>
      <c r="E2825">
        <v>75</v>
      </c>
      <c r="F2825">
        <v>6782</v>
      </c>
      <c r="G2825">
        <v>0</v>
      </c>
    </row>
    <row r="2826" spans="1:7" x14ac:dyDescent="0.25">
      <c r="A2826" s="1">
        <f ca="1">IF((Table_Query_from_RDS24[[#This Row],[valueA]]=List!$B$3),INDIRECT("A"&amp;ROW(Table_Query_from_RDS24[[#This Row],[data_year]])-1)+1,0)</f>
        <v>0</v>
      </c>
      <c r="B2826">
        <v>2013</v>
      </c>
      <c r="C2826" t="s">
        <v>40</v>
      </c>
      <c r="D2826" t="s">
        <v>3657</v>
      </c>
      <c r="E2826">
        <v>72</v>
      </c>
      <c r="F2826">
        <v>2221</v>
      </c>
      <c r="G2826">
        <v>48</v>
      </c>
    </row>
    <row r="2827" spans="1:7" x14ac:dyDescent="0.25">
      <c r="A2827" s="1">
        <f ca="1">IF((Table_Query_from_RDS24[[#This Row],[valueA]]=List!$B$3),INDIRECT("A"&amp;ROW(Table_Query_from_RDS24[[#This Row],[data_year]])-1)+1,0)</f>
        <v>0</v>
      </c>
      <c r="B2827">
        <v>2013</v>
      </c>
      <c r="C2827" t="s">
        <v>40</v>
      </c>
      <c r="D2827" t="s">
        <v>3658</v>
      </c>
      <c r="E2827">
        <v>72</v>
      </c>
      <c r="F2827">
        <v>2783</v>
      </c>
      <c r="G2827">
        <v>2</v>
      </c>
    </row>
    <row r="2828" spans="1:7" x14ac:dyDescent="0.25">
      <c r="A2828" s="1">
        <f ca="1">IF((Table_Query_from_RDS24[[#This Row],[valueA]]=List!$B$3),INDIRECT("A"&amp;ROW(Table_Query_from_RDS24[[#This Row],[data_year]])-1)+1,0)</f>
        <v>0</v>
      </c>
      <c r="B2828">
        <v>2013</v>
      </c>
      <c r="C2828" t="s">
        <v>40</v>
      </c>
      <c r="D2828" t="s">
        <v>3659</v>
      </c>
      <c r="E2828">
        <v>72</v>
      </c>
      <c r="F2828">
        <v>2951</v>
      </c>
      <c r="G2828">
        <v>12</v>
      </c>
    </row>
    <row r="2829" spans="1:7" x14ac:dyDescent="0.25">
      <c r="A2829" s="1">
        <f ca="1">IF((Table_Query_from_RDS24[[#This Row],[valueA]]=List!$B$3),INDIRECT("A"&amp;ROW(Table_Query_from_RDS24[[#This Row],[data_year]])-1)+1,0)</f>
        <v>0</v>
      </c>
      <c r="B2829">
        <v>2013</v>
      </c>
      <c r="C2829" t="s">
        <v>40</v>
      </c>
      <c r="D2829" t="s">
        <v>3660</v>
      </c>
      <c r="E2829">
        <v>69</v>
      </c>
      <c r="F2829">
        <v>5718</v>
      </c>
      <c r="G2829">
        <v>0</v>
      </c>
    </row>
    <row r="2830" spans="1:7" x14ac:dyDescent="0.25">
      <c r="A2830" s="1">
        <f ca="1">IF((Table_Query_from_RDS24[[#This Row],[valueA]]=List!$B$3),INDIRECT("A"&amp;ROW(Table_Query_from_RDS24[[#This Row],[data_year]])-1)+1,0)</f>
        <v>0</v>
      </c>
      <c r="B2830">
        <v>2013</v>
      </c>
      <c r="C2830" t="s">
        <v>40</v>
      </c>
      <c r="D2830" t="s">
        <v>3661</v>
      </c>
      <c r="E2830">
        <v>68</v>
      </c>
      <c r="F2830">
        <v>4841</v>
      </c>
      <c r="G2830">
        <v>5</v>
      </c>
    </row>
    <row r="2831" spans="1:7" x14ac:dyDescent="0.25">
      <c r="A2831" s="1">
        <f ca="1">IF((Table_Query_from_RDS24[[#This Row],[valueA]]=List!$B$3),INDIRECT("A"&amp;ROW(Table_Query_from_RDS24[[#This Row],[data_year]])-1)+1,0)</f>
        <v>0</v>
      </c>
      <c r="B2831">
        <v>2013</v>
      </c>
      <c r="C2831" t="s">
        <v>40</v>
      </c>
      <c r="D2831" t="s">
        <v>3662</v>
      </c>
      <c r="E2831">
        <v>68</v>
      </c>
      <c r="F2831">
        <v>7014</v>
      </c>
      <c r="G2831">
        <v>7</v>
      </c>
    </row>
    <row r="2832" spans="1:7" x14ac:dyDescent="0.25">
      <c r="A2832" s="1">
        <f ca="1">IF((Table_Query_from_RDS24[[#This Row],[valueA]]=List!$B$3),INDIRECT("A"&amp;ROW(Table_Query_from_RDS24[[#This Row],[data_year]])-1)+1,0)</f>
        <v>0</v>
      </c>
      <c r="B2832">
        <v>2013</v>
      </c>
      <c r="C2832" t="s">
        <v>40</v>
      </c>
      <c r="D2832" t="s">
        <v>3663</v>
      </c>
      <c r="E2832">
        <v>65</v>
      </c>
      <c r="F2832">
        <v>5019</v>
      </c>
      <c r="G2832">
        <v>37</v>
      </c>
    </row>
    <row r="2833" spans="1:7" x14ac:dyDescent="0.25">
      <c r="A2833" s="1">
        <f ca="1">IF((Table_Query_from_RDS24[[#This Row],[valueA]]=List!$B$3),INDIRECT("A"&amp;ROW(Table_Query_from_RDS24[[#This Row],[data_year]])-1)+1,0)</f>
        <v>0</v>
      </c>
      <c r="B2833">
        <v>2013</v>
      </c>
      <c r="C2833" t="s">
        <v>40</v>
      </c>
      <c r="D2833" t="s">
        <v>3664</v>
      </c>
      <c r="E2833">
        <v>65</v>
      </c>
      <c r="F2833">
        <v>5535</v>
      </c>
      <c r="G2833">
        <v>14</v>
      </c>
    </row>
    <row r="2834" spans="1:7" x14ac:dyDescent="0.25">
      <c r="A2834" s="1">
        <f ca="1">IF((Table_Query_from_RDS24[[#This Row],[valueA]]=List!$B$3),INDIRECT("A"&amp;ROW(Table_Query_from_RDS24[[#This Row],[data_year]])-1)+1,0)</f>
        <v>0</v>
      </c>
      <c r="B2834">
        <v>2013</v>
      </c>
      <c r="C2834" t="s">
        <v>40</v>
      </c>
      <c r="D2834" t="s">
        <v>3665</v>
      </c>
      <c r="E2834">
        <v>64</v>
      </c>
      <c r="F2834">
        <v>3638</v>
      </c>
      <c r="G2834">
        <v>0</v>
      </c>
    </row>
    <row r="2835" spans="1:7" x14ac:dyDescent="0.25">
      <c r="A2835" s="1">
        <f ca="1">IF((Table_Query_from_RDS24[[#This Row],[valueA]]=List!$B$3),INDIRECT("A"&amp;ROW(Table_Query_from_RDS24[[#This Row],[data_year]])-1)+1,0)</f>
        <v>0</v>
      </c>
      <c r="B2835">
        <v>2013</v>
      </c>
      <c r="C2835" t="s">
        <v>40</v>
      </c>
      <c r="D2835" t="s">
        <v>3666</v>
      </c>
      <c r="E2835">
        <v>64</v>
      </c>
      <c r="F2835">
        <v>4628</v>
      </c>
      <c r="G2835">
        <v>34</v>
      </c>
    </row>
    <row r="2836" spans="1:7" x14ac:dyDescent="0.25">
      <c r="A2836" s="1">
        <f ca="1">IF((Table_Query_from_RDS24[[#This Row],[valueA]]=List!$B$3),INDIRECT("A"&amp;ROW(Table_Query_from_RDS24[[#This Row],[data_year]])-1)+1,0)</f>
        <v>0</v>
      </c>
      <c r="B2836">
        <v>2013</v>
      </c>
      <c r="C2836" t="s">
        <v>40</v>
      </c>
      <c r="D2836" t="s">
        <v>3667</v>
      </c>
      <c r="E2836">
        <v>63</v>
      </c>
      <c r="F2836">
        <v>3262</v>
      </c>
      <c r="G2836">
        <v>3</v>
      </c>
    </row>
    <row r="2837" spans="1:7" x14ac:dyDescent="0.25">
      <c r="A2837" s="1">
        <f ca="1">IF((Table_Query_from_RDS24[[#This Row],[valueA]]=List!$B$3),INDIRECT("A"&amp;ROW(Table_Query_from_RDS24[[#This Row],[data_year]])-1)+1,0)</f>
        <v>0</v>
      </c>
      <c r="B2837">
        <v>2013</v>
      </c>
      <c r="C2837" t="s">
        <v>40</v>
      </c>
      <c r="D2837" t="s">
        <v>3668</v>
      </c>
      <c r="E2837">
        <v>60</v>
      </c>
      <c r="F2837">
        <v>4062</v>
      </c>
      <c r="G2837">
        <v>0</v>
      </c>
    </row>
    <row r="2838" spans="1:7" x14ac:dyDescent="0.25">
      <c r="A2838" s="1">
        <f ca="1">IF((Table_Query_from_RDS24[[#This Row],[valueA]]=List!$B$3),INDIRECT("A"&amp;ROW(Table_Query_from_RDS24[[#This Row],[data_year]])-1)+1,0)</f>
        <v>0</v>
      </c>
      <c r="B2838">
        <v>2013</v>
      </c>
      <c r="C2838" t="s">
        <v>40</v>
      </c>
      <c r="D2838" t="s">
        <v>3669</v>
      </c>
      <c r="E2838">
        <v>59</v>
      </c>
      <c r="F2838">
        <v>3029</v>
      </c>
      <c r="G2838">
        <v>0</v>
      </c>
    </row>
    <row r="2839" spans="1:7" x14ac:dyDescent="0.25">
      <c r="A2839" s="1">
        <f ca="1">IF((Table_Query_from_RDS24[[#This Row],[valueA]]=List!$B$3),INDIRECT("A"&amp;ROW(Table_Query_from_RDS24[[#This Row],[data_year]])-1)+1,0)</f>
        <v>0</v>
      </c>
      <c r="B2839">
        <v>2013</v>
      </c>
      <c r="C2839" t="s">
        <v>40</v>
      </c>
      <c r="D2839" t="s">
        <v>3670</v>
      </c>
      <c r="E2839">
        <v>55</v>
      </c>
      <c r="F2839">
        <v>3536</v>
      </c>
      <c r="G2839">
        <v>0</v>
      </c>
    </row>
    <row r="2840" spans="1:7" x14ac:dyDescent="0.25">
      <c r="A2840" s="1">
        <f ca="1">IF((Table_Query_from_RDS24[[#This Row],[valueA]]=List!$B$3),INDIRECT("A"&amp;ROW(Table_Query_from_RDS24[[#This Row],[data_year]])-1)+1,0)</f>
        <v>0</v>
      </c>
      <c r="B2840">
        <v>2013</v>
      </c>
      <c r="C2840" t="s">
        <v>40</v>
      </c>
      <c r="D2840" t="s">
        <v>3671</v>
      </c>
      <c r="E2840">
        <v>55</v>
      </c>
      <c r="F2840">
        <v>4799</v>
      </c>
      <c r="G2840">
        <v>11</v>
      </c>
    </row>
    <row r="2841" spans="1:7" x14ac:dyDescent="0.25">
      <c r="A2841" s="1">
        <f ca="1">IF((Table_Query_from_RDS24[[#This Row],[valueA]]=List!$B$3),INDIRECT("A"&amp;ROW(Table_Query_from_RDS24[[#This Row],[data_year]])-1)+1,0)</f>
        <v>0</v>
      </c>
      <c r="B2841">
        <v>2013</v>
      </c>
      <c r="C2841" t="s">
        <v>40</v>
      </c>
      <c r="D2841" t="s">
        <v>3672</v>
      </c>
      <c r="E2841">
        <v>54</v>
      </c>
      <c r="F2841">
        <v>3034</v>
      </c>
      <c r="G2841">
        <v>0</v>
      </c>
    </row>
    <row r="2842" spans="1:7" x14ac:dyDescent="0.25">
      <c r="A2842" s="1">
        <f ca="1">IF((Table_Query_from_RDS24[[#This Row],[valueA]]=List!$B$3),INDIRECT("A"&amp;ROW(Table_Query_from_RDS24[[#This Row],[data_year]])-1)+1,0)</f>
        <v>0</v>
      </c>
      <c r="B2842">
        <v>2013</v>
      </c>
      <c r="C2842" t="s">
        <v>40</v>
      </c>
      <c r="D2842" t="s">
        <v>3673</v>
      </c>
      <c r="E2842">
        <v>53</v>
      </c>
      <c r="F2842">
        <v>2800</v>
      </c>
      <c r="G2842">
        <v>0</v>
      </c>
    </row>
    <row r="2843" spans="1:7" x14ac:dyDescent="0.25">
      <c r="A2843" s="1">
        <f ca="1">IF((Table_Query_from_RDS24[[#This Row],[valueA]]=List!$B$3),INDIRECT("A"&amp;ROW(Table_Query_from_RDS24[[#This Row],[data_year]])-1)+1,0)</f>
        <v>0</v>
      </c>
      <c r="B2843">
        <v>2013</v>
      </c>
      <c r="C2843" t="s">
        <v>40</v>
      </c>
      <c r="D2843" t="s">
        <v>3674</v>
      </c>
      <c r="E2843">
        <v>51</v>
      </c>
      <c r="F2843">
        <v>3663</v>
      </c>
      <c r="G2843">
        <v>30</v>
      </c>
    </row>
    <row r="2844" spans="1:7" x14ac:dyDescent="0.25">
      <c r="A2844" s="1">
        <f ca="1">IF((Table_Query_from_RDS24[[#This Row],[valueA]]=List!$B$3),INDIRECT("A"&amp;ROW(Table_Query_from_RDS24[[#This Row],[data_year]])-1)+1,0)</f>
        <v>0</v>
      </c>
      <c r="B2844">
        <v>2013</v>
      </c>
      <c r="C2844" t="s">
        <v>40</v>
      </c>
      <c r="D2844" t="s">
        <v>3675</v>
      </c>
      <c r="E2844">
        <v>50</v>
      </c>
      <c r="F2844">
        <v>2578</v>
      </c>
      <c r="G2844">
        <v>23</v>
      </c>
    </row>
    <row r="2845" spans="1:7" x14ac:dyDescent="0.25">
      <c r="A2845" s="1">
        <f ca="1">IF((Table_Query_from_RDS24[[#This Row],[valueA]]=List!$B$3),INDIRECT("A"&amp;ROW(Table_Query_from_RDS24[[#This Row],[data_year]])-1)+1,0)</f>
        <v>0</v>
      </c>
      <c r="B2845">
        <v>2013</v>
      </c>
      <c r="C2845" t="s">
        <v>40</v>
      </c>
      <c r="D2845" t="s">
        <v>3676</v>
      </c>
      <c r="E2845">
        <v>46</v>
      </c>
      <c r="F2845">
        <v>3228</v>
      </c>
      <c r="G2845">
        <v>2</v>
      </c>
    </row>
    <row r="2846" spans="1:7" x14ac:dyDescent="0.25">
      <c r="A2846" s="1">
        <f ca="1">IF((Table_Query_from_RDS24[[#This Row],[valueA]]=List!$B$3),INDIRECT("A"&amp;ROW(Table_Query_from_RDS24[[#This Row],[data_year]])-1)+1,0)</f>
        <v>0</v>
      </c>
      <c r="B2846">
        <v>2013</v>
      </c>
      <c r="C2846" t="s">
        <v>40</v>
      </c>
      <c r="D2846" t="s">
        <v>3677</v>
      </c>
      <c r="E2846">
        <v>41</v>
      </c>
      <c r="F2846">
        <v>3923</v>
      </c>
      <c r="G2846">
        <v>6</v>
      </c>
    </row>
    <row r="2847" spans="1:7" x14ac:dyDescent="0.25">
      <c r="A2847" s="1">
        <f ca="1">IF((Table_Query_from_RDS24[[#This Row],[valueA]]=List!$B$3),INDIRECT("A"&amp;ROW(Table_Query_from_RDS24[[#This Row],[data_year]])-1)+1,0)</f>
        <v>0</v>
      </c>
      <c r="B2847">
        <v>2013</v>
      </c>
      <c r="C2847" t="s">
        <v>40</v>
      </c>
      <c r="D2847" t="s">
        <v>3678</v>
      </c>
      <c r="E2847">
        <v>36</v>
      </c>
      <c r="F2847">
        <v>2557</v>
      </c>
      <c r="G2847">
        <v>6</v>
      </c>
    </row>
    <row r="2848" spans="1:7" x14ac:dyDescent="0.25">
      <c r="A2848" s="1">
        <f ca="1">IF((Table_Query_from_RDS24[[#This Row],[valueA]]=List!$B$3),INDIRECT("A"&amp;ROW(Table_Query_from_RDS24[[#This Row],[data_year]])-1)+1,0)</f>
        <v>0</v>
      </c>
      <c r="B2848">
        <v>2013</v>
      </c>
      <c r="C2848" t="s">
        <v>40</v>
      </c>
      <c r="D2848" t="s">
        <v>3679</v>
      </c>
      <c r="E2848">
        <v>34</v>
      </c>
      <c r="F2848">
        <v>1445</v>
      </c>
      <c r="G2848">
        <v>0</v>
      </c>
    </row>
    <row r="2849" spans="1:7" x14ac:dyDescent="0.25">
      <c r="A2849" s="1">
        <f ca="1">IF((Table_Query_from_RDS24[[#This Row],[valueA]]=List!$B$3),INDIRECT("A"&amp;ROW(Table_Query_from_RDS24[[#This Row],[data_year]])-1)+1,0)</f>
        <v>0</v>
      </c>
      <c r="B2849">
        <v>2013</v>
      </c>
      <c r="C2849" t="s">
        <v>40</v>
      </c>
      <c r="D2849" t="s">
        <v>3680</v>
      </c>
      <c r="E2849">
        <v>33</v>
      </c>
      <c r="F2849">
        <v>1554</v>
      </c>
      <c r="G2849">
        <v>6</v>
      </c>
    </row>
    <row r="2850" spans="1:7" x14ac:dyDescent="0.25">
      <c r="A2850" s="1">
        <f ca="1">IF((Table_Query_from_RDS24[[#This Row],[valueA]]=List!$B$3),INDIRECT("A"&amp;ROW(Table_Query_from_RDS24[[#This Row],[data_year]])-1)+1,0)</f>
        <v>0</v>
      </c>
      <c r="B2850">
        <v>2013</v>
      </c>
      <c r="C2850" t="s">
        <v>40</v>
      </c>
      <c r="D2850" t="s">
        <v>3681</v>
      </c>
      <c r="E2850">
        <v>32</v>
      </c>
      <c r="F2850">
        <v>730</v>
      </c>
      <c r="G2850">
        <v>17</v>
      </c>
    </row>
    <row r="2851" spans="1:7" x14ac:dyDescent="0.25">
      <c r="A2851" s="1">
        <f ca="1">IF((Table_Query_from_RDS24[[#This Row],[valueA]]=List!$B$3),INDIRECT("A"&amp;ROW(Table_Query_from_RDS24[[#This Row],[data_year]])-1)+1,0)</f>
        <v>0</v>
      </c>
      <c r="B2851">
        <v>2013</v>
      </c>
      <c r="C2851" t="s">
        <v>40</v>
      </c>
      <c r="D2851" t="s">
        <v>3682</v>
      </c>
      <c r="E2851">
        <v>30</v>
      </c>
      <c r="F2851">
        <v>1652</v>
      </c>
      <c r="G2851">
        <v>0</v>
      </c>
    </row>
    <row r="2852" spans="1:7" x14ac:dyDescent="0.25">
      <c r="A2852" s="1">
        <f ca="1">IF((Table_Query_from_RDS24[[#This Row],[valueA]]=List!$B$3),INDIRECT("A"&amp;ROW(Table_Query_from_RDS24[[#This Row],[data_year]])-1)+1,0)</f>
        <v>0</v>
      </c>
      <c r="B2852">
        <v>2013</v>
      </c>
      <c r="C2852" t="s">
        <v>40</v>
      </c>
      <c r="D2852" t="s">
        <v>3683</v>
      </c>
      <c r="E2852">
        <v>28</v>
      </c>
      <c r="F2852">
        <v>1136</v>
      </c>
      <c r="G2852">
        <v>0</v>
      </c>
    </row>
    <row r="2853" spans="1:7" x14ac:dyDescent="0.25">
      <c r="A2853" s="1">
        <f ca="1">IF((Table_Query_from_RDS24[[#This Row],[valueA]]=List!$B$3),INDIRECT("A"&amp;ROW(Table_Query_from_RDS24[[#This Row],[data_year]])-1)+1,0)</f>
        <v>0</v>
      </c>
      <c r="B2853">
        <v>2013</v>
      </c>
      <c r="C2853" t="s">
        <v>40</v>
      </c>
      <c r="D2853" t="s">
        <v>3684</v>
      </c>
      <c r="E2853">
        <v>27</v>
      </c>
      <c r="F2853">
        <v>2358</v>
      </c>
      <c r="G2853">
        <v>0</v>
      </c>
    </row>
    <row r="2854" spans="1:7" x14ac:dyDescent="0.25">
      <c r="A2854" s="1">
        <f ca="1">IF((Table_Query_from_RDS24[[#This Row],[valueA]]=List!$B$3),INDIRECT("A"&amp;ROW(Table_Query_from_RDS24[[#This Row],[data_year]])-1)+1,0)</f>
        <v>0</v>
      </c>
      <c r="B2854">
        <v>2013</v>
      </c>
      <c r="C2854" t="s">
        <v>40</v>
      </c>
      <c r="D2854" t="s">
        <v>3685</v>
      </c>
      <c r="E2854">
        <v>26</v>
      </c>
      <c r="F2854">
        <v>556</v>
      </c>
      <c r="G2854">
        <v>3</v>
      </c>
    </row>
    <row r="2855" spans="1:7" x14ac:dyDescent="0.25">
      <c r="A2855" s="1">
        <f ca="1">IF((Table_Query_from_RDS24[[#This Row],[valueA]]=List!$B$3),INDIRECT("A"&amp;ROW(Table_Query_from_RDS24[[#This Row],[data_year]])-1)+1,0)</f>
        <v>0</v>
      </c>
      <c r="B2855">
        <v>2013</v>
      </c>
      <c r="C2855" t="s">
        <v>40</v>
      </c>
      <c r="D2855" t="s">
        <v>3686</v>
      </c>
      <c r="E2855">
        <v>22</v>
      </c>
      <c r="F2855">
        <v>1077</v>
      </c>
      <c r="G2855">
        <v>0</v>
      </c>
    </row>
    <row r="2856" spans="1:7" x14ac:dyDescent="0.25">
      <c r="A2856" s="1">
        <f ca="1">IF((Table_Query_from_RDS24[[#This Row],[valueA]]=List!$B$3),INDIRECT("A"&amp;ROW(Table_Query_from_RDS24[[#This Row],[data_year]])-1)+1,0)</f>
        <v>0</v>
      </c>
      <c r="B2856">
        <v>2013</v>
      </c>
      <c r="C2856" t="s">
        <v>40</v>
      </c>
      <c r="D2856" t="s">
        <v>3687</v>
      </c>
      <c r="E2856">
        <v>22</v>
      </c>
      <c r="F2856">
        <v>1201</v>
      </c>
      <c r="G2856">
        <v>0</v>
      </c>
    </row>
    <row r="2857" spans="1:7" x14ac:dyDescent="0.25">
      <c r="A2857" s="1">
        <f ca="1">IF((Table_Query_from_RDS24[[#This Row],[valueA]]=List!$B$3),INDIRECT("A"&amp;ROW(Table_Query_from_RDS24[[#This Row],[data_year]])-1)+1,0)</f>
        <v>0</v>
      </c>
      <c r="B2857">
        <v>2013</v>
      </c>
      <c r="C2857" t="s">
        <v>40</v>
      </c>
      <c r="D2857" t="s">
        <v>3688</v>
      </c>
      <c r="E2857">
        <v>17</v>
      </c>
      <c r="F2857">
        <v>347</v>
      </c>
      <c r="G2857">
        <v>1</v>
      </c>
    </row>
    <row r="2858" spans="1:7" x14ac:dyDescent="0.25">
      <c r="A2858" s="1">
        <f ca="1">IF((Table_Query_from_RDS24[[#This Row],[valueA]]=List!$B$3),INDIRECT("A"&amp;ROW(Table_Query_from_RDS24[[#This Row],[data_year]])-1)+1,0)</f>
        <v>0</v>
      </c>
      <c r="B2858">
        <v>2013</v>
      </c>
      <c r="C2858" t="s">
        <v>40</v>
      </c>
      <c r="D2858" t="s">
        <v>3689</v>
      </c>
      <c r="E2858">
        <v>16</v>
      </c>
      <c r="F2858">
        <v>1238</v>
      </c>
      <c r="G2858">
        <v>0</v>
      </c>
    </row>
    <row r="2859" spans="1:7" x14ac:dyDescent="0.25">
      <c r="A2859" s="1">
        <f ca="1">IF((Table_Query_from_RDS24[[#This Row],[valueA]]=List!$B$3),INDIRECT("A"&amp;ROW(Table_Query_from_RDS24[[#This Row],[data_year]])-1)+1,0)</f>
        <v>0</v>
      </c>
      <c r="B2859">
        <v>2013</v>
      </c>
      <c r="C2859" t="s">
        <v>40</v>
      </c>
      <c r="D2859" t="s">
        <v>3690</v>
      </c>
      <c r="E2859">
        <v>15</v>
      </c>
      <c r="F2859">
        <v>686</v>
      </c>
      <c r="G2859">
        <v>0</v>
      </c>
    </row>
    <row r="2860" spans="1:7" x14ac:dyDescent="0.25">
      <c r="A2860" s="1">
        <f ca="1">IF((Table_Query_from_RDS24[[#This Row],[valueA]]=List!$B$3),INDIRECT("A"&amp;ROW(Table_Query_from_RDS24[[#This Row],[data_year]])-1)+1,0)</f>
        <v>0</v>
      </c>
      <c r="B2860">
        <v>2013</v>
      </c>
      <c r="C2860" t="s">
        <v>40</v>
      </c>
      <c r="D2860" t="s">
        <v>3691</v>
      </c>
      <c r="E2860">
        <v>14</v>
      </c>
      <c r="F2860">
        <v>964</v>
      </c>
      <c r="G2860">
        <v>4</v>
      </c>
    </row>
    <row r="2861" spans="1:7" x14ac:dyDescent="0.25">
      <c r="A2861" s="1">
        <f ca="1">IF((Table_Query_from_RDS24[[#This Row],[valueA]]=List!$B$3),INDIRECT("A"&amp;ROW(Table_Query_from_RDS24[[#This Row],[data_year]])-1)+1,0)</f>
        <v>0</v>
      </c>
      <c r="B2861">
        <v>2013</v>
      </c>
      <c r="C2861" t="s">
        <v>41</v>
      </c>
      <c r="D2861" t="s">
        <v>3692</v>
      </c>
      <c r="E2861">
        <v>2131</v>
      </c>
      <c r="F2861">
        <v>256087</v>
      </c>
      <c r="G2861">
        <v>1201</v>
      </c>
    </row>
    <row r="2862" spans="1:7" x14ac:dyDescent="0.25">
      <c r="A2862" s="1">
        <f ca="1">IF((Table_Query_from_RDS24[[#This Row],[valueA]]=List!$B$3),INDIRECT("A"&amp;ROW(Table_Query_from_RDS24[[#This Row],[data_year]])-1)+1,0)</f>
        <v>0</v>
      </c>
      <c r="B2862">
        <v>2013</v>
      </c>
      <c r="C2862" t="s">
        <v>41</v>
      </c>
      <c r="D2862" t="s">
        <v>3693</v>
      </c>
      <c r="E2862">
        <v>1852</v>
      </c>
      <c r="F2862">
        <v>169446</v>
      </c>
      <c r="G2862">
        <v>209</v>
      </c>
    </row>
    <row r="2863" spans="1:7" x14ac:dyDescent="0.25">
      <c r="A2863" s="1">
        <f ca="1">IF((Table_Query_from_RDS24[[#This Row],[valueA]]=List!$B$3),INDIRECT("A"&amp;ROW(Table_Query_from_RDS24[[#This Row],[data_year]])-1)+1,0)</f>
        <v>0</v>
      </c>
      <c r="B2863">
        <v>2013</v>
      </c>
      <c r="C2863" t="s">
        <v>41</v>
      </c>
      <c r="D2863" t="s">
        <v>3694</v>
      </c>
      <c r="E2863">
        <v>872</v>
      </c>
      <c r="F2863">
        <v>131797</v>
      </c>
      <c r="G2863">
        <v>0</v>
      </c>
    </row>
    <row r="2864" spans="1:7" x14ac:dyDescent="0.25">
      <c r="A2864" s="1">
        <f ca="1">IF((Table_Query_from_RDS24[[#This Row],[valueA]]=List!$B$3),INDIRECT("A"&amp;ROW(Table_Query_from_RDS24[[#This Row],[data_year]])-1)+1,0)</f>
        <v>0</v>
      </c>
      <c r="B2864">
        <v>2013</v>
      </c>
      <c r="C2864" t="s">
        <v>41</v>
      </c>
      <c r="D2864" t="s">
        <v>3695</v>
      </c>
      <c r="E2864">
        <v>601</v>
      </c>
      <c r="F2864">
        <v>50403</v>
      </c>
      <c r="G2864">
        <v>0</v>
      </c>
    </row>
    <row r="2865" spans="1:7" x14ac:dyDescent="0.25">
      <c r="A2865" s="1">
        <f ca="1">IF((Table_Query_from_RDS24[[#This Row],[valueA]]=List!$B$3),INDIRECT("A"&amp;ROW(Table_Query_from_RDS24[[#This Row],[data_year]])-1)+1,0)</f>
        <v>0</v>
      </c>
      <c r="B2865">
        <v>2013</v>
      </c>
      <c r="C2865" t="s">
        <v>41</v>
      </c>
      <c r="D2865" t="s">
        <v>3696</v>
      </c>
      <c r="E2865">
        <v>481</v>
      </c>
      <c r="F2865">
        <v>25541</v>
      </c>
      <c r="G2865">
        <v>0</v>
      </c>
    </row>
    <row r="2866" spans="1:7" x14ac:dyDescent="0.25">
      <c r="A2866" s="1">
        <f ca="1">IF((Table_Query_from_RDS24[[#This Row],[valueA]]=List!$B$3),INDIRECT("A"&amp;ROW(Table_Query_from_RDS24[[#This Row],[data_year]])-1)+1,0)</f>
        <v>0</v>
      </c>
      <c r="B2866">
        <v>2013</v>
      </c>
      <c r="C2866" t="s">
        <v>41</v>
      </c>
      <c r="D2866" t="s">
        <v>3697</v>
      </c>
      <c r="E2866">
        <v>446</v>
      </c>
      <c r="F2866">
        <v>36074</v>
      </c>
      <c r="G2866">
        <v>0</v>
      </c>
    </row>
    <row r="2867" spans="1:7" x14ac:dyDescent="0.25">
      <c r="A2867" s="1">
        <f ca="1">IF((Table_Query_from_RDS24[[#This Row],[valueA]]=List!$B$3),INDIRECT("A"&amp;ROW(Table_Query_from_RDS24[[#This Row],[data_year]])-1)+1,0)</f>
        <v>0</v>
      </c>
      <c r="B2867">
        <v>2013</v>
      </c>
      <c r="C2867" t="s">
        <v>41</v>
      </c>
      <c r="D2867" t="s">
        <v>3698</v>
      </c>
      <c r="E2867">
        <v>350</v>
      </c>
      <c r="F2867">
        <v>43986</v>
      </c>
      <c r="G2867">
        <v>0</v>
      </c>
    </row>
    <row r="2868" spans="1:7" x14ac:dyDescent="0.25">
      <c r="A2868" s="1">
        <f ca="1">IF((Table_Query_from_RDS24[[#This Row],[valueA]]=List!$B$3),INDIRECT("A"&amp;ROW(Table_Query_from_RDS24[[#This Row],[data_year]])-1)+1,0)</f>
        <v>0</v>
      </c>
      <c r="B2868">
        <v>2013</v>
      </c>
      <c r="C2868" t="s">
        <v>41</v>
      </c>
      <c r="D2868" t="s">
        <v>3699</v>
      </c>
      <c r="E2868">
        <v>338</v>
      </c>
      <c r="F2868">
        <v>26318</v>
      </c>
      <c r="G2868">
        <v>0</v>
      </c>
    </row>
    <row r="2869" spans="1:7" x14ac:dyDescent="0.25">
      <c r="A2869" s="1">
        <f ca="1">IF((Table_Query_from_RDS24[[#This Row],[valueA]]=List!$B$3),INDIRECT("A"&amp;ROW(Table_Query_from_RDS24[[#This Row],[data_year]])-1)+1,0)</f>
        <v>0</v>
      </c>
      <c r="B2869">
        <v>2013</v>
      </c>
      <c r="C2869" t="s">
        <v>41</v>
      </c>
      <c r="D2869" t="s">
        <v>3700</v>
      </c>
      <c r="E2869">
        <v>333</v>
      </c>
      <c r="F2869">
        <v>23547</v>
      </c>
      <c r="G2869">
        <v>0</v>
      </c>
    </row>
    <row r="2870" spans="1:7" x14ac:dyDescent="0.25">
      <c r="A2870" s="1">
        <f ca="1">IF((Table_Query_from_RDS24[[#This Row],[valueA]]=List!$B$3),INDIRECT("A"&amp;ROW(Table_Query_from_RDS24[[#This Row],[data_year]])-1)+1,0)</f>
        <v>0</v>
      </c>
      <c r="B2870">
        <v>2013</v>
      </c>
      <c r="C2870" t="s">
        <v>41</v>
      </c>
      <c r="D2870" t="s">
        <v>3701</v>
      </c>
      <c r="E2870">
        <v>292</v>
      </c>
      <c r="F2870">
        <v>23992</v>
      </c>
      <c r="G2870">
        <v>12</v>
      </c>
    </row>
    <row r="2871" spans="1:7" x14ac:dyDescent="0.25">
      <c r="A2871" s="1">
        <f ca="1">IF((Table_Query_from_RDS24[[#This Row],[valueA]]=List!$B$3),INDIRECT("A"&amp;ROW(Table_Query_from_RDS24[[#This Row],[data_year]])-1)+1,0)</f>
        <v>0</v>
      </c>
      <c r="B2871">
        <v>2013</v>
      </c>
      <c r="C2871" t="s">
        <v>41</v>
      </c>
      <c r="D2871" t="s">
        <v>3702</v>
      </c>
      <c r="E2871">
        <v>287</v>
      </c>
      <c r="F2871">
        <v>23393</v>
      </c>
      <c r="G2871">
        <v>0</v>
      </c>
    </row>
    <row r="2872" spans="1:7" x14ac:dyDescent="0.25">
      <c r="A2872" s="1">
        <f ca="1">IF((Table_Query_from_RDS24[[#This Row],[valueA]]=List!$B$3),INDIRECT("A"&amp;ROW(Table_Query_from_RDS24[[#This Row],[data_year]])-1)+1,0)</f>
        <v>0</v>
      </c>
      <c r="B2872">
        <v>2013</v>
      </c>
      <c r="C2872" t="s">
        <v>41</v>
      </c>
      <c r="D2872" t="s">
        <v>3703</v>
      </c>
      <c r="E2872">
        <v>278</v>
      </c>
      <c r="F2872">
        <v>29139</v>
      </c>
      <c r="G2872">
        <v>0</v>
      </c>
    </row>
    <row r="2873" spans="1:7" x14ac:dyDescent="0.25">
      <c r="A2873" s="1">
        <f ca="1">IF((Table_Query_from_RDS24[[#This Row],[valueA]]=List!$B$3),INDIRECT("A"&amp;ROW(Table_Query_from_RDS24[[#This Row],[data_year]])-1)+1,0)</f>
        <v>0</v>
      </c>
      <c r="B2873">
        <v>2013</v>
      </c>
      <c r="C2873" t="s">
        <v>41</v>
      </c>
      <c r="D2873" t="s">
        <v>3704</v>
      </c>
      <c r="E2873">
        <v>276</v>
      </c>
      <c r="F2873">
        <v>28952</v>
      </c>
      <c r="G2873">
        <v>0</v>
      </c>
    </row>
    <row r="2874" spans="1:7" x14ac:dyDescent="0.25">
      <c r="A2874" s="1">
        <f ca="1">IF((Table_Query_from_RDS24[[#This Row],[valueA]]=List!$B$3),INDIRECT("A"&amp;ROW(Table_Query_from_RDS24[[#This Row],[data_year]])-1)+1,0)</f>
        <v>0</v>
      </c>
      <c r="B2874">
        <v>2013</v>
      </c>
      <c r="C2874" t="s">
        <v>41</v>
      </c>
      <c r="D2874" t="s">
        <v>3705</v>
      </c>
      <c r="E2874">
        <v>251</v>
      </c>
      <c r="F2874">
        <v>28120</v>
      </c>
      <c r="G2874">
        <v>0</v>
      </c>
    </row>
    <row r="2875" spans="1:7" x14ac:dyDescent="0.25">
      <c r="A2875" s="1">
        <f ca="1">IF((Table_Query_from_RDS24[[#This Row],[valueA]]=List!$B$3),INDIRECT("A"&amp;ROW(Table_Query_from_RDS24[[#This Row],[data_year]])-1)+1,0)</f>
        <v>0</v>
      </c>
      <c r="B2875">
        <v>2013</v>
      </c>
      <c r="C2875" t="s">
        <v>41</v>
      </c>
      <c r="D2875" t="s">
        <v>3706</v>
      </c>
      <c r="E2875">
        <v>234</v>
      </c>
      <c r="F2875">
        <v>25487</v>
      </c>
      <c r="G2875">
        <v>0</v>
      </c>
    </row>
    <row r="2876" spans="1:7" x14ac:dyDescent="0.25">
      <c r="A2876" s="1">
        <f ca="1">IF((Table_Query_from_RDS24[[#This Row],[valueA]]=List!$B$3),INDIRECT("A"&amp;ROW(Table_Query_from_RDS24[[#This Row],[data_year]])-1)+1,0)</f>
        <v>0</v>
      </c>
      <c r="B2876">
        <v>2013</v>
      </c>
      <c r="C2876" t="s">
        <v>41</v>
      </c>
      <c r="D2876" t="s">
        <v>3707</v>
      </c>
      <c r="E2876">
        <v>212</v>
      </c>
      <c r="F2876">
        <v>21778</v>
      </c>
      <c r="G2876">
        <v>0</v>
      </c>
    </row>
    <row r="2877" spans="1:7" x14ac:dyDescent="0.25">
      <c r="A2877" s="1">
        <f ca="1">IF((Table_Query_from_RDS24[[#This Row],[valueA]]=List!$B$3),INDIRECT("A"&amp;ROW(Table_Query_from_RDS24[[#This Row],[data_year]])-1)+1,0)</f>
        <v>0</v>
      </c>
      <c r="B2877">
        <v>2013</v>
      </c>
      <c r="C2877" t="s">
        <v>41</v>
      </c>
      <c r="D2877" t="s">
        <v>3708</v>
      </c>
      <c r="E2877">
        <v>201</v>
      </c>
      <c r="F2877">
        <v>20629</v>
      </c>
      <c r="G2877">
        <v>0</v>
      </c>
    </row>
    <row r="2878" spans="1:7" x14ac:dyDescent="0.25">
      <c r="A2878" s="1">
        <f ca="1">IF((Table_Query_from_RDS24[[#This Row],[valueA]]=List!$B$3),INDIRECT("A"&amp;ROW(Table_Query_from_RDS24[[#This Row],[data_year]])-1)+1,0)</f>
        <v>0</v>
      </c>
      <c r="B2878">
        <v>2013</v>
      </c>
      <c r="C2878" t="s">
        <v>41</v>
      </c>
      <c r="D2878" t="s">
        <v>3709</v>
      </c>
      <c r="E2878">
        <v>194</v>
      </c>
      <c r="F2878">
        <v>23379</v>
      </c>
      <c r="G2878">
        <v>0</v>
      </c>
    </row>
    <row r="2879" spans="1:7" x14ac:dyDescent="0.25">
      <c r="A2879" s="1">
        <f ca="1">IF((Table_Query_from_RDS24[[#This Row],[valueA]]=List!$B$3),INDIRECT("A"&amp;ROW(Table_Query_from_RDS24[[#This Row],[data_year]])-1)+1,0)</f>
        <v>0</v>
      </c>
      <c r="B2879">
        <v>2013</v>
      </c>
      <c r="C2879" t="s">
        <v>41</v>
      </c>
      <c r="D2879" t="s">
        <v>3710</v>
      </c>
      <c r="E2879">
        <v>188</v>
      </c>
      <c r="F2879">
        <v>18834</v>
      </c>
      <c r="G2879">
        <v>0</v>
      </c>
    </row>
    <row r="2880" spans="1:7" x14ac:dyDescent="0.25">
      <c r="A2880" s="1">
        <f ca="1">IF((Table_Query_from_RDS24[[#This Row],[valueA]]=List!$B$3),INDIRECT("A"&amp;ROW(Table_Query_from_RDS24[[#This Row],[data_year]])-1)+1,0)</f>
        <v>0</v>
      </c>
      <c r="B2880">
        <v>2013</v>
      </c>
      <c r="C2880" t="s">
        <v>41</v>
      </c>
      <c r="D2880" t="s">
        <v>3711</v>
      </c>
      <c r="E2880">
        <v>184</v>
      </c>
      <c r="F2880">
        <v>15822</v>
      </c>
      <c r="G2880">
        <v>0</v>
      </c>
    </row>
    <row r="2881" spans="1:7" x14ac:dyDescent="0.25">
      <c r="A2881" s="1">
        <f ca="1">IF((Table_Query_from_RDS24[[#This Row],[valueA]]=List!$B$3),INDIRECT("A"&amp;ROW(Table_Query_from_RDS24[[#This Row],[data_year]])-1)+1,0)</f>
        <v>0</v>
      </c>
      <c r="B2881">
        <v>2013</v>
      </c>
      <c r="C2881" t="s">
        <v>41</v>
      </c>
      <c r="D2881" t="s">
        <v>3712</v>
      </c>
      <c r="E2881">
        <v>167</v>
      </c>
      <c r="F2881">
        <v>9653</v>
      </c>
      <c r="G2881">
        <v>0</v>
      </c>
    </row>
    <row r="2882" spans="1:7" x14ac:dyDescent="0.25">
      <c r="A2882" s="1">
        <f ca="1">IF((Table_Query_from_RDS24[[#This Row],[valueA]]=List!$B$3),INDIRECT("A"&amp;ROW(Table_Query_from_RDS24[[#This Row],[data_year]])-1)+1,0)</f>
        <v>0</v>
      </c>
      <c r="B2882">
        <v>2013</v>
      </c>
      <c r="C2882" t="s">
        <v>41</v>
      </c>
      <c r="D2882" t="s">
        <v>3713</v>
      </c>
      <c r="E2882">
        <v>158</v>
      </c>
      <c r="F2882">
        <v>18656</v>
      </c>
      <c r="G2882">
        <v>0</v>
      </c>
    </row>
    <row r="2883" spans="1:7" x14ac:dyDescent="0.25">
      <c r="A2883" s="1">
        <f ca="1">IF((Table_Query_from_RDS24[[#This Row],[valueA]]=List!$B$3),INDIRECT("A"&amp;ROW(Table_Query_from_RDS24[[#This Row],[data_year]])-1)+1,0)</f>
        <v>0</v>
      </c>
      <c r="B2883">
        <v>2013</v>
      </c>
      <c r="C2883" t="s">
        <v>41</v>
      </c>
      <c r="D2883" t="s">
        <v>3714</v>
      </c>
      <c r="E2883">
        <v>149</v>
      </c>
      <c r="F2883">
        <v>13822</v>
      </c>
      <c r="G2883">
        <v>1</v>
      </c>
    </row>
    <row r="2884" spans="1:7" x14ac:dyDescent="0.25">
      <c r="A2884" s="1">
        <f ca="1">IF((Table_Query_from_RDS24[[#This Row],[valueA]]=List!$B$3),INDIRECT("A"&amp;ROW(Table_Query_from_RDS24[[#This Row],[data_year]])-1)+1,0)</f>
        <v>0</v>
      </c>
      <c r="B2884">
        <v>2013</v>
      </c>
      <c r="C2884" t="s">
        <v>41</v>
      </c>
      <c r="D2884" t="s">
        <v>3715</v>
      </c>
      <c r="E2884">
        <v>148</v>
      </c>
      <c r="F2884">
        <v>11960</v>
      </c>
      <c r="G2884">
        <v>0</v>
      </c>
    </row>
    <row r="2885" spans="1:7" x14ac:dyDescent="0.25">
      <c r="A2885" s="1">
        <f ca="1">IF((Table_Query_from_RDS24[[#This Row],[valueA]]=List!$B$3),INDIRECT("A"&amp;ROW(Table_Query_from_RDS24[[#This Row],[data_year]])-1)+1,0)</f>
        <v>0</v>
      </c>
      <c r="B2885">
        <v>2013</v>
      </c>
      <c r="C2885" t="s">
        <v>41</v>
      </c>
      <c r="D2885" t="s">
        <v>3716</v>
      </c>
      <c r="E2885">
        <v>140</v>
      </c>
      <c r="F2885">
        <v>15739</v>
      </c>
      <c r="G2885">
        <v>0</v>
      </c>
    </row>
    <row r="2886" spans="1:7" x14ac:dyDescent="0.25">
      <c r="A2886" s="1">
        <f ca="1">IF((Table_Query_from_RDS24[[#This Row],[valueA]]=List!$B$3),INDIRECT("A"&amp;ROW(Table_Query_from_RDS24[[#This Row],[data_year]])-1)+1,0)</f>
        <v>0</v>
      </c>
      <c r="B2886">
        <v>2013</v>
      </c>
      <c r="C2886" t="s">
        <v>41</v>
      </c>
      <c r="D2886" t="s">
        <v>3717</v>
      </c>
      <c r="E2886">
        <v>137</v>
      </c>
      <c r="F2886">
        <v>11811</v>
      </c>
      <c r="G2886">
        <v>0</v>
      </c>
    </row>
    <row r="2887" spans="1:7" x14ac:dyDescent="0.25">
      <c r="A2887" s="1">
        <f ca="1">IF((Table_Query_from_RDS24[[#This Row],[valueA]]=List!$B$3),INDIRECT("A"&amp;ROW(Table_Query_from_RDS24[[#This Row],[data_year]])-1)+1,0)</f>
        <v>0</v>
      </c>
      <c r="B2887">
        <v>2013</v>
      </c>
      <c r="C2887" t="s">
        <v>41</v>
      </c>
      <c r="D2887" t="s">
        <v>3718</v>
      </c>
      <c r="E2887">
        <v>134</v>
      </c>
      <c r="F2887">
        <v>9020</v>
      </c>
      <c r="G2887">
        <v>0</v>
      </c>
    </row>
    <row r="2888" spans="1:7" x14ac:dyDescent="0.25">
      <c r="A2888" s="1">
        <f ca="1">IF((Table_Query_from_RDS24[[#This Row],[valueA]]=List!$B$3),INDIRECT("A"&amp;ROW(Table_Query_from_RDS24[[#This Row],[data_year]])-1)+1,0)</f>
        <v>0</v>
      </c>
      <c r="B2888">
        <v>2013</v>
      </c>
      <c r="C2888" t="s">
        <v>41</v>
      </c>
      <c r="D2888" t="s">
        <v>3719</v>
      </c>
      <c r="E2888">
        <v>123</v>
      </c>
      <c r="F2888">
        <v>13791</v>
      </c>
      <c r="G2888">
        <v>0</v>
      </c>
    </row>
    <row r="2889" spans="1:7" x14ac:dyDescent="0.25">
      <c r="A2889" s="1">
        <f ca="1">IF((Table_Query_from_RDS24[[#This Row],[valueA]]=List!$B$3),INDIRECT("A"&amp;ROW(Table_Query_from_RDS24[[#This Row],[data_year]])-1)+1,0)</f>
        <v>0</v>
      </c>
      <c r="B2889">
        <v>2013</v>
      </c>
      <c r="C2889" t="s">
        <v>41</v>
      </c>
      <c r="D2889" t="s">
        <v>3720</v>
      </c>
      <c r="E2889">
        <v>121</v>
      </c>
      <c r="F2889">
        <v>13809</v>
      </c>
      <c r="G2889">
        <v>0</v>
      </c>
    </row>
    <row r="2890" spans="1:7" x14ac:dyDescent="0.25">
      <c r="A2890" s="1">
        <f ca="1">IF((Table_Query_from_RDS24[[#This Row],[valueA]]=List!$B$3),INDIRECT("A"&amp;ROW(Table_Query_from_RDS24[[#This Row],[data_year]])-1)+1,0)</f>
        <v>0</v>
      </c>
      <c r="B2890">
        <v>2013</v>
      </c>
      <c r="C2890" t="s">
        <v>41</v>
      </c>
      <c r="D2890" t="s">
        <v>3721</v>
      </c>
      <c r="E2890">
        <v>105</v>
      </c>
      <c r="F2890">
        <v>12839</v>
      </c>
      <c r="G2890">
        <v>0</v>
      </c>
    </row>
    <row r="2891" spans="1:7" x14ac:dyDescent="0.25">
      <c r="A2891" s="1">
        <f ca="1">IF((Table_Query_from_RDS24[[#This Row],[valueA]]=List!$B$3),INDIRECT("A"&amp;ROW(Table_Query_from_RDS24[[#This Row],[data_year]])-1)+1,0)</f>
        <v>0</v>
      </c>
      <c r="B2891">
        <v>2013</v>
      </c>
      <c r="C2891" t="s">
        <v>41</v>
      </c>
      <c r="D2891" t="s">
        <v>3722</v>
      </c>
      <c r="E2891">
        <v>87</v>
      </c>
      <c r="F2891">
        <v>9146</v>
      </c>
      <c r="G2891">
        <v>0</v>
      </c>
    </row>
    <row r="2892" spans="1:7" x14ac:dyDescent="0.25">
      <c r="A2892" s="1">
        <f ca="1">IF((Table_Query_from_RDS24[[#This Row],[valueA]]=List!$B$3),INDIRECT("A"&amp;ROW(Table_Query_from_RDS24[[#This Row],[data_year]])-1)+1,0)</f>
        <v>0</v>
      </c>
      <c r="B2892">
        <v>2013</v>
      </c>
      <c r="C2892" t="s">
        <v>41</v>
      </c>
      <c r="D2892" t="s">
        <v>3723</v>
      </c>
      <c r="E2892">
        <v>85</v>
      </c>
      <c r="F2892">
        <v>8589</v>
      </c>
      <c r="G2892">
        <v>0</v>
      </c>
    </row>
    <row r="2893" spans="1:7" x14ac:dyDescent="0.25">
      <c r="A2893" s="1">
        <f ca="1">IF((Table_Query_from_RDS24[[#This Row],[valueA]]=List!$B$3),INDIRECT("A"&amp;ROW(Table_Query_from_RDS24[[#This Row],[data_year]])-1)+1,0)</f>
        <v>0</v>
      </c>
      <c r="B2893">
        <v>2013</v>
      </c>
      <c r="C2893" t="s">
        <v>41</v>
      </c>
      <c r="D2893" t="s">
        <v>3724</v>
      </c>
      <c r="E2893">
        <v>80</v>
      </c>
      <c r="F2893">
        <v>6826</v>
      </c>
      <c r="G2893">
        <v>0</v>
      </c>
    </row>
    <row r="2894" spans="1:7" x14ac:dyDescent="0.25">
      <c r="A2894" s="1">
        <f ca="1">IF((Table_Query_from_RDS24[[#This Row],[valueA]]=List!$B$3),INDIRECT("A"&amp;ROW(Table_Query_from_RDS24[[#This Row],[data_year]])-1)+1,0)</f>
        <v>0</v>
      </c>
      <c r="B2894">
        <v>2013</v>
      </c>
      <c r="C2894" t="s">
        <v>41</v>
      </c>
      <c r="D2894" t="s">
        <v>3725</v>
      </c>
      <c r="E2894">
        <v>71</v>
      </c>
      <c r="F2894">
        <v>8664</v>
      </c>
      <c r="G2894">
        <v>0</v>
      </c>
    </row>
    <row r="2895" spans="1:7" x14ac:dyDescent="0.25">
      <c r="A2895" s="1">
        <f ca="1">IF((Table_Query_from_RDS24[[#This Row],[valueA]]=List!$B$3),INDIRECT("A"&amp;ROW(Table_Query_from_RDS24[[#This Row],[data_year]])-1)+1,0)</f>
        <v>0</v>
      </c>
      <c r="B2895">
        <v>2013</v>
      </c>
      <c r="C2895" t="s">
        <v>41</v>
      </c>
      <c r="D2895" t="s">
        <v>3726</v>
      </c>
      <c r="E2895">
        <v>68</v>
      </c>
      <c r="F2895">
        <v>6671</v>
      </c>
      <c r="G2895">
        <v>0</v>
      </c>
    </row>
    <row r="2896" spans="1:7" x14ac:dyDescent="0.25">
      <c r="A2896" s="1">
        <f ca="1">IF((Table_Query_from_RDS24[[#This Row],[valueA]]=List!$B$3),INDIRECT("A"&amp;ROW(Table_Query_from_RDS24[[#This Row],[data_year]])-1)+1,0)</f>
        <v>0</v>
      </c>
      <c r="B2896">
        <v>2013</v>
      </c>
      <c r="C2896" t="s">
        <v>41</v>
      </c>
      <c r="D2896" t="s">
        <v>3727</v>
      </c>
      <c r="E2896">
        <v>56</v>
      </c>
      <c r="F2896">
        <v>5649</v>
      </c>
      <c r="G2896">
        <v>0</v>
      </c>
    </row>
    <row r="2897" spans="1:7" x14ac:dyDescent="0.25">
      <c r="A2897" s="1">
        <f ca="1">IF((Table_Query_from_RDS24[[#This Row],[valueA]]=List!$B$3),INDIRECT("A"&amp;ROW(Table_Query_from_RDS24[[#This Row],[data_year]])-1)+1,0)</f>
        <v>0</v>
      </c>
      <c r="B2897">
        <v>2013</v>
      </c>
      <c r="C2897" t="s">
        <v>42</v>
      </c>
      <c r="D2897" t="s">
        <v>3728</v>
      </c>
      <c r="E2897">
        <v>3403</v>
      </c>
      <c r="F2897">
        <v>139560</v>
      </c>
      <c r="G2897">
        <v>7149</v>
      </c>
    </row>
    <row r="2898" spans="1:7" x14ac:dyDescent="0.25">
      <c r="A2898" s="1">
        <f ca="1">IF((Table_Query_from_RDS24[[#This Row],[valueA]]=List!$B$3),INDIRECT("A"&amp;ROW(Table_Query_from_RDS24[[#This Row],[data_year]])-1)+1,0)</f>
        <v>0</v>
      </c>
      <c r="B2898">
        <v>2013</v>
      </c>
      <c r="C2898" t="s">
        <v>42</v>
      </c>
      <c r="D2898" t="s">
        <v>3729</v>
      </c>
      <c r="E2898">
        <v>1144</v>
      </c>
      <c r="F2898">
        <v>84409</v>
      </c>
      <c r="G2898">
        <v>1427</v>
      </c>
    </row>
    <row r="2899" spans="1:7" x14ac:dyDescent="0.25">
      <c r="A2899" s="1">
        <f ca="1">IF((Table_Query_from_RDS24[[#This Row],[valueA]]=List!$B$3),INDIRECT("A"&amp;ROW(Table_Query_from_RDS24[[#This Row],[data_year]])-1)+1,0)</f>
        <v>0</v>
      </c>
      <c r="B2899">
        <v>2013</v>
      </c>
      <c r="C2899" t="s">
        <v>42</v>
      </c>
      <c r="D2899" t="s">
        <v>3730</v>
      </c>
      <c r="E2899">
        <v>810</v>
      </c>
      <c r="F2899">
        <v>74722</v>
      </c>
      <c r="G2899">
        <v>1357</v>
      </c>
    </row>
    <row r="2900" spans="1:7" x14ac:dyDescent="0.25">
      <c r="A2900" s="1">
        <f ca="1">IF((Table_Query_from_RDS24[[#This Row],[valueA]]=List!$B$3),INDIRECT("A"&amp;ROW(Table_Query_from_RDS24[[#This Row],[data_year]])-1)+1,0)</f>
        <v>0</v>
      </c>
      <c r="B2900">
        <v>2013</v>
      </c>
      <c r="C2900" t="s">
        <v>42</v>
      </c>
      <c r="D2900" t="s">
        <v>3731</v>
      </c>
      <c r="E2900">
        <v>309</v>
      </c>
      <c r="F2900">
        <v>11065</v>
      </c>
      <c r="G2900">
        <v>557</v>
      </c>
    </row>
    <row r="2901" spans="1:7" x14ac:dyDescent="0.25">
      <c r="A2901" s="1">
        <f ca="1">IF((Table_Query_from_RDS24[[#This Row],[valueA]]=List!$B$3),INDIRECT("A"&amp;ROW(Table_Query_from_RDS24[[#This Row],[data_year]])-1)+1,0)</f>
        <v>0</v>
      </c>
      <c r="B2901">
        <v>2013</v>
      </c>
      <c r="C2901" t="s">
        <v>42</v>
      </c>
      <c r="D2901" t="s">
        <v>3732</v>
      </c>
      <c r="E2901">
        <v>224</v>
      </c>
      <c r="F2901">
        <v>10368</v>
      </c>
      <c r="G2901">
        <v>93</v>
      </c>
    </row>
    <row r="2902" spans="1:7" x14ac:dyDescent="0.25">
      <c r="A2902" s="1">
        <f ca="1">IF((Table_Query_from_RDS24[[#This Row],[valueA]]=List!$B$3),INDIRECT("A"&amp;ROW(Table_Query_from_RDS24[[#This Row],[data_year]])-1)+1,0)</f>
        <v>0</v>
      </c>
      <c r="B2902">
        <v>2013</v>
      </c>
      <c r="C2902" t="s">
        <v>42</v>
      </c>
      <c r="D2902" t="s">
        <v>3733</v>
      </c>
      <c r="E2902">
        <v>168</v>
      </c>
      <c r="F2902">
        <v>11439</v>
      </c>
      <c r="G2902">
        <v>52</v>
      </c>
    </row>
    <row r="2903" spans="1:7" x14ac:dyDescent="0.25">
      <c r="A2903" s="1">
        <f ca="1">IF((Table_Query_from_RDS24[[#This Row],[valueA]]=List!$B$3),INDIRECT("A"&amp;ROW(Table_Query_from_RDS24[[#This Row],[data_year]])-1)+1,0)</f>
        <v>0</v>
      </c>
      <c r="B2903">
        <v>2013</v>
      </c>
      <c r="C2903" t="s">
        <v>42</v>
      </c>
      <c r="D2903" t="s">
        <v>3734</v>
      </c>
      <c r="E2903">
        <v>67</v>
      </c>
      <c r="F2903">
        <v>4401</v>
      </c>
      <c r="G2903">
        <v>0</v>
      </c>
    </row>
    <row r="2904" spans="1:7" x14ac:dyDescent="0.25">
      <c r="A2904" s="1">
        <f ca="1">IF((Table_Query_from_RDS24[[#This Row],[valueA]]=List!$B$3),INDIRECT("A"&amp;ROW(Table_Query_from_RDS24[[#This Row],[data_year]])-1)+1,0)</f>
        <v>0</v>
      </c>
      <c r="B2904">
        <v>2013</v>
      </c>
      <c r="C2904" t="s">
        <v>43</v>
      </c>
      <c r="D2904" t="s">
        <v>3735</v>
      </c>
      <c r="E2904">
        <v>1938</v>
      </c>
      <c r="F2904">
        <v>215758</v>
      </c>
      <c r="G2904">
        <v>4113</v>
      </c>
    </row>
    <row r="2905" spans="1:7" x14ac:dyDescent="0.25">
      <c r="A2905" s="1">
        <f ca="1">IF((Table_Query_from_RDS24[[#This Row],[valueA]]=List!$B$3),INDIRECT("A"&amp;ROW(Table_Query_from_RDS24[[#This Row],[data_year]])-1)+1,0)</f>
        <v>0</v>
      </c>
      <c r="B2905">
        <v>2013</v>
      </c>
      <c r="C2905" t="s">
        <v>43</v>
      </c>
      <c r="D2905" t="s">
        <v>3736</v>
      </c>
      <c r="E2905">
        <v>1930</v>
      </c>
      <c r="F2905">
        <v>189756</v>
      </c>
      <c r="G2905">
        <v>212</v>
      </c>
    </row>
    <row r="2906" spans="1:7" x14ac:dyDescent="0.25">
      <c r="A2906" s="1">
        <f ca="1">IF((Table_Query_from_RDS24[[#This Row],[valueA]]=List!$B$3),INDIRECT("A"&amp;ROW(Table_Query_from_RDS24[[#This Row],[data_year]])-1)+1,0)</f>
        <v>0</v>
      </c>
      <c r="B2906">
        <v>2013</v>
      </c>
      <c r="C2906" t="s">
        <v>43</v>
      </c>
      <c r="D2906" t="s">
        <v>3737</v>
      </c>
      <c r="E2906">
        <v>1418</v>
      </c>
      <c r="F2906">
        <v>121269</v>
      </c>
      <c r="G2906">
        <v>245</v>
      </c>
    </row>
    <row r="2907" spans="1:7" x14ac:dyDescent="0.25">
      <c r="A2907" s="1">
        <f ca="1">IF((Table_Query_from_RDS24[[#This Row],[valueA]]=List!$B$3),INDIRECT("A"&amp;ROW(Table_Query_from_RDS24[[#This Row],[data_year]])-1)+1,0)</f>
        <v>0</v>
      </c>
      <c r="B2907">
        <v>2013</v>
      </c>
      <c r="C2907" t="s">
        <v>43</v>
      </c>
      <c r="D2907" t="s">
        <v>3738</v>
      </c>
      <c r="E2907">
        <v>1044</v>
      </c>
      <c r="F2907">
        <v>82453</v>
      </c>
      <c r="G2907">
        <v>25</v>
      </c>
    </row>
    <row r="2908" spans="1:7" x14ac:dyDescent="0.25">
      <c r="A2908" s="1">
        <f ca="1">IF((Table_Query_from_RDS24[[#This Row],[valueA]]=List!$B$3),INDIRECT("A"&amp;ROW(Table_Query_from_RDS24[[#This Row],[data_year]])-1)+1,0)</f>
        <v>0</v>
      </c>
      <c r="B2908">
        <v>2013</v>
      </c>
      <c r="C2908" t="s">
        <v>43</v>
      </c>
      <c r="D2908" t="s">
        <v>3739</v>
      </c>
      <c r="E2908">
        <v>953</v>
      </c>
      <c r="F2908">
        <v>89805</v>
      </c>
      <c r="G2908">
        <v>1298</v>
      </c>
    </row>
    <row r="2909" spans="1:7" x14ac:dyDescent="0.25">
      <c r="A2909" s="1">
        <f ca="1">IF((Table_Query_from_RDS24[[#This Row],[valueA]]=List!$B$3),INDIRECT("A"&amp;ROW(Table_Query_from_RDS24[[#This Row],[data_year]])-1)+1,0)</f>
        <v>0</v>
      </c>
      <c r="B2909">
        <v>2013</v>
      </c>
      <c r="C2909" t="s">
        <v>43</v>
      </c>
      <c r="D2909" t="s">
        <v>3740</v>
      </c>
      <c r="E2909">
        <v>915</v>
      </c>
      <c r="F2909">
        <v>37712</v>
      </c>
      <c r="G2909">
        <v>5429</v>
      </c>
    </row>
    <row r="2910" spans="1:7" x14ac:dyDescent="0.25">
      <c r="A2910" s="1">
        <f ca="1">IF((Table_Query_from_RDS24[[#This Row],[valueA]]=List!$B$3),INDIRECT("A"&amp;ROW(Table_Query_from_RDS24[[#This Row],[data_year]])-1)+1,0)</f>
        <v>0</v>
      </c>
      <c r="B2910">
        <v>2013</v>
      </c>
      <c r="C2910" t="s">
        <v>43</v>
      </c>
      <c r="D2910" t="s">
        <v>3741</v>
      </c>
      <c r="E2910">
        <v>894</v>
      </c>
      <c r="F2910">
        <v>45971</v>
      </c>
      <c r="G2910">
        <v>2961</v>
      </c>
    </row>
    <row r="2911" spans="1:7" x14ac:dyDescent="0.25">
      <c r="A2911" s="1">
        <f ca="1">IF((Table_Query_from_RDS24[[#This Row],[valueA]]=List!$B$3),INDIRECT("A"&amp;ROW(Table_Query_from_RDS24[[#This Row],[data_year]])-1)+1,0)</f>
        <v>0</v>
      </c>
      <c r="B2911">
        <v>2013</v>
      </c>
      <c r="C2911" t="s">
        <v>43</v>
      </c>
      <c r="D2911" t="s">
        <v>3742</v>
      </c>
      <c r="E2911">
        <v>882</v>
      </c>
      <c r="F2911">
        <v>35908</v>
      </c>
      <c r="G2911">
        <v>4028</v>
      </c>
    </row>
    <row r="2912" spans="1:7" x14ac:dyDescent="0.25">
      <c r="A2912" s="1">
        <f ca="1">IF((Table_Query_from_RDS24[[#This Row],[valueA]]=List!$B$3),INDIRECT("A"&amp;ROW(Table_Query_from_RDS24[[#This Row],[data_year]])-1)+1,0)</f>
        <v>0</v>
      </c>
      <c r="B2912">
        <v>2013</v>
      </c>
      <c r="C2912" t="s">
        <v>43</v>
      </c>
      <c r="D2912" t="s">
        <v>3743</v>
      </c>
      <c r="E2912">
        <v>882</v>
      </c>
      <c r="F2912">
        <v>24158</v>
      </c>
      <c r="G2912">
        <v>2970</v>
      </c>
    </row>
    <row r="2913" spans="1:7" x14ac:dyDescent="0.25">
      <c r="A2913" s="1">
        <f ca="1">IF((Table_Query_from_RDS24[[#This Row],[valueA]]=List!$B$3),INDIRECT("A"&amp;ROW(Table_Query_from_RDS24[[#This Row],[data_year]])-1)+1,0)</f>
        <v>0</v>
      </c>
      <c r="B2913">
        <v>2013</v>
      </c>
      <c r="C2913" t="s">
        <v>43</v>
      </c>
      <c r="D2913" t="s">
        <v>3744</v>
      </c>
      <c r="E2913">
        <v>836</v>
      </c>
      <c r="F2913">
        <v>38827</v>
      </c>
      <c r="G2913">
        <v>3335</v>
      </c>
    </row>
    <row r="2914" spans="1:7" x14ac:dyDescent="0.25">
      <c r="A2914" s="1">
        <f ca="1">IF((Table_Query_from_RDS24[[#This Row],[valueA]]=List!$B$3),INDIRECT("A"&amp;ROW(Table_Query_from_RDS24[[#This Row],[data_year]])-1)+1,0)</f>
        <v>0</v>
      </c>
      <c r="B2914">
        <v>2013</v>
      </c>
      <c r="C2914" t="s">
        <v>43</v>
      </c>
      <c r="D2914" t="s">
        <v>3745</v>
      </c>
      <c r="E2914">
        <v>818</v>
      </c>
      <c r="F2914">
        <v>36685</v>
      </c>
      <c r="G2914">
        <v>2788</v>
      </c>
    </row>
    <row r="2915" spans="1:7" x14ac:dyDescent="0.25">
      <c r="A2915" s="1">
        <f ca="1">IF((Table_Query_from_RDS24[[#This Row],[valueA]]=List!$B$3),INDIRECT("A"&amp;ROW(Table_Query_from_RDS24[[#This Row],[data_year]])-1)+1,0)</f>
        <v>0</v>
      </c>
      <c r="B2915">
        <v>2013</v>
      </c>
      <c r="C2915" t="s">
        <v>43</v>
      </c>
      <c r="D2915" t="s">
        <v>3746</v>
      </c>
      <c r="E2915">
        <v>792</v>
      </c>
      <c r="F2915">
        <v>77359</v>
      </c>
      <c r="G2915">
        <v>43</v>
      </c>
    </row>
    <row r="2916" spans="1:7" x14ac:dyDescent="0.25">
      <c r="A2916" s="1">
        <f ca="1">IF((Table_Query_from_RDS24[[#This Row],[valueA]]=List!$B$3),INDIRECT("A"&amp;ROW(Table_Query_from_RDS24[[#This Row],[data_year]])-1)+1,0)</f>
        <v>0</v>
      </c>
      <c r="B2916">
        <v>2013</v>
      </c>
      <c r="C2916" t="s">
        <v>43</v>
      </c>
      <c r="D2916" t="s">
        <v>3747</v>
      </c>
      <c r="E2916">
        <v>697</v>
      </c>
      <c r="F2916">
        <v>56011</v>
      </c>
      <c r="G2916">
        <v>333</v>
      </c>
    </row>
    <row r="2917" spans="1:7" x14ac:dyDescent="0.25">
      <c r="A2917" s="1">
        <f ca="1">IF((Table_Query_from_RDS24[[#This Row],[valueA]]=List!$B$3),INDIRECT("A"&amp;ROW(Table_Query_from_RDS24[[#This Row],[data_year]])-1)+1,0)</f>
        <v>0</v>
      </c>
      <c r="B2917">
        <v>2013</v>
      </c>
      <c r="C2917" t="s">
        <v>43</v>
      </c>
      <c r="D2917" t="s">
        <v>3748</v>
      </c>
      <c r="E2917">
        <v>630</v>
      </c>
      <c r="F2917">
        <v>24544</v>
      </c>
      <c r="G2917">
        <v>1595</v>
      </c>
    </row>
    <row r="2918" spans="1:7" x14ac:dyDescent="0.25">
      <c r="A2918" s="1">
        <f ca="1">IF((Table_Query_from_RDS24[[#This Row],[valueA]]=List!$B$3),INDIRECT("A"&amp;ROW(Table_Query_from_RDS24[[#This Row],[data_year]])-1)+1,0)</f>
        <v>0</v>
      </c>
      <c r="B2918">
        <v>2013</v>
      </c>
      <c r="C2918" t="s">
        <v>43</v>
      </c>
      <c r="D2918" t="s">
        <v>3749</v>
      </c>
      <c r="E2918">
        <v>607</v>
      </c>
      <c r="F2918">
        <v>58357</v>
      </c>
      <c r="G2918">
        <v>59</v>
      </c>
    </row>
    <row r="2919" spans="1:7" x14ac:dyDescent="0.25">
      <c r="A2919" s="1">
        <f ca="1">IF((Table_Query_from_RDS24[[#This Row],[valueA]]=List!$B$3),INDIRECT("A"&amp;ROW(Table_Query_from_RDS24[[#This Row],[data_year]])-1)+1,0)</f>
        <v>0</v>
      </c>
      <c r="B2919">
        <v>2013</v>
      </c>
      <c r="C2919" t="s">
        <v>43</v>
      </c>
      <c r="D2919" t="s">
        <v>3750</v>
      </c>
      <c r="E2919">
        <v>570</v>
      </c>
      <c r="F2919">
        <v>48155</v>
      </c>
      <c r="G2919">
        <v>22</v>
      </c>
    </row>
    <row r="2920" spans="1:7" x14ac:dyDescent="0.25">
      <c r="A2920" s="1">
        <f ca="1">IF((Table_Query_from_RDS24[[#This Row],[valueA]]=List!$B$3),INDIRECT("A"&amp;ROW(Table_Query_from_RDS24[[#This Row],[data_year]])-1)+1,0)</f>
        <v>0</v>
      </c>
      <c r="B2920">
        <v>2013</v>
      </c>
      <c r="C2920" t="s">
        <v>43</v>
      </c>
      <c r="D2920" t="s">
        <v>3751</v>
      </c>
      <c r="E2920">
        <v>529</v>
      </c>
      <c r="F2920">
        <v>23235</v>
      </c>
      <c r="G2920">
        <v>1857</v>
      </c>
    </row>
    <row r="2921" spans="1:7" x14ac:dyDescent="0.25">
      <c r="A2921" s="1">
        <f ca="1">IF((Table_Query_from_RDS24[[#This Row],[valueA]]=List!$B$3),INDIRECT("A"&amp;ROW(Table_Query_from_RDS24[[#This Row],[data_year]])-1)+1,0)</f>
        <v>0</v>
      </c>
      <c r="B2921">
        <v>2013</v>
      </c>
      <c r="C2921" t="s">
        <v>43</v>
      </c>
      <c r="D2921" t="s">
        <v>3752</v>
      </c>
      <c r="E2921">
        <v>511</v>
      </c>
      <c r="F2921">
        <v>40589</v>
      </c>
      <c r="G2921">
        <v>18</v>
      </c>
    </row>
    <row r="2922" spans="1:7" x14ac:dyDescent="0.25">
      <c r="A2922" s="1">
        <f ca="1">IF((Table_Query_from_RDS24[[#This Row],[valueA]]=List!$B$3),INDIRECT("A"&amp;ROW(Table_Query_from_RDS24[[#This Row],[data_year]])-1)+1,0)</f>
        <v>0</v>
      </c>
      <c r="B2922">
        <v>2013</v>
      </c>
      <c r="C2922" t="s">
        <v>43</v>
      </c>
      <c r="D2922" t="s">
        <v>3753</v>
      </c>
      <c r="E2922">
        <v>505</v>
      </c>
      <c r="F2922">
        <v>48743</v>
      </c>
      <c r="G2922">
        <v>153</v>
      </c>
    </row>
    <row r="2923" spans="1:7" x14ac:dyDescent="0.25">
      <c r="A2923" s="1">
        <f ca="1">IF((Table_Query_from_RDS24[[#This Row],[valueA]]=List!$B$3),INDIRECT("A"&amp;ROW(Table_Query_from_RDS24[[#This Row],[data_year]])-1)+1,0)</f>
        <v>0</v>
      </c>
      <c r="B2923">
        <v>2013</v>
      </c>
      <c r="C2923" t="s">
        <v>43</v>
      </c>
      <c r="D2923" t="s">
        <v>3754</v>
      </c>
      <c r="E2923">
        <v>497</v>
      </c>
      <c r="F2923">
        <v>34622</v>
      </c>
      <c r="G2923">
        <v>56</v>
      </c>
    </row>
    <row r="2924" spans="1:7" x14ac:dyDescent="0.25">
      <c r="A2924" s="1">
        <f ca="1">IF((Table_Query_from_RDS24[[#This Row],[valueA]]=List!$B$3),INDIRECT("A"&amp;ROW(Table_Query_from_RDS24[[#This Row],[data_year]])-1)+1,0)</f>
        <v>0</v>
      </c>
      <c r="B2924">
        <v>2013</v>
      </c>
      <c r="C2924" t="s">
        <v>43</v>
      </c>
      <c r="D2924" t="s">
        <v>3755</v>
      </c>
      <c r="E2924">
        <v>476</v>
      </c>
      <c r="F2924">
        <v>48577</v>
      </c>
      <c r="G2924">
        <v>447</v>
      </c>
    </row>
    <row r="2925" spans="1:7" x14ac:dyDescent="0.25">
      <c r="A2925" s="1">
        <f ca="1">IF((Table_Query_from_RDS24[[#This Row],[valueA]]=List!$B$3),INDIRECT("A"&amp;ROW(Table_Query_from_RDS24[[#This Row],[data_year]])-1)+1,0)</f>
        <v>0</v>
      </c>
      <c r="B2925">
        <v>2013</v>
      </c>
      <c r="C2925" t="s">
        <v>43</v>
      </c>
      <c r="D2925" t="s">
        <v>3756</v>
      </c>
      <c r="E2925">
        <v>467</v>
      </c>
      <c r="F2925">
        <v>14742</v>
      </c>
      <c r="G2925">
        <v>1505</v>
      </c>
    </row>
    <row r="2926" spans="1:7" x14ac:dyDescent="0.25">
      <c r="A2926" s="1">
        <f ca="1">IF((Table_Query_from_RDS24[[#This Row],[valueA]]=List!$B$3),INDIRECT("A"&amp;ROW(Table_Query_from_RDS24[[#This Row],[data_year]])-1)+1,0)</f>
        <v>0</v>
      </c>
      <c r="B2926">
        <v>2013</v>
      </c>
      <c r="C2926" t="s">
        <v>43</v>
      </c>
      <c r="D2926" t="s">
        <v>3757</v>
      </c>
      <c r="E2926">
        <v>438</v>
      </c>
      <c r="F2926">
        <v>45195</v>
      </c>
      <c r="G2926">
        <v>31</v>
      </c>
    </row>
    <row r="2927" spans="1:7" x14ac:dyDescent="0.25">
      <c r="A2927" s="1">
        <f ca="1">IF((Table_Query_from_RDS24[[#This Row],[valueA]]=List!$B$3),INDIRECT("A"&amp;ROW(Table_Query_from_RDS24[[#This Row],[data_year]])-1)+1,0)</f>
        <v>0</v>
      </c>
      <c r="B2927">
        <v>2013</v>
      </c>
      <c r="C2927" t="s">
        <v>43</v>
      </c>
      <c r="D2927" t="s">
        <v>3758</v>
      </c>
      <c r="E2927">
        <v>438</v>
      </c>
      <c r="F2927">
        <v>35124</v>
      </c>
      <c r="G2927">
        <v>49</v>
      </c>
    </row>
    <row r="2928" spans="1:7" x14ac:dyDescent="0.25">
      <c r="A2928" s="1">
        <f ca="1">IF((Table_Query_from_RDS24[[#This Row],[valueA]]=List!$B$3),INDIRECT("A"&amp;ROW(Table_Query_from_RDS24[[#This Row],[data_year]])-1)+1,0)</f>
        <v>0</v>
      </c>
      <c r="B2928">
        <v>2013</v>
      </c>
      <c r="C2928" t="s">
        <v>43</v>
      </c>
      <c r="D2928" t="s">
        <v>3759</v>
      </c>
      <c r="E2928">
        <v>427</v>
      </c>
      <c r="F2928">
        <v>49455</v>
      </c>
      <c r="G2928">
        <v>21</v>
      </c>
    </row>
    <row r="2929" spans="1:7" x14ac:dyDescent="0.25">
      <c r="A2929" s="1">
        <f ca="1">IF((Table_Query_from_RDS24[[#This Row],[valueA]]=List!$B$3),INDIRECT("A"&amp;ROW(Table_Query_from_RDS24[[#This Row],[data_year]])-1)+1,0)</f>
        <v>0</v>
      </c>
      <c r="B2929">
        <v>2013</v>
      </c>
      <c r="C2929" t="s">
        <v>43</v>
      </c>
      <c r="D2929" t="s">
        <v>3760</v>
      </c>
      <c r="E2929">
        <v>427</v>
      </c>
      <c r="F2929">
        <v>41518</v>
      </c>
      <c r="G2929">
        <v>2</v>
      </c>
    </row>
    <row r="2930" spans="1:7" x14ac:dyDescent="0.25">
      <c r="A2930" s="1">
        <f ca="1">IF((Table_Query_from_RDS24[[#This Row],[valueA]]=List!$B$3),INDIRECT("A"&amp;ROW(Table_Query_from_RDS24[[#This Row],[data_year]])-1)+1,0)</f>
        <v>0</v>
      </c>
      <c r="B2930">
        <v>2013</v>
      </c>
      <c r="C2930" t="s">
        <v>43</v>
      </c>
      <c r="D2930" t="s">
        <v>3761</v>
      </c>
      <c r="E2930">
        <v>427</v>
      </c>
      <c r="F2930">
        <v>37140</v>
      </c>
      <c r="G2930">
        <v>187</v>
      </c>
    </row>
    <row r="2931" spans="1:7" x14ac:dyDescent="0.25">
      <c r="A2931" s="1">
        <f ca="1">IF((Table_Query_from_RDS24[[#This Row],[valueA]]=List!$B$3),INDIRECT("A"&amp;ROW(Table_Query_from_RDS24[[#This Row],[data_year]])-1)+1,0)</f>
        <v>0</v>
      </c>
      <c r="B2931">
        <v>2013</v>
      </c>
      <c r="C2931" t="s">
        <v>43</v>
      </c>
      <c r="D2931" t="s">
        <v>3762</v>
      </c>
      <c r="E2931">
        <v>401</v>
      </c>
      <c r="F2931">
        <v>19396</v>
      </c>
      <c r="G2931">
        <v>1573</v>
      </c>
    </row>
    <row r="2932" spans="1:7" x14ac:dyDescent="0.25">
      <c r="A2932" s="1">
        <f ca="1">IF((Table_Query_from_RDS24[[#This Row],[valueA]]=List!$B$3),INDIRECT("A"&amp;ROW(Table_Query_from_RDS24[[#This Row],[data_year]])-1)+1,0)</f>
        <v>0</v>
      </c>
      <c r="B2932">
        <v>2013</v>
      </c>
      <c r="C2932" t="s">
        <v>43</v>
      </c>
      <c r="D2932" t="s">
        <v>3763</v>
      </c>
      <c r="E2932">
        <v>382</v>
      </c>
      <c r="F2932">
        <v>28447</v>
      </c>
      <c r="G2932">
        <v>395</v>
      </c>
    </row>
    <row r="2933" spans="1:7" x14ac:dyDescent="0.25">
      <c r="A2933" s="1">
        <f ca="1">IF((Table_Query_from_RDS24[[#This Row],[valueA]]=List!$B$3),INDIRECT("A"&amp;ROW(Table_Query_from_RDS24[[#This Row],[data_year]])-1)+1,0)</f>
        <v>0</v>
      </c>
      <c r="B2933">
        <v>2013</v>
      </c>
      <c r="C2933" t="s">
        <v>43</v>
      </c>
      <c r="D2933" t="s">
        <v>3764</v>
      </c>
      <c r="E2933">
        <v>376</v>
      </c>
      <c r="F2933">
        <v>38474</v>
      </c>
      <c r="G2933">
        <v>0</v>
      </c>
    </row>
    <row r="2934" spans="1:7" x14ac:dyDescent="0.25">
      <c r="A2934" s="1">
        <f ca="1">IF((Table_Query_from_RDS24[[#This Row],[valueA]]=List!$B$3),INDIRECT("A"&amp;ROW(Table_Query_from_RDS24[[#This Row],[data_year]])-1)+1,0)</f>
        <v>0</v>
      </c>
      <c r="B2934">
        <v>2013</v>
      </c>
      <c r="C2934" t="s">
        <v>43</v>
      </c>
      <c r="D2934" t="s">
        <v>3765</v>
      </c>
      <c r="E2934">
        <v>339</v>
      </c>
      <c r="F2934">
        <v>40875</v>
      </c>
      <c r="G2934">
        <v>2</v>
      </c>
    </row>
    <row r="2935" spans="1:7" x14ac:dyDescent="0.25">
      <c r="A2935" s="1">
        <f ca="1">IF((Table_Query_from_RDS24[[#This Row],[valueA]]=List!$B$3),INDIRECT("A"&amp;ROW(Table_Query_from_RDS24[[#This Row],[data_year]])-1)+1,0)</f>
        <v>0</v>
      </c>
      <c r="B2935">
        <v>2013</v>
      </c>
      <c r="C2935" t="s">
        <v>43</v>
      </c>
      <c r="D2935" t="s">
        <v>3766</v>
      </c>
      <c r="E2935">
        <v>331</v>
      </c>
      <c r="F2935">
        <v>27737</v>
      </c>
      <c r="G2935">
        <v>19</v>
      </c>
    </row>
    <row r="2936" spans="1:7" x14ac:dyDescent="0.25">
      <c r="A2936" s="1">
        <f ca="1">IF((Table_Query_from_RDS24[[#This Row],[valueA]]=List!$B$3),INDIRECT("A"&amp;ROW(Table_Query_from_RDS24[[#This Row],[data_year]])-1)+1,0)</f>
        <v>0</v>
      </c>
      <c r="B2936">
        <v>2013</v>
      </c>
      <c r="C2936" t="s">
        <v>43</v>
      </c>
      <c r="D2936" t="s">
        <v>3767</v>
      </c>
      <c r="E2936">
        <v>311</v>
      </c>
      <c r="F2936">
        <v>19315</v>
      </c>
      <c r="G2936">
        <v>394</v>
      </c>
    </row>
    <row r="2937" spans="1:7" x14ac:dyDescent="0.25">
      <c r="A2937" s="1">
        <f ca="1">IF((Table_Query_from_RDS24[[#This Row],[valueA]]=List!$B$3),INDIRECT("A"&amp;ROW(Table_Query_from_RDS24[[#This Row],[data_year]])-1)+1,0)</f>
        <v>0</v>
      </c>
      <c r="B2937">
        <v>2013</v>
      </c>
      <c r="C2937" t="s">
        <v>43</v>
      </c>
      <c r="D2937" t="s">
        <v>3768</v>
      </c>
      <c r="E2937">
        <v>306</v>
      </c>
      <c r="F2937">
        <v>15234</v>
      </c>
      <c r="G2937">
        <v>1672</v>
      </c>
    </row>
    <row r="2938" spans="1:7" x14ac:dyDescent="0.25">
      <c r="A2938" s="1">
        <f ca="1">IF((Table_Query_from_RDS24[[#This Row],[valueA]]=List!$B$3),INDIRECT("A"&amp;ROW(Table_Query_from_RDS24[[#This Row],[data_year]])-1)+1,0)</f>
        <v>0</v>
      </c>
      <c r="B2938">
        <v>2013</v>
      </c>
      <c r="C2938" t="s">
        <v>43</v>
      </c>
      <c r="D2938" t="s">
        <v>3769</v>
      </c>
      <c r="E2938">
        <v>301</v>
      </c>
      <c r="F2938">
        <v>34175</v>
      </c>
      <c r="G2938">
        <v>43</v>
      </c>
    </row>
    <row r="2939" spans="1:7" x14ac:dyDescent="0.25">
      <c r="A2939" s="1">
        <f ca="1">IF((Table_Query_from_RDS24[[#This Row],[valueA]]=List!$B$3),INDIRECT("A"&amp;ROW(Table_Query_from_RDS24[[#This Row],[data_year]])-1)+1,0)</f>
        <v>0</v>
      </c>
      <c r="B2939">
        <v>2013</v>
      </c>
      <c r="C2939" t="s">
        <v>43</v>
      </c>
      <c r="D2939" t="s">
        <v>3770</v>
      </c>
      <c r="E2939">
        <v>299</v>
      </c>
      <c r="F2939">
        <v>15348</v>
      </c>
      <c r="G2939">
        <v>128</v>
      </c>
    </row>
    <row r="2940" spans="1:7" x14ac:dyDescent="0.25">
      <c r="A2940" s="1">
        <f ca="1">IF((Table_Query_from_RDS24[[#This Row],[valueA]]=List!$B$3),INDIRECT("A"&amp;ROW(Table_Query_from_RDS24[[#This Row],[data_year]])-1)+1,0)</f>
        <v>0</v>
      </c>
      <c r="B2940">
        <v>2013</v>
      </c>
      <c r="C2940" t="s">
        <v>43</v>
      </c>
      <c r="D2940" t="s">
        <v>3771</v>
      </c>
      <c r="E2940">
        <v>292</v>
      </c>
      <c r="F2940">
        <v>31830</v>
      </c>
      <c r="G2940">
        <v>162</v>
      </c>
    </row>
    <row r="2941" spans="1:7" x14ac:dyDescent="0.25">
      <c r="A2941" s="1">
        <f ca="1">IF((Table_Query_from_RDS24[[#This Row],[valueA]]=List!$B$3),INDIRECT("A"&amp;ROW(Table_Query_from_RDS24[[#This Row],[data_year]])-1)+1,0)</f>
        <v>0</v>
      </c>
      <c r="B2941">
        <v>2013</v>
      </c>
      <c r="C2941" t="s">
        <v>43</v>
      </c>
      <c r="D2941" t="s">
        <v>3772</v>
      </c>
      <c r="E2941">
        <v>291</v>
      </c>
      <c r="F2941">
        <v>25939</v>
      </c>
      <c r="G2941">
        <v>17</v>
      </c>
    </row>
    <row r="2942" spans="1:7" x14ac:dyDescent="0.25">
      <c r="A2942" s="1">
        <f ca="1">IF((Table_Query_from_RDS24[[#This Row],[valueA]]=List!$B$3),INDIRECT("A"&amp;ROW(Table_Query_from_RDS24[[#This Row],[data_year]])-1)+1,0)</f>
        <v>0</v>
      </c>
      <c r="B2942">
        <v>2013</v>
      </c>
      <c r="C2942" t="s">
        <v>43</v>
      </c>
      <c r="D2942" t="s">
        <v>3773</v>
      </c>
      <c r="E2942">
        <v>284</v>
      </c>
      <c r="F2942">
        <v>29268</v>
      </c>
      <c r="G2942">
        <v>97</v>
      </c>
    </row>
    <row r="2943" spans="1:7" x14ac:dyDescent="0.25">
      <c r="A2943" s="1">
        <f ca="1">IF((Table_Query_from_RDS24[[#This Row],[valueA]]=List!$B$3),INDIRECT("A"&amp;ROW(Table_Query_from_RDS24[[#This Row],[data_year]])-1)+1,0)</f>
        <v>0</v>
      </c>
      <c r="B2943">
        <v>2013</v>
      </c>
      <c r="C2943" t="s">
        <v>43</v>
      </c>
      <c r="D2943" t="s">
        <v>3774</v>
      </c>
      <c r="E2943">
        <v>283</v>
      </c>
      <c r="F2943">
        <v>26125</v>
      </c>
      <c r="G2943">
        <v>18</v>
      </c>
    </row>
    <row r="2944" spans="1:7" x14ac:dyDescent="0.25">
      <c r="A2944" s="1">
        <f ca="1">IF((Table_Query_from_RDS24[[#This Row],[valueA]]=List!$B$3),INDIRECT("A"&amp;ROW(Table_Query_from_RDS24[[#This Row],[data_year]])-1)+1,0)</f>
        <v>0</v>
      </c>
      <c r="B2944">
        <v>2013</v>
      </c>
      <c r="C2944" t="s">
        <v>43</v>
      </c>
      <c r="D2944" t="s">
        <v>3775</v>
      </c>
      <c r="E2944">
        <v>226</v>
      </c>
      <c r="F2944">
        <v>24485</v>
      </c>
      <c r="G2944">
        <v>85</v>
      </c>
    </row>
    <row r="2945" spans="1:7" x14ac:dyDescent="0.25">
      <c r="A2945" s="1">
        <f ca="1">IF((Table_Query_from_RDS24[[#This Row],[valueA]]=List!$B$3),INDIRECT("A"&amp;ROW(Table_Query_from_RDS24[[#This Row],[data_year]])-1)+1,0)</f>
        <v>0</v>
      </c>
      <c r="B2945">
        <v>2013</v>
      </c>
      <c r="C2945" t="s">
        <v>43</v>
      </c>
      <c r="D2945" t="s">
        <v>3776</v>
      </c>
      <c r="E2945">
        <v>226</v>
      </c>
      <c r="F2945">
        <v>22455</v>
      </c>
      <c r="G2945">
        <v>59</v>
      </c>
    </row>
    <row r="2946" spans="1:7" x14ac:dyDescent="0.25">
      <c r="A2946" s="1">
        <f ca="1">IF((Table_Query_from_RDS24[[#This Row],[valueA]]=List!$B$3),INDIRECT("A"&amp;ROW(Table_Query_from_RDS24[[#This Row],[data_year]])-1)+1,0)</f>
        <v>0</v>
      </c>
      <c r="B2946">
        <v>2013</v>
      </c>
      <c r="C2946" t="s">
        <v>43</v>
      </c>
      <c r="D2946" t="s">
        <v>3777</v>
      </c>
      <c r="E2946">
        <v>201</v>
      </c>
      <c r="F2946">
        <v>17516</v>
      </c>
      <c r="G2946">
        <v>1</v>
      </c>
    </row>
    <row r="2947" spans="1:7" x14ac:dyDescent="0.25">
      <c r="A2947" s="1">
        <f ca="1">IF((Table_Query_from_RDS24[[#This Row],[valueA]]=List!$B$3),INDIRECT("A"&amp;ROW(Table_Query_from_RDS24[[#This Row],[data_year]])-1)+1,0)</f>
        <v>0</v>
      </c>
      <c r="B2947">
        <v>2013</v>
      </c>
      <c r="C2947" t="s">
        <v>43</v>
      </c>
      <c r="D2947" t="s">
        <v>3778</v>
      </c>
      <c r="E2947">
        <v>201</v>
      </c>
      <c r="F2947">
        <v>21027</v>
      </c>
      <c r="G2947">
        <v>8</v>
      </c>
    </row>
    <row r="2948" spans="1:7" x14ac:dyDescent="0.25">
      <c r="A2948" s="1">
        <f ca="1">IF((Table_Query_from_RDS24[[#This Row],[valueA]]=List!$B$3),INDIRECT("A"&amp;ROW(Table_Query_from_RDS24[[#This Row],[data_year]])-1)+1,0)</f>
        <v>0</v>
      </c>
      <c r="B2948">
        <v>2013</v>
      </c>
      <c r="C2948" t="s">
        <v>43</v>
      </c>
      <c r="D2948" t="s">
        <v>3779</v>
      </c>
      <c r="E2948">
        <v>196</v>
      </c>
      <c r="F2948">
        <v>18136</v>
      </c>
      <c r="G2948">
        <v>0</v>
      </c>
    </row>
    <row r="2949" spans="1:7" x14ac:dyDescent="0.25">
      <c r="A2949" s="1">
        <f ca="1">IF((Table_Query_from_RDS24[[#This Row],[valueA]]=List!$B$3),INDIRECT("A"&amp;ROW(Table_Query_from_RDS24[[#This Row],[data_year]])-1)+1,0)</f>
        <v>0</v>
      </c>
      <c r="B2949">
        <v>2013</v>
      </c>
      <c r="C2949" t="s">
        <v>43</v>
      </c>
      <c r="D2949" t="s">
        <v>3780</v>
      </c>
      <c r="E2949">
        <v>185</v>
      </c>
      <c r="F2949">
        <v>6734</v>
      </c>
      <c r="G2949">
        <v>508</v>
      </c>
    </row>
    <row r="2950" spans="1:7" x14ac:dyDescent="0.25">
      <c r="A2950" s="1">
        <f ca="1">IF((Table_Query_from_RDS24[[#This Row],[valueA]]=List!$B$3),INDIRECT("A"&amp;ROW(Table_Query_from_RDS24[[#This Row],[data_year]])-1)+1,0)</f>
        <v>0</v>
      </c>
      <c r="B2950">
        <v>2013</v>
      </c>
      <c r="C2950" t="s">
        <v>43</v>
      </c>
      <c r="D2950" t="s">
        <v>3781</v>
      </c>
      <c r="E2950">
        <v>181</v>
      </c>
      <c r="F2950">
        <v>16037</v>
      </c>
      <c r="G2950">
        <v>37</v>
      </c>
    </row>
    <row r="2951" spans="1:7" x14ac:dyDescent="0.25">
      <c r="A2951" s="1">
        <f ca="1">IF((Table_Query_from_RDS24[[#This Row],[valueA]]=List!$B$3),INDIRECT("A"&amp;ROW(Table_Query_from_RDS24[[#This Row],[data_year]])-1)+1,0)</f>
        <v>0</v>
      </c>
      <c r="B2951">
        <v>2013</v>
      </c>
      <c r="C2951" t="s">
        <v>43</v>
      </c>
      <c r="D2951" t="s">
        <v>3782</v>
      </c>
      <c r="E2951">
        <v>181</v>
      </c>
      <c r="F2951">
        <v>14171</v>
      </c>
      <c r="G2951">
        <v>19</v>
      </c>
    </row>
    <row r="2952" spans="1:7" x14ac:dyDescent="0.25">
      <c r="A2952" s="1">
        <f ca="1">IF((Table_Query_from_RDS24[[#This Row],[valueA]]=List!$B$3),INDIRECT("A"&amp;ROW(Table_Query_from_RDS24[[#This Row],[data_year]])-1)+1,0)</f>
        <v>0</v>
      </c>
      <c r="B2952">
        <v>2013</v>
      </c>
      <c r="C2952" t="s">
        <v>43</v>
      </c>
      <c r="D2952" t="s">
        <v>3783</v>
      </c>
      <c r="E2952">
        <v>168</v>
      </c>
      <c r="F2952">
        <v>16146</v>
      </c>
      <c r="G2952">
        <v>40</v>
      </c>
    </row>
    <row r="2953" spans="1:7" x14ac:dyDescent="0.25">
      <c r="A2953" s="1">
        <f ca="1">IF((Table_Query_from_RDS24[[#This Row],[valueA]]=List!$B$3),INDIRECT("A"&amp;ROW(Table_Query_from_RDS24[[#This Row],[data_year]])-1)+1,0)</f>
        <v>0</v>
      </c>
      <c r="B2953">
        <v>2013</v>
      </c>
      <c r="C2953" t="s">
        <v>43</v>
      </c>
      <c r="D2953" t="s">
        <v>3784</v>
      </c>
      <c r="E2953">
        <v>166</v>
      </c>
      <c r="F2953">
        <v>10176</v>
      </c>
      <c r="G2953">
        <v>52</v>
      </c>
    </row>
    <row r="2954" spans="1:7" x14ac:dyDescent="0.25">
      <c r="A2954" s="1">
        <f ca="1">IF((Table_Query_from_RDS24[[#This Row],[valueA]]=List!$B$3),INDIRECT("A"&amp;ROW(Table_Query_from_RDS24[[#This Row],[data_year]])-1)+1,0)</f>
        <v>0</v>
      </c>
      <c r="B2954">
        <v>2013</v>
      </c>
      <c r="C2954" t="s">
        <v>43</v>
      </c>
      <c r="D2954" t="s">
        <v>3785</v>
      </c>
      <c r="E2954">
        <v>163</v>
      </c>
      <c r="F2954">
        <v>10687</v>
      </c>
      <c r="G2954">
        <v>162</v>
      </c>
    </row>
    <row r="2955" spans="1:7" x14ac:dyDescent="0.25">
      <c r="A2955" s="1">
        <f ca="1">IF((Table_Query_from_RDS24[[#This Row],[valueA]]=List!$B$3),INDIRECT("A"&amp;ROW(Table_Query_from_RDS24[[#This Row],[data_year]])-1)+1,0)</f>
        <v>0</v>
      </c>
      <c r="B2955">
        <v>2013</v>
      </c>
      <c r="C2955" t="s">
        <v>43</v>
      </c>
      <c r="D2955" t="s">
        <v>3786</v>
      </c>
      <c r="E2955">
        <v>162</v>
      </c>
      <c r="F2955">
        <v>8289</v>
      </c>
      <c r="G2955">
        <v>349</v>
      </c>
    </row>
    <row r="2956" spans="1:7" x14ac:dyDescent="0.25">
      <c r="A2956" s="1">
        <f ca="1">IF((Table_Query_from_RDS24[[#This Row],[valueA]]=List!$B$3),INDIRECT("A"&amp;ROW(Table_Query_from_RDS24[[#This Row],[data_year]])-1)+1,0)</f>
        <v>0</v>
      </c>
      <c r="B2956">
        <v>2013</v>
      </c>
      <c r="C2956" t="s">
        <v>43</v>
      </c>
      <c r="D2956" t="s">
        <v>3787</v>
      </c>
      <c r="E2956">
        <v>162</v>
      </c>
      <c r="F2956">
        <v>5204</v>
      </c>
      <c r="G2956">
        <v>101</v>
      </c>
    </row>
    <row r="2957" spans="1:7" x14ac:dyDescent="0.25">
      <c r="A2957" s="1">
        <f ca="1">IF((Table_Query_from_RDS24[[#This Row],[valueA]]=List!$B$3),INDIRECT("A"&amp;ROW(Table_Query_from_RDS24[[#This Row],[data_year]])-1)+1,0)</f>
        <v>0</v>
      </c>
      <c r="B2957">
        <v>2013</v>
      </c>
      <c r="C2957" t="s">
        <v>43</v>
      </c>
      <c r="D2957" t="s">
        <v>3788</v>
      </c>
      <c r="E2957">
        <v>158</v>
      </c>
      <c r="F2957">
        <v>15403</v>
      </c>
      <c r="G2957">
        <v>20</v>
      </c>
    </row>
    <row r="2958" spans="1:7" x14ac:dyDescent="0.25">
      <c r="A2958" s="1">
        <f ca="1">IF((Table_Query_from_RDS24[[#This Row],[valueA]]=List!$B$3),INDIRECT("A"&amp;ROW(Table_Query_from_RDS24[[#This Row],[data_year]])-1)+1,0)</f>
        <v>0</v>
      </c>
      <c r="B2958">
        <v>2013</v>
      </c>
      <c r="C2958" t="s">
        <v>43</v>
      </c>
      <c r="D2958" t="s">
        <v>3789</v>
      </c>
      <c r="E2958">
        <v>154</v>
      </c>
      <c r="F2958">
        <v>16539</v>
      </c>
      <c r="G2958">
        <v>10</v>
      </c>
    </row>
    <row r="2959" spans="1:7" x14ac:dyDescent="0.25">
      <c r="A2959" s="1">
        <f ca="1">IF((Table_Query_from_RDS24[[#This Row],[valueA]]=List!$B$3),INDIRECT("A"&amp;ROW(Table_Query_from_RDS24[[#This Row],[data_year]])-1)+1,0)</f>
        <v>0</v>
      </c>
      <c r="B2959">
        <v>2013</v>
      </c>
      <c r="C2959" t="s">
        <v>43</v>
      </c>
      <c r="D2959" t="s">
        <v>3790</v>
      </c>
      <c r="E2959">
        <v>152</v>
      </c>
      <c r="F2959">
        <v>11498</v>
      </c>
      <c r="G2959">
        <v>29</v>
      </c>
    </row>
    <row r="2960" spans="1:7" x14ac:dyDescent="0.25">
      <c r="A2960" s="1">
        <f ca="1">IF((Table_Query_from_RDS24[[#This Row],[valueA]]=List!$B$3),INDIRECT("A"&amp;ROW(Table_Query_from_RDS24[[#This Row],[data_year]])-1)+1,0)</f>
        <v>0</v>
      </c>
      <c r="B2960">
        <v>2013</v>
      </c>
      <c r="C2960" t="s">
        <v>43</v>
      </c>
      <c r="D2960" t="s">
        <v>3791</v>
      </c>
      <c r="E2960">
        <v>147</v>
      </c>
      <c r="F2960">
        <v>12155</v>
      </c>
      <c r="G2960">
        <v>2</v>
      </c>
    </row>
    <row r="2961" spans="1:7" x14ac:dyDescent="0.25">
      <c r="A2961" s="1">
        <f ca="1">IF((Table_Query_from_RDS24[[#This Row],[valueA]]=List!$B$3),INDIRECT("A"&amp;ROW(Table_Query_from_RDS24[[#This Row],[data_year]])-1)+1,0)</f>
        <v>0</v>
      </c>
      <c r="B2961">
        <v>2013</v>
      </c>
      <c r="C2961" t="s">
        <v>43</v>
      </c>
      <c r="D2961" t="s">
        <v>3792</v>
      </c>
      <c r="E2961">
        <v>140</v>
      </c>
      <c r="F2961">
        <v>7488</v>
      </c>
      <c r="G2961">
        <v>153</v>
      </c>
    </row>
    <row r="2962" spans="1:7" x14ac:dyDescent="0.25">
      <c r="A2962" s="1">
        <f ca="1">IF((Table_Query_from_RDS24[[#This Row],[valueA]]=List!$B$3),INDIRECT("A"&amp;ROW(Table_Query_from_RDS24[[#This Row],[data_year]])-1)+1,0)</f>
        <v>0</v>
      </c>
      <c r="B2962">
        <v>2013</v>
      </c>
      <c r="C2962" t="s">
        <v>43</v>
      </c>
      <c r="D2962" t="s">
        <v>3793</v>
      </c>
      <c r="E2962">
        <v>136</v>
      </c>
      <c r="F2962">
        <v>4378</v>
      </c>
      <c r="G2962">
        <v>191</v>
      </c>
    </row>
    <row r="2963" spans="1:7" x14ac:dyDescent="0.25">
      <c r="A2963" s="1">
        <f ca="1">IF((Table_Query_from_RDS24[[#This Row],[valueA]]=List!$B$3),INDIRECT("A"&amp;ROW(Table_Query_from_RDS24[[#This Row],[data_year]])-1)+1,0)</f>
        <v>0</v>
      </c>
      <c r="B2963">
        <v>2013</v>
      </c>
      <c r="C2963" t="s">
        <v>43</v>
      </c>
      <c r="D2963" t="s">
        <v>3794</v>
      </c>
      <c r="E2963">
        <v>135</v>
      </c>
      <c r="F2963">
        <v>9759</v>
      </c>
      <c r="G2963">
        <v>0</v>
      </c>
    </row>
    <row r="2964" spans="1:7" x14ac:dyDescent="0.25">
      <c r="A2964" s="1">
        <f ca="1">IF((Table_Query_from_RDS24[[#This Row],[valueA]]=List!$B$3),INDIRECT("A"&amp;ROW(Table_Query_from_RDS24[[#This Row],[data_year]])-1)+1,0)</f>
        <v>0</v>
      </c>
      <c r="B2964">
        <v>2013</v>
      </c>
      <c r="C2964" t="s">
        <v>43</v>
      </c>
      <c r="D2964" t="s">
        <v>3795</v>
      </c>
      <c r="E2964">
        <v>134</v>
      </c>
      <c r="F2964">
        <v>7664</v>
      </c>
      <c r="G2964">
        <v>3</v>
      </c>
    </row>
    <row r="2965" spans="1:7" x14ac:dyDescent="0.25">
      <c r="A2965" s="1">
        <f ca="1">IF((Table_Query_from_RDS24[[#This Row],[valueA]]=List!$B$3),INDIRECT("A"&amp;ROW(Table_Query_from_RDS24[[#This Row],[data_year]])-1)+1,0)</f>
        <v>0</v>
      </c>
      <c r="B2965">
        <v>2013</v>
      </c>
      <c r="C2965" t="s">
        <v>43</v>
      </c>
      <c r="D2965" t="s">
        <v>3796</v>
      </c>
      <c r="E2965">
        <v>133</v>
      </c>
      <c r="F2965">
        <v>18204</v>
      </c>
      <c r="G2965">
        <v>0</v>
      </c>
    </row>
    <row r="2966" spans="1:7" x14ac:dyDescent="0.25">
      <c r="A2966" s="1">
        <f ca="1">IF((Table_Query_from_RDS24[[#This Row],[valueA]]=List!$B$3),INDIRECT("A"&amp;ROW(Table_Query_from_RDS24[[#This Row],[data_year]])-1)+1,0)</f>
        <v>0</v>
      </c>
      <c r="B2966">
        <v>2013</v>
      </c>
      <c r="C2966" t="s">
        <v>43</v>
      </c>
      <c r="D2966" t="s">
        <v>3797</v>
      </c>
      <c r="E2966">
        <v>117</v>
      </c>
      <c r="F2966">
        <v>6969</v>
      </c>
      <c r="G2966">
        <v>45</v>
      </c>
    </row>
    <row r="2967" spans="1:7" x14ac:dyDescent="0.25">
      <c r="A2967" s="1">
        <f ca="1">IF((Table_Query_from_RDS24[[#This Row],[valueA]]=List!$B$3),INDIRECT("A"&amp;ROW(Table_Query_from_RDS24[[#This Row],[data_year]])-1)+1,0)</f>
        <v>0</v>
      </c>
      <c r="B2967">
        <v>2013</v>
      </c>
      <c r="C2967" t="s">
        <v>43</v>
      </c>
      <c r="D2967" t="s">
        <v>3798</v>
      </c>
      <c r="E2967">
        <v>114</v>
      </c>
      <c r="F2967">
        <v>10558</v>
      </c>
      <c r="G2967">
        <v>57</v>
      </c>
    </row>
    <row r="2968" spans="1:7" x14ac:dyDescent="0.25">
      <c r="A2968" s="1">
        <f ca="1">IF((Table_Query_from_RDS24[[#This Row],[valueA]]=List!$B$3),INDIRECT("A"&amp;ROW(Table_Query_from_RDS24[[#This Row],[data_year]])-1)+1,0)</f>
        <v>0</v>
      </c>
      <c r="B2968">
        <v>2013</v>
      </c>
      <c r="C2968" t="s">
        <v>43</v>
      </c>
      <c r="D2968" t="s">
        <v>3799</v>
      </c>
      <c r="E2968">
        <v>107</v>
      </c>
      <c r="F2968">
        <v>9786</v>
      </c>
      <c r="G2968">
        <v>3</v>
      </c>
    </row>
    <row r="2969" spans="1:7" x14ac:dyDescent="0.25">
      <c r="A2969" s="1">
        <f ca="1">IF((Table_Query_from_RDS24[[#This Row],[valueA]]=List!$B$3),INDIRECT("A"&amp;ROW(Table_Query_from_RDS24[[#This Row],[data_year]])-1)+1,0)</f>
        <v>0</v>
      </c>
      <c r="B2969">
        <v>2013</v>
      </c>
      <c r="C2969" t="s">
        <v>43</v>
      </c>
      <c r="D2969" t="s">
        <v>3800</v>
      </c>
      <c r="E2969">
        <v>104</v>
      </c>
      <c r="F2969">
        <v>7183</v>
      </c>
      <c r="G2969">
        <v>25</v>
      </c>
    </row>
    <row r="2970" spans="1:7" x14ac:dyDescent="0.25">
      <c r="A2970" s="1">
        <f ca="1">IF((Table_Query_from_RDS24[[#This Row],[valueA]]=List!$B$3),INDIRECT("A"&amp;ROW(Table_Query_from_RDS24[[#This Row],[data_year]])-1)+1,0)</f>
        <v>0</v>
      </c>
      <c r="B2970">
        <v>2013</v>
      </c>
      <c r="C2970" t="s">
        <v>43</v>
      </c>
      <c r="D2970" t="s">
        <v>3801</v>
      </c>
      <c r="E2970">
        <v>102</v>
      </c>
      <c r="F2970">
        <v>7610</v>
      </c>
      <c r="G2970">
        <v>12</v>
      </c>
    </row>
    <row r="2971" spans="1:7" x14ac:dyDescent="0.25">
      <c r="A2971" s="1">
        <f ca="1">IF((Table_Query_from_RDS24[[#This Row],[valueA]]=List!$B$3),INDIRECT("A"&amp;ROW(Table_Query_from_RDS24[[#This Row],[data_year]])-1)+1,0)</f>
        <v>0</v>
      </c>
      <c r="B2971">
        <v>2013</v>
      </c>
      <c r="C2971" t="s">
        <v>43</v>
      </c>
      <c r="D2971" t="s">
        <v>3802</v>
      </c>
      <c r="E2971">
        <v>101</v>
      </c>
      <c r="F2971">
        <v>867</v>
      </c>
      <c r="G2971">
        <v>0</v>
      </c>
    </row>
    <row r="2972" spans="1:7" x14ac:dyDescent="0.25">
      <c r="A2972" s="1">
        <f ca="1">IF((Table_Query_from_RDS24[[#This Row],[valueA]]=List!$B$3),INDIRECT("A"&amp;ROW(Table_Query_from_RDS24[[#This Row],[data_year]])-1)+1,0)</f>
        <v>0</v>
      </c>
      <c r="B2972">
        <v>2013</v>
      </c>
      <c r="C2972" t="s">
        <v>43</v>
      </c>
      <c r="D2972" t="s">
        <v>3803</v>
      </c>
      <c r="E2972">
        <v>101</v>
      </c>
      <c r="F2972">
        <v>10159</v>
      </c>
      <c r="G2972">
        <v>1</v>
      </c>
    </row>
    <row r="2973" spans="1:7" x14ac:dyDescent="0.25">
      <c r="A2973" s="1">
        <f ca="1">IF((Table_Query_from_RDS24[[#This Row],[valueA]]=List!$B$3),INDIRECT("A"&amp;ROW(Table_Query_from_RDS24[[#This Row],[data_year]])-1)+1,0)</f>
        <v>0</v>
      </c>
      <c r="B2973">
        <v>2013</v>
      </c>
      <c r="C2973" t="s">
        <v>43</v>
      </c>
      <c r="D2973" t="s">
        <v>3804</v>
      </c>
      <c r="E2973">
        <v>97</v>
      </c>
      <c r="F2973">
        <v>8625</v>
      </c>
      <c r="G2973">
        <v>0</v>
      </c>
    </row>
    <row r="2974" spans="1:7" x14ac:dyDescent="0.25">
      <c r="A2974" s="1">
        <f ca="1">IF((Table_Query_from_RDS24[[#This Row],[valueA]]=List!$B$3),INDIRECT("A"&amp;ROW(Table_Query_from_RDS24[[#This Row],[data_year]])-1)+1,0)</f>
        <v>0</v>
      </c>
      <c r="B2974">
        <v>2013</v>
      </c>
      <c r="C2974" t="s">
        <v>43</v>
      </c>
      <c r="D2974" t="s">
        <v>3805</v>
      </c>
      <c r="E2974">
        <v>94</v>
      </c>
      <c r="F2974">
        <v>6140</v>
      </c>
      <c r="G2974">
        <v>45</v>
      </c>
    </row>
    <row r="2975" spans="1:7" x14ac:dyDescent="0.25">
      <c r="A2975" s="1">
        <f ca="1">IF((Table_Query_from_RDS24[[#This Row],[valueA]]=List!$B$3),INDIRECT("A"&amp;ROW(Table_Query_from_RDS24[[#This Row],[data_year]])-1)+1,0)</f>
        <v>0</v>
      </c>
      <c r="B2975">
        <v>2013</v>
      </c>
      <c r="C2975" t="s">
        <v>43</v>
      </c>
      <c r="D2975" t="s">
        <v>3806</v>
      </c>
      <c r="E2975">
        <v>94</v>
      </c>
      <c r="F2975">
        <v>13825</v>
      </c>
      <c r="G2975">
        <v>0</v>
      </c>
    </row>
    <row r="2976" spans="1:7" x14ac:dyDescent="0.25">
      <c r="A2976" s="1">
        <f ca="1">IF((Table_Query_from_RDS24[[#This Row],[valueA]]=List!$B$3),INDIRECT("A"&amp;ROW(Table_Query_from_RDS24[[#This Row],[data_year]])-1)+1,0)</f>
        <v>0</v>
      </c>
      <c r="B2976">
        <v>2013</v>
      </c>
      <c r="C2976" t="s">
        <v>43</v>
      </c>
      <c r="D2976" t="s">
        <v>3807</v>
      </c>
      <c r="E2976">
        <v>91</v>
      </c>
      <c r="F2976">
        <v>8854</v>
      </c>
      <c r="G2976">
        <v>9</v>
      </c>
    </row>
    <row r="2977" spans="1:7" x14ac:dyDescent="0.25">
      <c r="A2977" s="1">
        <f ca="1">IF((Table_Query_from_RDS24[[#This Row],[valueA]]=List!$B$3),INDIRECT("A"&amp;ROW(Table_Query_from_RDS24[[#This Row],[data_year]])-1)+1,0)</f>
        <v>0</v>
      </c>
      <c r="B2977">
        <v>2013</v>
      </c>
      <c r="C2977" t="s">
        <v>43</v>
      </c>
      <c r="D2977" t="s">
        <v>3808</v>
      </c>
      <c r="E2977">
        <v>84</v>
      </c>
      <c r="F2977">
        <v>9217</v>
      </c>
      <c r="G2977">
        <v>0</v>
      </c>
    </row>
    <row r="2978" spans="1:7" x14ac:dyDescent="0.25">
      <c r="A2978" s="1">
        <f ca="1">IF((Table_Query_from_RDS24[[#This Row],[valueA]]=List!$B$3),INDIRECT("A"&amp;ROW(Table_Query_from_RDS24[[#This Row],[data_year]])-1)+1,0)</f>
        <v>0</v>
      </c>
      <c r="B2978">
        <v>2013</v>
      </c>
      <c r="C2978" t="s">
        <v>43</v>
      </c>
      <c r="D2978" t="s">
        <v>3809</v>
      </c>
      <c r="E2978">
        <v>76</v>
      </c>
      <c r="F2978">
        <v>8932</v>
      </c>
      <c r="G2978">
        <v>0</v>
      </c>
    </row>
    <row r="2979" spans="1:7" x14ac:dyDescent="0.25">
      <c r="A2979" s="1">
        <f ca="1">IF((Table_Query_from_RDS24[[#This Row],[valueA]]=List!$B$3),INDIRECT("A"&amp;ROW(Table_Query_from_RDS24[[#This Row],[data_year]])-1)+1,0)</f>
        <v>0</v>
      </c>
      <c r="B2979">
        <v>2013</v>
      </c>
      <c r="C2979" t="s">
        <v>43</v>
      </c>
      <c r="D2979" t="s">
        <v>3810</v>
      </c>
      <c r="E2979">
        <v>70</v>
      </c>
      <c r="F2979">
        <v>8258</v>
      </c>
      <c r="G2979">
        <v>0</v>
      </c>
    </row>
    <row r="2980" spans="1:7" x14ac:dyDescent="0.25">
      <c r="A2980" s="1">
        <f ca="1">IF((Table_Query_from_RDS24[[#This Row],[valueA]]=List!$B$3),INDIRECT("A"&amp;ROW(Table_Query_from_RDS24[[#This Row],[data_year]])-1)+1,0)</f>
        <v>0</v>
      </c>
      <c r="B2980">
        <v>2013</v>
      </c>
      <c r="C2980" t="s">
        <v>43</v>
      </c>
      <c r="D2980" t="s">
        <v>3811</v>
      </c>
      <c r="E2980">
        <v>69</v>
      </c>
      <c r="F2980">
        <v>10328</v>
      </c>
      <c r="G2980">
        <v>0</v>
      </c>
    </row>
    <row r="2981" spans="1:7" x14ac:dyDescent="0.25">
      <c r="A2981" s="1">
        <f ca="1">IF((Table_Query_from_RDS24[[#This Row],[valueA]]=List!$B$3),INDIRECT("A"&amp;ROW(Table_Query_from_RDS24[[#This Row],[data_year]])-1)+1,0)</f>
        <v>0</v>
      </c>
      <c r="B2981">
        <v>2013</v>
      </c>
      <c r="C2981" t="s">
        <v>43</v>
      </c>
      <c r="D2981" t="s">
        <v>3812</v>
      </c>
      <c r="E2981">
        <v>67</v>
      </c>
      <c r="F2981">
        <v>6844</v>
      </c>
      <c r="G2981">
        <v>17</v>
      </c>
    </row>
    <row r="2982" spans="1:7" x14ac:dyDescent="0.25">
      <c r="A2982" s="1">
        <f ca="1">IF((Table_Query_from_RDS24[[#This Row],[valueA]]=List!$B$3),INDIRECT("A"&amp;ROW(Table_Query_from_RDS24[[#This Row],[data_year]])-1)+1,0)</f>
        <v>0</v>
      </c>
      <c r="B2982">
        <v>2013</v>
      </c>
      <c r="C2982" t="s">
        <v>43</v>
      </c>
      <c r="D2982" t="s">
        <v>3813</v>
      </c>
      <c r="E2982">
        <v>65</v>
      </c>
      <c r="F2982">
        <v>3747</v>
      </c>
      <c r="G2982">
        <v>248</v>
      </c>
    </row>
    <row r="2983" spans="1:7" x14ac:dyDescent="0.25">
      <c r="A2983" s="1">
        <f ca="1">IF((Table_Query_from_RDS24[[#This Row],[valueA]]=List!$B$3),INDIRECT("A"&amp;ROW(Table_Query_from_RDS24[[#This Row],[data_year]])-1)+1,0)</f>
        <v>0</v>
      </c>
      <c r="B2983">
        <v>2013</v>
      </c>
      <c r="C2983" t="s">
        <v>43</v>
      </c>
      <c r="D2983" t="s">
        <v>3814</v>
      </c>
      <c r="E2983">
        <v>64</v>
      </c>
      <c r="F2983">
        <v>6946</v>
      </c>
      <c r="G2983">
        <v>0</v>
      </c>
    </row>
    <row r="2984" spans="1:7" x14ac:dyDescent="0.25">
      <c r="A2984" s="1">
        <f ca="1">IF((Table_Query_from_RDS24[[#This Row],[valueA]]=List!$B$3),INDIRECT("A"&amp;ROW(Table_Query_from_RDS24[[#This Row],[data_year]])-1)+1,0)</f>
        <v>0</v>
      </c>
      <c r="B2984">
        <v>2013</v>
      </c>
      <c r="C2984" t="s">
        <v>43</v>
      </c>
      <c r="D2984" t="s">
        <v>3815</v>
      </c>
      <c r="E2984">
        <v>56</v>
      </c>
      <c r="F2984">
        <v>6651</v>
      </c>
      <c r="G2984">
        <v>1</v>
      </c>
    </row>
    <row r="2985" spans="1:7" x14ac:dyDescent="0.25">
      <c r="A2985" s="1">
        <f ca="1">IF((Table_Query_from_RDS24[[#This Row],[valueA]]=List!$B$3),INDIRECT("A"&amp;ROW(Table_Query_from_RDS24[[#This Row],[data_year]])-1)+1,0)</f>
        <v>0</v>
      </c>
      <c r="B2985">
        <v>2013</v>
      </c>
      <c r="C2985" t="s">
        <v>43</v>
      </c>
      <c r="D2985" t="s">
        <v>3816</v>
      </c>
      <c r="E2985">
        <v>54</v>
      </c>
      <c r="F2985">
        <v>10783</v>
      </c>
      <c r="G2985">
        <v>0</v>
      </c>
    </row>
    <row r="2986" spans="1:7" x14ac:dyDescent="0.25">
      <c r="A2986" s="1">
        <f ca="1">IF((Table_Query_from_RDS24[[#This Row],[valueA]]=List!$B$3),INDIRECT("A"&amp;ROW(Table_Query_from_RDS24[[#This Row],[data_year]])-1)+1,0)</f>
        <v>0</v>
      </c>
      <c r="B2986">
        <v>2013</v>
      </c>
      <c r="C2986" t="s">
        <v>43</v>
      </c>
      <c r="D2986" t="s">
        <v>3817</v>
      </c>
      <c r="E2986">
        <v>51</v>
      </c>
      <c r="F2986">
        <v>6779</v>
      </c>
      <c r="G2986">
        <v>5</v>
      </c>
    </row>
    <row r="2987" spans="1:7" x14ac:dyDescent="0.25">
      <c r="A2987" s="1">
        <f ca="1">IF((Table_Query_from_RDS24[[#This Row],[valueA]]=List!$B$3),INDIRECT("A"&amp;ROW(Table_Query_from_RDS24[[#This Row],[data_year]])-1)+1,0)</f>
        <v>0</v>
      </c>
      <c r="B2987">
        <v>2013</v>
      </c>
      <c r="C2987" t="s">
        <v>43</v>
      </c>
      <c r="D2987" t="s">
        <v>3818</v>
      </c>
      <c r="E2987">
        <v>50</v>
      </c>
      <c r="F2987">
        <v>3918</v>
      </c>
      <c r="G2987">
        <v>0</v>
      </c>
    </row>
    <row r="2988" spans="1:7" x14ac:dyDescent="0.25">
      <c r="A2988" s="1">
        <f ca="1">IF((Table_Query_from_RDS24[[#This Row],[valueA]]=List!$B$3),INDIRECT("A"&amp;ROW(Table_Query_from_RDS24[[#This Row],[data_year]])-1)+1,0)</f>
        <v>0</v>
      </c>
      <c r="B2988">
        <v>2013</v>
      </c>
      <c r="C2988" t="s">
        <v>43</v>
      </c>
      <c r="D2988" t="s">
        <v>3819</v>
      </c>
      <c r="E2988">
        <v>48</v>
      </c>
      <c r="F2988">
        <v>4832</v>
      </c>
      <c r="G2988">
        <v>5</v>
      </c>
    </row>
    <row r="2989" spans="1:7" x14ac:dyDescent="0.25">
      <c r="A2989" s="1">
        <f ca="1">IF((Table_Query_from_RDS24[[#This Row],[valueA]]=List!$B$3),INDIRECT("A"&amp;ROW(Table_Query_from_RDS24[[#This Row],[data_year]])-1)+1,0)</f>
        <v>0</v>
      </c>
      <c r="B2989">
        <v>2013</v>
      </c>
      <c r="C2989" t="s">
        <v>43</v>
      </c>
      <c r="D2989" t="s">
        <v>3820</v>
      </c>
      <c r="E2989">
        <v>42</v>
      </c>
      <c r="F2989">
        <v>4729</v>
      </c>
      <c r="G2989">
        <v>0</v>
      </c>
    </row>
    <row r="2990" spans="1:7" x14ac:dyDescent="0.25">
      <c r="A2990" s="1">
        <f ca="1">IF((Table_Query_from_RDS24[[#This Row],[valueA]]=List!$B$3),INDIRECT("A"&amp;ROW(Table_Query_from_RDS24[[#This Row],[data_year]])-1)+1,0)</f>
        <v>0</v>
      </c>
      <c r="B2990">
        <v>2013</v>
      </c>
      <c r="C2990" t="s">
        <v>43</v>
      </c>
      <c r="D2990" t="s">
        <v>3821</v>
      </c>
      <c r="E2990">
        <v>40</v>
      </c>
      <c r="F2990">
        <v>2859</v>
      </c>
      <c r="G2990">
        <v>0</v>
      </c>
    </row>
    <row r="2991" spans="1:7" x14ac:dyDescent="0.25">
      <c r="A2991" s="1">
        <f ca="1">IF((Table_Query_from_RDS24[[#This Row],[valueA]]=List!$B$3),INDIRECT("A"&amp;ROW(Table_Query_from_RDS24[[#This Row],[data_year]])-1)+1,0)</f>
        <v>0</v>
      </c>
      <c r="B2991">
        <v>2013</v>
      </c>
      <c r="C2991" t="s">
        <v>43</v>
      </c>
      <c r="D2991" t="s">
        <v>3822</v>
      </c>
      <c r="E2991">
        <v>39</v>
      </c>
      <c r="F2991">
        <v>3326</v>
      </c>
      <c r="G2991">
        <v>0</v>
      </c>
    </row>
    <row r="2992" spans="1:7" x14ac:dyDescent="0.25">
      <c r="A2992" s="1">
        <f ca="1">IF((Table_Query_from_RDS24[[#This Row],[valueA]]=List!$B$3),INDIRECT("A"&amp;ROW(Table_Query_from_RDS24[[#This Row],[data_year]])-1)+1,0)</f>
        <v>0</v>
      </c>
      <c r="B2992">
        <v>2013</v>
      </c>
      <c r="C2992" t="s">
        <v>43</v>
      </c>
      <c r="D2992" t="s">
        <v>3823</v>
      </c>
      <c r="E2992">
        <v>30</v>
      </c>
      <c r="F2992">
        <v>2325</v>
      </c>
      <c r="G2992">
        <v>0</v>
      </c>
    </row>
    <row r="2993" spans="1:7" x14ac:dyDescent="0.25">
      <c r="A2993" s="1">
        <f ca="1">IF((Table_Query_from_RDS24[[#This Row],[valueA]]=List!$B$3),INDIRECT("A"&amp;ROW(Table_Query_from_RDS24[[#This Row],[data_year]])-1)+1,0)</f>
        <v>0</v>
      </c>
      <c r="B2993">
        <v>2013</v>
      </c>
      <c r="C2993" t="s">
        <v>43</v>
      </c>
      <c r="D2993" t="s">
        <v>3824</v>
      </c>
      <c r="E2993">
        <v>21</v>
      </c>
      <c r="F2993">
        <v>1320</v>
      </c>
      <c r="G2993">
        <v>0</v>
      </c>
    </row>
    <row r="2994" spans="1:7" x14ac:dyDescent="0.25">
      <c r="A2994" s="1">
        <f ca="1">IF((Table_Query_from_RDS24[[#This Row],[valueA]]=List!$B$3),INDIRECT("A"&amp;ROW(Table_Query_from_RDS24[[#This Row],[data_year]])-1)+1,0)</f>
        <v>0</v>
      </c>
      <c r="B2994">
        <v>2013</v>
      </c>
      <c r="C2994" t="s">
        <v>43</v>
      </c>
      <c r="D2994" t="s">
        <v>3825</v>
      </c>
      <c r="E2994">
        <v>14</v>
      </c>
      <c r="F2994">
        <v>709</v>
      </c>
      <c r="G2994">
        <v>0</v>
      </c>
    </row>
    <row r="2995" spans="1:7" x14ac:dyDescent="0.25">
      <c r="A2995" s="1">
        <f ca="1">IF((Table_Query_from_RDS24[[#This Row],[valueA]]=List!$B$3),INDIRECT("A"&amp;ROW(Table_Query_from_RDS24[[#This Row],[data_year]])-1)+1,0)</f>
        <v>0</v>
      </c>
      <c r="B2995">
        <v>2013</v>
      </c>
      <c r="C2995" t="s">
        <v>43</v>
      </c>
      <c r="D2995" t="s">
        <v>3826</v>
      </c>
      <c r="E2995">
        <v>14</v>
      </c>
      <c r="F2995">
        <v>2587</v>
      </c>
      <c r="G2995">
        <v>0</v>
      </c>
    </row>
    <row r="2996" spans="1:7" x14ac:dyDescent="0.25">
      <c r="A2996" s="1">
        <f ca="1">IF((Table_Query_from_RDS24[[#This Row],[valueA]]=List!$B$3),INDIRECT("A"&amp;ROW(Table_Query_from_RDS24[[#This Row],[data_year]])-1)+1,0)</f>
        <v>0</v>
      </c>
      <c r="B2996">
        <v>2013</v>
      </c>
      <c r="C2996" t="s">
        <v>43</v>
      </c>
      <c r="D2996" t="s">
        <v>3827</v>
      </c>
      <c r="E2996">
        <v>13</v>
      </c>
      <c r="F2996">
        <v>363</v>
      </c>
      <c r="G2996">
        <v>0</v>
      </c>
    </row>
    <row r="2997" spans="1:7" x14ac:dyDescent="0.25">
      <c r="A2997" s="1">
        <f ca="1">IF((Table_Query_from_RDS24[[#This Row],[valueA]]=List!$B$3),INDIRECT("A"&amp;ROW(Table_Query_from_RDS24[[#This Row],[data_year]])-1)+1,0)</f>
        <v>0</v>
      </c>
      <c r="B2997">
        <v>2013</v>
      </c>
      <c r="C2997" t="s">
        <v>43</v>
      </c>
      <c r="D2997" t="s">
        <v>3828</v>
      </c>
      <c r="E2997">
        <v>12</v>
      </c>
      <c r="F2997">
        <v>943</v>
      </c>
      <c r="G2997">
        <v>0</v>
      </c>
    </row>
    <row r="2998" spans="1:7" x14ac:dyDescent="0.25">
      <c r="A2998" s="1">
        <f ca="1">IF((Table_Query_from_RDS24[[#This Row],[valueA]]=List!$B$3),INDIRECT("A"&amp;ROW(Table_Query_from_RDS24[[#This Row],[data_year]])-1)+1,0)</f>
        <v>0</v>
      </c>
      <c r="B2998">
        <v>2013</v>
      </c>
      <c r="C2998" t="s">
        <v>44</v>
      </c>
      <c r="D2998" t="s">
        <v>3829</v>
      </c>
      <c r="E2998">
        <v>515</v>
      </c>
      <c r="F2998">
        <v>17999</v>
      </c>
      <c r="G2998">
        <v>390</v>
      </c>
    </row>
    <row r="2999" spans="1:7" x14ac:dyDescent="0.25">
      <c r="A2999" s="1">
        <f ca="1">IF((Table_Query_from_RDS24[[#This Row],[valueA]]=List!$B$3),INDIRECT("A"&amp;ROW(Table_Query_from_RDS24[[#This Row],[data_year]])-1)+1,0)</f>
        <v>0</v>
      </c>
      <c r="B2999">
        <v>2013</v>
      </c>
      <c r="C2999" t="s">
        <v>44</v>
      </c>
      <c r="D2999" t="s">
        <v>3830</v>
      </c>
      <c r="E2999">
        <v>453</v>
      </c>
      <c r="F2999">
        <v>17090</v>
      </c>
      <c r="G2999">
        <v>1088</v>
      </c>
    </row>
    <row r="3000" spans="1:7" x14ac:dyDescent="0.25">
      <c r="A3000" s="1">
        <f ca="1">IF((Table_Query_from_RDS24[[#This Row],[valueA]]=List!$B$3),INDIRECT("A"&amp;ROW(Table_Query_from_RDS24[[#This Row],[data_year]])-1)+1,0)</f>
        <v>0</v>
      </c>
      <c r="B3000">
        <v>2013</v>
      </c>
      <c r="C3000" t="s">
        <v>44</v>
      </c>
      <c r="D3000" t="s">
        <v>3831</v>
      </c>
      <c r="E3000">
        <v>329</v>
      </c>
      <c r="F3000">
        <v>14353</v>
      </c>
      <c r="G3000">
        <v>93</v>
      </c>
    </row>
    <row r="3001" spans="1:7" x14ac:dyDescent="0.25">
      <c r="A3001" s="1">
        <f ca="1">IF((Table_Query_from_RDS24[[#This Row],[valueA]]=List!$B$3),INDIRECT("A"&amp;ROW(Table_Query_from_RDS24[[#This Row],[data_year]])-1)+1,0)</f>
        <v>0</v>
      </c>
      <c r="B3001">
        <v>2013</v>
      </c>
      <c r="C3001" t="s">
        <v>44</v>
      </c>
      <c r="D3001" t="s">
        <v>3832</v>
      </c>
      <c r="E3001">
        <v>319</v>
      </c>
      <c r="F3001">
        <v>24804</v>
      </c>
      <c r="G3001">
        <v>0</v>
      </c>
    </row>
    <row r="3002" spans="1:7" x14ac:dyDescent="0.25">
      <c r="A3002" s="1">
        <f ca="1">IF((Table_Query_from_RDS24[[#This Row],[valueA]]=List!$B$3),INDIRECT("A"&amp;ROW(Table_Query_from_RDS24[[#This Row],[data_year]])-1)+1,0)</f>
        <v>0</v>
      </c>
      <c r="B3002">
        <v>2013</v>
      </c>
      <c r="C3002" t="s">
        <v>44</v>
      </c>
      <c r="D3002" t="s">
        <v>3833</v>
      </c>
      <c r="E3002">
        <v>281</v>
      </c>
      <c r="F3002">
        <v>20422</v>
      </c>
      <c r="G3002">
        <v>0</v>
      </c>
    </row>
    <row r="3003" spans="1:7" x14ac:dyDescent="0.25">
      <c r="A3003" s="1">
        <f ca="1">IF((Table_Query_from_RDS24[[#This Row],[valueA]]=List!$B$3),INDIRECT("A"&amp;ROW(Table_Query_from_RDS24[[#This Row],[data_year]])-1)+1,0)</f>
        <v>0</v>
      </c>
      <c r="B3003">
        <v>2013</v>
      </c>
      <c r="C3003" t="s">
        <v>44</v>
      </c>
      <c r="D3003" t="s">
        <v>3834</v>
      </c>
      <c r="E3003">
        <v>241</v>
      </c>
      <c r="F3003">
        <v>8826</v>
      </c>
      <c r="G3003">
        <v>10</v>
      </c>
    </row>
    <row r="3004" spans="1:7" x14ac:dyDescent="0.25">
      <c r="A3004" s="1">
        <f ca="1">IF((Table_Query_from_RDS24[[#This Row],[valueA]]=List!$B$3),INDIRECT("A"&amp;ROW(Table_Query_from_RDS24[[#This Row],[data_year]])-1)+1,0)</f>
        <v>0</v>
      </c>
      <c r="B3004">
        <v>2013</v>
      </c>
      <c r="C3004" t="s">
        <v>44</v>
      </c>
      <c r="D3004" t="s">
        <v>3835</v>
      </c>
      <c r="E3004">
        <v>182</v>
      </c>
      <c r="F3004">
        <v>7140</v>
      </c>
      <c r="G3004">
        <v>1</v>
      </c>
    </row>
    <row r="3005" spans="1:7" x14ac:dyDescent="0.25">
      <c r="A3005" s="1">
        <f ca="1">IF((Table_Query_from_RDS24[[#This Row],[valueA]]=List!$B$3),INDIRECT("A"&amp;ROW(Table_Query_from_RDS24[[#This Row],[data_year]])-1)+1,0)</f>
        <v>0</v>
      </c>
      <c r="B3005">
        <v>2013</v>
      </c>
      <c r="C3005" t="s">
        <v>44</v>
      </c>
      <c r="D3005" t="s">
        <v>3836</v>
      </c>
      <c r="E3005">
        <v>162</v>
      </c>
      <c r="F3005">
        <v>6773</v>
      </c>
      <c r="G3005">
        <v>61</v>
      </c>
    </row>
    <row r="3006" spans="1:7" x14ac:dyDescent="0.25">
      <c r="A3006" s="1">
        <f ca="1">IF((Table_Query_from_RDS24[[#This Row],[valueA]]=List!$B$3),INDIRECT("A"&amp;ROW(Table_Query_from_RDS24[[#This Row],[data_year]])-1)+1,0)</f>
        <v>0</v>
      </c>
      <c r="B3006">
        <v>2013</v>
      </c>
      <c r="C3006" t="s">
        <v>44</v>
      </c>
      <c r="D3006" t="s">
        <v>3837</v>
      </c>
      <c r="E3006">
        <v>122</v>
      </c>
      <c r="F3006">
        <v>6066</v>
      </c>
      <c r="G3006">
        <v>28</v>
      </c>
    </row>
    <row r="3007" spans="1:7" x14ac:dyDescent="0.25">
      <c r="A3007" s="1">
        <f ca="1">IF((Table_Query_from_RDS24[[#This Row],[valueA]]=List!$B$3),INDIRECT("A"&amp;ROW(Table_Query_from_RDS24[[#This Row],[data_year]])-1)+1,0)</f>
        <v>0</v>
      </c>
      <c r="B3007">
        <v>2013</v>
      </c>
      <c r="C3007" t="s">
        <v>44</v>
      </c>
      <c r="D3007" t="s">
        <v>3838</v>
      </c>
      <c r="E3007">
        <v>91</v>
      </c>
      <c r="F3007">
        <v>4008</v>
      </c>
      <c r="G3007">
        <v>0</v>
      </c>
    </row>
    <row r="3008" spans="1:7" x14ac:dyDescent="0.25">
      <c r="A3008" s="1">
        <f ca="1">IF((Table_Query_from_RDS24[[#This Row],[valueA]]=List!$B$3),INDIRECT("A"&amp;ROW(Table_Query_from_RDS24[[#This Row],[data_year]])-1)+1,0)</f>
        <v>0</v>
      </c>
      <c r="B3008">
        <v>2013</v>
      </c>
      <c r="C3008" t="s">
        <v>44</v>
      </c>
      <c r="D3008" t="s">
        <v>3839</v>
      </c>
      <c r="E3008">
        <v>86</v>
      </c>
      <c r="F3008">
        <v>4443</v>
      </c>
      <c r="G3008">
        <v>8</v>
      </c>
    </row>
    <row r="3009" spans="1:7" x14ac:dyDescent="0.25">
      <c r="A3009" s="1">
        <f ca="1">IF((Table_Query_from_RDS24[[#This Row],[valueA]]=List!$B$3),INDIRECT("A"&amp;ROW(Table_Query_from_RDS24[[#This Row],[data_year]])-1)+1,0)</f>
        <v>0</v>
      </c>
      <c r="B3009">
        <v>2013</v>
      </c>
      <c r="C3009" t="s">
        <v>44</v>
      </c>
      <c r="D3009" t="s">
        <v>3840</v>
      </c>
      <c r="E3009">
        <v>53</v>
      </c>
      <c r="F3009">
        <v>1375</v>
      </c>
      <c r="G3009">
        <v>2</v>
      </c>
    </row>
    <row r="3010" spans="1:7" x14ac:dyDescent="0.25">
      <c r="A3010" s="1">
        <f ca="1">IF((Table_Query_from_RDS24[[#This Row],[valueA]]=List!$B$3),INDIRECT("A"&amp;ROW(Table_Query_from_RDS24[[#This Row],[data_year]])-1)+1,0)</f>
        <v>0</v>
      </c>
      <c r="B3010">
        <v>2013</v>
      </c>
      <c r="C3010" t="s">
        <v>44</v>
      </c>
      <c r="D3010" t="s">
        <v>3841</v>
      </c>
      <c r="E3010">
        <v>42</v>
      </c>
      <c r="F3010">
        <v>1725</v>
      </c>
      <c r="G3010">
        <v>0</v>
      </c>
    </row>
    <row r="3011" spans="1:7" x14ac:dyDescent="0.25">
      <c r="A3011" s="1">
        <f ca="1">IF((Table_Query_from_RDS24[[#This Row],[valueA]]=List!$B$3),INDIRECT("A"&amp;ROW(Table_Query_from_RDS24[[#This Row],[data_year]])-1)+1,0)</f>
        <v>0</v>
      </c>
      <c r="B3011">
        <v>2013</v>
      </c>
      <c r="C3011" t="s">
        <v>44</v>
      </c>
      <c r="D3011" t="s">
        <v>3842</v>
      </c>
      <c r="E3011">
        <v>14</v>
      </c>
      <c r="F3011">
        <v>564</v>
      </c>
      <c r="G3011">
        <v>7</v>
      </c>
    </row>
    <row r="3012" spans="1:7" x14ac:dyDescent="0.25">
      <c r="A3012" s="1">
        <f ca="1">IF((Table_Query_from_RDS24[[#This Row],[valueA]]=List!$B$3),INDIRECT("A"&amp;ROW(Table_Query_from_RDS24[[#This Row],[data_year]])-1)+1,0)</f>
        <v>0</v>
      </c>
      <c r="B3012">
        <v>2013</v>
      </c>
      <c r="C3012" t="s">
        <v>45</v>
      </c>
      <c r="D3012" t="s">
        <v>3843</v>
      </c>
      <c r="E3012">
        <v>2611</v>
      </c>
      <c r="F3012">
        <v>123172</v>
      </c>
      <c r="G3012">
        <v>6729</v>
      </c>
    </row>
    <row r="3013" spans="1:7" x14ac:dyDescent="0.25">
      <c r="A3013" s="1">
        <f ca="1">IF((Table_Query_from_RDS24[[#This Row],[valueA]]=List!$B$3),INDIRECT("A"&amp;ROW(Table_Query_from_RDS24[[#This Row],[data_year]])-1)+1,0)</f>
        <v>0</v>
      </c>
      <c r="B3013">
        <v>2013</v>
      </c>
      <c r="C3013" t="s">
        <v>45</v>
      </c>
      <c r="D3013" t="s">
        <v>3844</v>
      </c>
      <c r="E3013">
        <v>2234</v>
      </c>
      <c r="F3013">
        <v>137348</v>
      </c>
      <c r="G3013">
        <v>4259</v>
      </c>
    </row>
    <row r="3014" spans="1:7" x14ac:dyDescent="0.25">
      <c r="A3014" s="1">
        <f ca="1">IF((Table_Query_from_RDS24[[#This Row],[valueA]]=List!$B$3),INDIRECT("A"&amp;ROW(Table_Query_from_RDS24[[#This Row],[data_year]])-1)+1,0)</f>
        <v>0</v>
      </c>
      <c r="B3014">
        <v>2013</v>
      </c>
      <c r="C3014" t="s">
        <v>45</v>
      </c>
      <c r="D3014" t="s">
        <v>3845</v>
      </c>
      <c r="E3014">
        <v>1647</v>
      </c>
      <c r="F3014">
        <v>115469</v>
      </c>
      <c r="G3014">
        <v>234</v>
      </c>
    </row>
    <row r="3015" spans="1:7" x14ac:dyDescent="0.25">
      <c r="A3015" s="1">
        <f ca="1">IF((Table_Query_from_RDS24[[#This Row],[valueA]]=List!$B$3),INDIRECT("A"&amp;ROW(Table_Query_from_RDS24[[#This Row],[data_year]])-1)+1,0)</f>
        <v>0</v>
      </c>
      <c r="B3015">
        <v>2013</v>
      </c>
      <c r="C3015" t="s">
        <v>45</v>
      </c>
      <c r="D3015" t="s">
        <v>3846</v>
      </c>
      <c r="E3015">
        <v>1546</v>
      </c>
      <c r="F3015">
        <v>125162</v>
      </c>
      <c r="G3015">
        <v>616</v>
      </c>
    </row>
    <row r="3016" spans="1:7" x14ac:dyDescent="0.25">
      <c r="A3016" s="1">
        <f ca="1">IF((Table_Query_from_RDS24[[#This Row],[valueA]]=List!$B$3),INDIRECT("A"&amp;ROW(Table_Query_from_RDS24[[#This Row],[data_year]])-1)+1,0)</f>
        <v>0</v>
      </c>
      <c r="B3016">
        <v>2013</v>
      </c>
      <c r="C3016" t="s">
        <v>45</v>
      </c>
      <c r="D3016" t="s">
        <v>3847</v>
      </c>
      <c r="E3016">
        <v>1391</v>
      </c>
      <c r="F3016">
        <v>99766</v>
      </c>
      <c r="G3016">
        <v>296</v>
      </c>
    </row>
    <row r="3017" spans="1:7" x14ac:dyDescent="0.25">
      <c r="A3017" s="1">
        <f ca="1">IF((Table_Query_from_RDS24[[#This Row],[valueA]]=List!$B$3),INDIRECT("A"&amp;ROW(Table_Query_from_RDS24[[#This Row],[data_year]])-1)+1,0)</f>
        <v>0</v>
      </c>
      <c r="B3017">
        <v>2013</v>
      </c>
      <c r="C3017" t="s">
        <v>45</v>
      </c>
      <c r="D3017" t="s">
        <v>3848</v>
      </c>
      <c r="E3017">
        <v>1077</v>
      </c>
      <c r="F3017">
        <v>82641</v>
      </c>
      <c r="G3017">
        <v>528</v>
      </c>
    </row>
    <row r="3018" spans="1:7" x14ac:dyDescent="0.25">
      <c r="A3018" s="1">
        <f ca="1">IF((Table_Query_from_RDS24[[#This Row],[valueA]]=List!$B$3),INDIRECT("A"&amp;ROW(Table_Query_from_RDS24[[#This Row],[data_year]])-1)+1,0)</f>
        <v>0</v>
      </c>
      <c r="B3018">
        <v>2013</v>
      </c>
      <c r="C3018" t="s">
        <v>45</v>
      </c>
      <c r="D3018" t="s">
        <v>3849</v>
      </c>
      <c r="E3018">
        <v>1071</v>
      </c>
      <c r="F3018">
        <v>41340</v>
      </c>
      <c r="G3018">
        <v>2704</v>
      </c>
    </row>
    <row r="3019" spans="1:7" x14ac:dyDescent="0.25">
      <c r="A3019" s="1">
        <f ca="1">IF((Table_Query_from_RDS24[[#This Row],[valueA]]=List!$B$3),INDIRECT("A"&amp;ROW(Table_Query_from_RDS24[[#This Row],[data_year]])-1)+1,0)</f>
        <v>0</v>
      </c>
      <c r="B3019">
        <v>2013</v>
      </c>
      <c r="C3019" t="s">
        <v>45</v>
      </c>
      <c r="D3019" t="s">
        <v>3850</v>
      </c>
      <c r="E3019">
        <v>867</v>
      </c>
      <c r="F3019">
        <v>66345</v>
      </c>
      <c r="G3019">
        <v>604</v>
      </c>
    </row>
    <row r="3020" spans="1:7" x14ac:dyDescent="0.25">
      <c r="A3020" s="1">
        <f ca="1">IF((Table_Query_from_RDS24[[#This Row],[valueA]]=List!$B$3),INDIRECT("A"&amp;ROW(Table_Query_from_RDS24[[#This Row],[data_year]])-1)+1,0)</f>
        <v>0</v>
      </c>
      <c r="B3020">
        <v>2013</v>
      </c>
      <c r="C3020" t="s">
        <v>45</v>
      </c>
      <c r="D3020" t="s">
        <v>3851</v>
      </c>
      <c r="E3020">
        <v>848</v>
      </c>
      <c r="F3020">
        <v>50002</v>
      </c>
      <c r="G3020">
        <v>701</v>
      </c>
    </row>
    <row r="3021" spans="1:7" x14ac:dyDescent="0.25">
      <c r="A3021" s="1">
        <f ca="1">IF((Table_Query_from_RDS24[[#This Row],[valueA]]=List!$B$3),INDIRECT("A"&amp;ROW(Table_Query_from_RDS24[[#This Row],[data_year]])-1)+1,0)</f>
        <v>0</v>
      </c>
      <c r="B3021">
        <v>2013</v>
      </c>
      <c r="C3021" t="s">
        <v>45</v>
      </c>
      <c r="D3021" t="s">
        <v>3852</v>
      </c>
      <c r="E3021">
        <v>842</v>
      </c>
      <c r="F3021">
        <v>52702</v>
      </c>
      <c r="G3021">
        <v>392</v>
      </c>
    </row>
    <row r="3022" spans="1:7" x14ac:dyDescent="0.25">
      <c r="A3022" s="1">
        <f ca="1">IF((Table_Query_from_RDS24[[#This Row],[valueA]]=List!$B$3),INDIRECT("A"&amp;ROW(Table_Query_from_RDS24[[#This Row],[data_year]])-1)+1,0)</f>
        <v>0</v>
      </c>
      <c r="B3022">
        <v>2013</v>
      </c>
      <c r="C3022" t="s">
        <v>45</v>
      </c>
      <c r="D3022" t="s">
        <v>3853</v>
      </c>
      <c r="E3022">
        <v>823</v>
      </c>
      <c r="F3022">
        <v>77944</v>
      </c>
      <c r="G3022">
        <v>192</v>
      </c>
    </row>
    <row r="3023" spans="1:7" x14ac:dyDescent="0.25">
      <c r="A3023" s="1">
        <f ca="1">IF((Table_Query_from_RDS24[[#This Row],[valueA]]=List!$B$3),INDIRECT("A"&amp;ROW(Table_Query_from_RDS24[[#This Row],[data_year]])-1)+1,0)</f>
        <v>0</v>
      </c>
      <c r="B3023">
        <v>2013</v>
      </c>
      <c r="C3023" t="s">
        <v>45</v>
      </c>
      <c r="D3023" t="s">
        <v>3854</v>
      </c>
      <c r="E3023">
        <v>819</v>
      </c>
      <c r="F3023">
        <v>57186</v>
      </c>
      <c r="G3023">
        <v>495</v>
      </c>
    </row>
    <row r="3024" spans="1:7" x14ac:dyDescent="0.25">
      <c r="A3024" s="1">
        <f ca="1">IF((Table_Query_from_RDS24[[#This Row],[valueA]]=List!$B$3),INDIRECT("A"&amp;ROW(Table_Query_from_RDS24[[#This Row],[data_year]])-1)+1,0)</f>
        <v>0</v>
      </c>
      <c r="B3024">
        <v>2013</v>
      </c>
      <c r="C3024" t="s">
        <v>45</v>
      </c>
      <c r="D3024" t="s">
        <v>3855</v>
      </c>
      <c r="E3024">
        <v>798</v>
      </c>
      <c r="F3024">
        <v>24990</v>
      </c>
      <c r="G3024">
        <v>1654</v>
      </c>
    </row>
    <row r="3025" spans="1:7" x14ac:dyDescent="0.25">
      <c r="A3025" s="1">
        <f ca="1">IF((Table_Query_from_RDS24[[#This Row],[valueA]]=List!$B$3),INDIRECT("A"&amp;ROW(Table_Query_from_RDS24[[#This Row],[data_year]])-1)+1,0)</f>
        <v>0</v>
      </c>
      <c r="B3025">
        <v>2013</v>
      </c>
      <c r="C3025" t="s">
        <v>45</v>
      </c>
      <c r="D3025" t="s">
        <v>3856</v>
      </c>
      <c r="E3025">
        <v>784</v>
      </c>
      <c r="F3025">
        <v>72386</v>
      </c>
      <c r="G3025">
        <v>131</v>
      </c>
    </row>
    <row r="3026" spans="1:7" x14ac:dyDescent="0.25">
      <c r="A3026" s="1">
        <f ca="1">IF((Table_Query_from_RDS24[[#This Row],[valueA]]=List!$B$3),INDIRECT("A"&amp;ROW(Table_Query_from_RDS24[[#This Row],[data_year]])-1)+1,0)</f>
        <v>0</v>
      </c>
      <c r="B3026">
        <v>2013</v>
      </c>
      <c r="C3026" t="s">
        <v>45</v>
      </c>
      <c r="D3026" t="s">
        <v>3857</v>
      </c>
      <c r="E3026">
        <v>782</v>
      </c>
      <c r="F3026">
        <v>49763</v>
      </c>
      <c r="G3026">
        <v>226</v>
      </c>
    </row>
    <row r="3027" spans="1:7" x14ac:dyDescent="0.25">
      <c r="A3027" s="1">
        <f ca="1">IF((Table_Query_from_RDS24[[#This Row],[valueA]]=List!$B$3),INDIRECT("A"&amp;ROW(Table_Query_from_RDS24[[#This Row],[data_year]])-1)+1,0)</f>
        <v>0</v>
      </c>
      <c r="B3027">
        <v>2013</v>
      </c>
      <c r="C3027" t="s">
        <v>45</v>
      </c>
      <c r="D3027" t="s">
        <v>3858</v>
      </c>
      <c r="E3027">
        <v>781</v>
      </c>
      <c r="F3027">
        <v>62193</v>
      </c>
      <c r="G3027">
        <v>683</v>
      </c>
    </row>
    <row r="3028" spans="1:7" x14ac:dyDescent="0.25">
      <c r="A3028" s="1">
        <f ca="1">IF((Table_Query_from_RDS24[[#This Row],[valueA]]=List!$B$3),INDIRECT("A"&amp;ROW(Table_Query_from_RDS24[[#This Row],[data_year]])-1)+1,0)</f>
        <v>0</v>
      </c>
      <c r="B3028">
        <v>2013</v>
      </c>
      <c r="C3028" t="s">
        <v>45</v>
      </c>
      <c r="D3028" t="s">
        <v>3859</v>
      </c>
      <c r="E3028">
        <v>764</v>
      </c>
      <c r="F3028">
        <v>78375</v>
      </c>
      <c r="G3028">
        <v>41</v>
      </c>
    </row>
    <row r="3029" spans="1:7" x14ac:dyDescent="0.25">
      <c r="A3029" s="1">
        <f ca="1">IF((Table_Query_from_RDS24[[#This Row],[valueA]]=List!$B$3),INDIRECT("A"&amp;ROW(Table_Query_from_RDS24[[#This Row],[data_year]])-1)+1,0)</f>
        <v>0</v>
      </c>
      <c r="B3029">
        <v>2013</v>
      </c>
      <c r="C3029" t="s">
        <v>45</v>
      </c>
      <c r="D3029" t="s">
        <v>3860</v>
      </c>
      <c r="E3029">
        <v>762</v>
      </c>
      <c r="F3029">
        <v>24321</v>
      </c>
      <c r="G3029">
        <v>157</v>
      </c>
    </row>
    <row r="3030" spans="1:7" x14ac:dyDescent="0.25">
      <c r="A3030" s="1">
        <f ca="1">IF((Table_Query_from_RDS24[[#This Row],[valueA]]=List!$B$3),INDIRECT("A"&amp;ROW(Table_Query_from_RDS24[[#This Row],[data_year]])-1)+1,0)</f>
        <v>0</v>
      </c>
      <c r="B3030">
        <v>2013</v>
      </c>
      <c r="C3030" t="s">
        <v>45</v>
      </c>
      <c r="D3030" t="s">
        <v>3861</v>
      </c>
      <c r="E3030">
        <v>647</v>
      </c>
      <c r="F3030">
        <v>15691</v>
      </c>
      <c r="G3030">
        <v>1606</v>
      </c>
    </row>
    <row r="3031" spans="1:7" x14ac:dyDescent="0.25">
      <c r="A3031" s="1">
        <f ca="1">IF((Table_Query_from_RDS24[[#This Row],[valueA]]=List!$B$3),INDIRECT("A"&amp;ROW(Table_Query_from_RDS24[[#This Row],[data_year]])-1)+1,0)</f>
        <v>0</v>
      </c>
      <c r="B3031">
        <v>2013</v>
      </c>
      <c r="C3031" t="s">
        <v>45</v>
      </c>
      <c r="D3031" t="s">
        <v>3862</v>
      </c>
      <c r="E3031">
        <v>614</v>
      </c>
      <c r="F3031">
        <v>20979</v>
      </c>
      <c r="G3031">
        <v>867</v>
      </c>
    </row>
    <row r="3032" spans="1:7" x14ac:dyDescent="0.25">
      <c r="A3032" s="1">
        <f ca="1">IF((Table_Query_from_RDS24[[#This Row],[valueA]]=List!$B$3),INDIRECT("A"&amp;ROW(Table_Query_from_RDS24[[#This Row],[data_year]])-1)+1,0)</f>
        <v>0</v>
      </c>
      <c r="B3032">
        <v>2013</v>
      </c>
      <c r="C3032" t="s">
        <v>45</v>
      </c>
      <c r="D3032" t="s">
        <v>3863</v>
      </c>
      <c r="E3032">
        <v>605</v>
      </c>
      <c r="F3032">
        <v>23971</v>
      </c>
      <c r="G3032">
        <v>1019</v>
      </c>
    </row>
    <row r="3033" spans="1:7" x14ac:dyDescent="0.25">
      <c r="A3033" s="1">
        <f ca="1">IF((Table_Query_from_RDS24[[#This Row],[valueA]]=List!$B$3),INDIRECT("A"&amp;ROW(Table_Query_from_RDS24[[#This Row],[data_year]])-1)+1,0)</f>
        <v>0</v>
      </c>
      <c r="B3033">
        <v>2013</v>
      </c>
      <c r="C3033" t="s">
        <v>45</v>
      </c>
      <c r="D3033" t="s">
        <v>3864</v>
      </c>
      <c r="E3033">
        <v>542</v>
      </c>
      <c r="F3033">
        <v>33398</v>
      </c>
      <c r="G3033">
        <v>38</v>
      </c>
    </row>
    <row r="3034" spans="1:7" x14ac:dyDescent="0.25">
      <c r="A3034" s="1">
        <f ca="1">IF((Table_Query_from_RDS24[[#This Row],[valueA]]=List!$B$3),INDIRECT("A"&amp;ROW(Table_Query_from_RDS24[[#This Row],[data_year]])-1)+1,0)</f>
        <v>0</v>
      </c>
      <c r="B3034">
        <v>2013</v>
      </c>
      <c r="C3034" t="s">
        <v>45</v>
      </c>
      <c r="D3034" t="s">
        <v>3865</v>
      </c>
      <c r="E3034">
        <v>541</v>
      </c>
      <c r="F3034">
        <v>14883</v>
      </c>
      <c r="G3034">
        <v>1018</v>
      </c>
    </row>
    <row r="3035" spans="1:7" x14ac:dyDescent="0.25">
      <c r="A3035" s="1">
        <f ca="1">IF((Table_Query_from_RDS24[[#This Row],[valueA]]=List!$B$3),INDIRECT("A"&amp;ROW(Table_Query_from_RDS24[[#This Row],[data_year]])-1)+1,0)</f>
        <v>0</v>
      </c>
      <c r="B3035">
        <v>2013</v>
      </c>
      <c r="C3035" t="s">
        <v>45</v>
      </c>
      <c r="D3035" t="s">
        <v>3866</v>
      </c>
      <c r="E3035">
        <v>481</v>
      </c>
      <c r="F3035">
        <v>31809</v>
      </c>
      <c r="G3035">
        <v>3</v>
      </c>
    </row>
    <row r="3036" spans="1:7" x14ac:dyDescent="0.25">
      <c r="A3036" s="1">
        <f ca="1">IF((Table_Query_from_RDS24[[#This Row],[valueA]]=List!$B$3),INDIRECT("A"&amp;ROW(Table_Query_from_RDS24[[#This Row],[data_year]])-1)+1,0)</f>
        <v>0</v>
      </c>
      <c r="B3036">
        <v>2013</v>
      </c>
      <c r="C3036" t="s">
        <v>45</v>
      </c>
      <c r="D3036" t="s">
        <v>3867</v>
      </c>
      <c r="E3036">
        <v>421</v>
      </c>
      <c r="F3036">
        <v>31212</v>
      </c>
      <c r="G3036">
        <v>114</v>
      </c>
    </row>
    <row r="3037" spans="1:7" x14ac:dyDescent="0.25">
      <c r="A3037" s="1">
        <f ca="1">IF((Table_Query_from_RDS24[[#This Row],[valueA]]=List!$B$3),INDIRECT("A"&amp;ROW(Table_Query_from_RDS24[[#This Row],[data_year]])-1)+1,0)</f>
        <v>0</v>
      </c>
      <c r="B3037">
        <v>2013</v>
      </c>
      <c r="C3037" t="s">
        <v>45</v>
      </c>
      <c r="D3037" t="s">
        <v>3868</v>
      </c>
      <c r="E3037">
        <v>366</v>
      </c>
      <c r="F3037">
        <v>14381</v>
      </c>
      <c r="G3037">
        <v>631</v>
      </c>
    </row>
    <row r="3038" spans="1:7" x14ac:dyDescent="0.25">
      <c r="A3038" s="1">
        <f ca="1">IF((Table_Query_from_RDS24[[#This Row],[valueA]]=List!$B$3),INDIRECT("A"&amp;ROW(Table_Query_from_RDS24[[#This Row],[data_year]])-1)+1,0)</f>
        <v>0</v>
      </c>
      <c r="B3038">
        <v>2013</v>
      </c>
      <c r="C3038" t="s">
        <v>45</v>
      </c>
      <c r="D3038" t="s">
        <v>3869</v>
      </c>
      <c r="E3038">
        <v>313</v>
      </c>
      <c r="F3038">
        <v>19006</v>
      </c>
      <c r="G3038">
        <v>137</v>
      </c>
    </row>
    <row r="3039" spans="1:7" x14ac:dyDescent="0.25">
      <c r="A3039" s="1">
        <f ca="1">IF((Table_Query_from_RDS24[[#This Row],[valueA]]=List!$B$3),INDIRECT("A"&amp;ROW(Table_Query_from_RDS24[[#This Row],[data_year]])-1)+1,0)</f>
        <v>0</v>
      </c>
      <c r="B3039">
        <v>2013</v>
      </c>
      <c r="C3039" t="s">
        <v>45</v>
      </c>
      <c r="D3039" t="s">
        <v>3870</v>
      </c>
      <c r="E3039">
        <v>311</v>
      </c>
      <c r="F3039">
        <v>15357</v>
      </c>
      <c r="G3039">
        <v>119</v>
      </c>
    </row>
    <row r="3040" spans="1:7" x14ac:dyDescent="0.25">
      <c r="A3040" s="1">
        <f ca="1">IF((Table_Query_from_RDS24[[#This Row],[valueA]]=List!$B$3),INDIRECT("A"&amp;ROW(Table_Query_from_RDS24[[#This Row],[data_year]])-1)+1,0)</f>
        <v>0</v>
      </c>
      <c r="B3040">
        <v>2013</v>
      </c>
      <c r="C3040" t="s">
        <v>45</v>
      </c>
      <c r="D3040" t="s">
        <v>3871</v>
      </c>
      <c r="E3040">
        <v>297</v>
      </c>
      <c r="F3040">
        <v>21511</v>
      </c>
      <c r="G3040">
        <v>149</v>
      </c>
    </row>
    <row r="3041" spans="1:7" x14ac:dyDescent="0.25">
      <c r="A3041" s="1">
        <f ca="1">IF((Table_Query_from_RDS24[[#This Row],[valueA]]=List!$B$3),INDIRECT("A"&amp;ROW(Table_Query_from_RDS24[[#This Row],[data_year]])-1)+1,0)</f>
        <v>0</v>
      </c>
      <c r="B3041">
        <v>2013</v>
      </c>
      <c r="C3041" t="s">
        <v>45</v>
      </c>
      <c r="D3041" t="s">
        <v>3872</v>
      </c>
      <c r="E3041">
        <v>269</v>
      </c>
      <c r="F3041">
        <v>22009</v>
      </c>
      <c r="G3041">
        <v>0</v>
      </c>
    </row>
    <row r="3042" spans="1:7" x14ac:dyDescent="0.25">
      <c r="A3042" s="1">
        <f ca="1">IF((Table_Query_from_RDS24[[#This Row],[valueA]]=List!$B$3),INDIRECT("A"&amp;ROW(Table_Query_from_RDS24[[#This Row],[data_year]])-1)+1,0)</f>
        <v>0</v>
      </c>
      <c r="B3042">
        <v>2013</v>
      </c>
      <c r="C3042" t="s">
        <v>45</v>
      </c>
      <c r="D3042" t="s">
        <v>3873</v>
      </c>
      <c r="E3042">
        <v>268</v>
      </c>
      <c r="F3042">
        <v>19129</v>
      </c>
      <c r="G3042">
        <v>0</v>
      </c>
    </row>
    <row r="3043" spans="1:7" x14ac:dyDescent="0.25">
      <c r="A3043" s="1">
        <f ca="1">IF((Table_Query_from_RDS24[[#This Row],[valueA]]=List!$B$3),INDIRECT("A"&amp;ROW(Table_Query_from_RDS24[[#This Row],[data_year]])-1)+1,0)</f>
        <v>0</v>
      </c>
      <c r="B3043">
        <v>2013</v>
      </c>
      <c r="C3043" t="s">
        <v>45</v>
      </c>
      <c r="D3043" t="s">
        <v>3874</v>
      </c>
      <c r="E3043">
        <v>268</v>
      </c>
      <c r="F3043">
        <v>19344</v>
      </c>
      <c r="G3043">
        <v>0</v>
      </c>
    </row>
    <row r="3044" spans="1:7" x14ac:dyDescent="0.25">
      <c r="A3044" s="1">
        <f ca="1">IF((Table_Query_from_RDS24[[#This Row],[valueA]]=List!$B$3),INDIRECT("A"&amp;ROW(Table_Query_from_RDS24[[#This Row],[data_year]])-1)+1,0)</f>
        <v>0</v>
      </c>
      <c r="B3044">
        <v>2013</v>
      </c>
      <c r="C3044" t="s">
        <v>45</v>
      </c>
      <c r="D3044" t="s">
        <v>3875</v>
      </c>
      <c r="E3044">
        <v>220</v>
      </c>
      <c r="F3044">
        <v>20445</v>
      </c>
      <c r="G3044">
        <v>34</v>
      </c>
    </row>
    <row r="3045" spans="1:7" x14ac:dyDescent="0.25">
      <c r="A3045" s="1">
        <f ca="1">IF((Table_Query_from_RDS24[[#This Row],[valueA]]=List!$B$3),INDIRECT("A"&amp;ROW(Table_Query_from_RDS24[[#This Row],[data_year]])-1)+1,0)</f>
        <v>0</v>
      </c>
      <c r="B3045">
        <v>2013</v>
      </c>
      <c r="C3045" t="s">
        <v>45</v>
      </c>
      <c r="D3045" t="s">
        <v>3876</v>
      </c>
      <c r="E3045">
        <v>207</v>
      </c>
      <c r="F3045">
        <v>6615</v>
      </c>
      <c r="G3045">
        <v>471</v>
      </c>
    </row>
    <row r="3046" spans="1:7" x14ac:dyDescent="0.25">
      <c r="A3046" s="1">
        <f ca="1">IF((Table_Query_from_RDS24[[#This Row],[valueA]]=List!$B$3),INDIRECT("A"&amp;ROW(Table_Query_from_RDS24[[#This Row],[data_year]])-1)+1,0)</f>
        <v>0</v>
      </c>
      <c r="B3046">
        <v>2013</v>
      </c>
      <c r="C3046" t="s">
        <v>45</v>
      </c>
      <c r="D3046" t="s">
        <v>3877</v>
      </c>
      <c r="E3046">
        <v>196</v>
      </c>
      <c r="F3046">
        <v>13661</v>
      </c>
      <c r="G3046">
        <v>0</v>
      </c>
    </row>
    <row r="3047" spans="1:7" x14ac:dyDescent="0.25">
      <c r="A3047" s="1">
        <f ca="1">IF((Table_Query_from_RDS24[[#This Row],[valueA]]=List!$B$3),INDIRECT("A"&amp;ROW(Table_Query_from_RDS24[[#This Row],[data_year]])-1)+1,0)</f>
        <v>0</v>
      </c>
      <c r="B3047">
        <v>2013</v>
      </c>
      <c r="C3047" t="s">
        <v>45</v>
      </c>
      <c r="D3047" t="s">
        <v>3878</v>
      </c>
      <c r="E3047">
        <v>195</v>
      </c>
      <c r="F3047">
        <v>18449</v>
      </c>
      <c r="G3047">
        <v>35</v>
      </c>
    </row>
    <row r="3048" spans="1:7" x14ac:dyDescent="0.25">
      <c r="A3048" s="1">
        <f ca="1">IF((Table_Query_from_RDS24[[#This Row],[valueA]]=List!$B$3),INDIRECT("A"&amp;ROW(Table_Query_from_RDS24[[#This Row],[data_year]])-1)+1,0)</f>
        <v>0</v>
      </c>
      <c r="B3048">
        <v>2013</v>
      </c>
      <c r="C3048" t="s">
        <v>45</v>
      </c>
      <c r="D3048" t="s">
        <v>3879</v>
      </c>
      <c r="E3048">
        <v>180</v>
      </c>
      <c r="F3048">
        <v>14227</v>
      </c>
      <c r="G3048">
        <v>5</v>
      </c>
    </row>
    <row r="3049" spans="1:7" x14ac:dyDescent="0.25">
      <c r="A3049" s="1">
        <f ca="1">IF((Table_Query_from_RDS24[[#This Row],[valueA]]=List!$B$3),INDIRECT("A"&amp;ROW(Table_Query_from_RDS24[[#This Row],[data_year]])-1)+1,0)</f>
        <v>0</v>
      </c>
      <c r="B3049">
        <v>2013</v>
      </c>
      <c r="C3049" t="s">
        <v>45</v>
      </c>
      <c r="D3049" t="s">
        <v>3880</v>
      </c>
      <c r="E3049">
        <v>170</v>
      </c>
      <c r="F3049">
        <v>9297</v>
      </c>
      <c r="G3049">
        <v>34</v>
      </c>
    </row>
    <row r="3050" spans="1:7" x14ac:dyDescent="0.25">
      <c r="A3050" s="1">
        <f ca="1">IF((Table_Query_from_RDS24[[#This Row],[valueA]]=List!$B$3),INDIRECT("A"&amp;ROW(Table_Query_from_RDS24[[#This Row],[data_year]])-1)+1,0)</f>
        <v>0</v>
      </c>
      <c r="B3050">
        <v>2013</v>
      </c>
      <c r="C3050" t="s">
        <v>45</v>
      </c>
      <c r="D3050" t="s">
        <v>3881</v>
      </c>
      <c r="E3050">
        <v>158</v>
      </c>
      <c r="F3050">
        <v>14156</v>
      </c>
      <c r="G3050">
        <v>0</v>
      </c>
    </row>
    <row r="3051" spans="1:7" x14ac:dyDescent="0.25">
      <c r="A3051" s="1">
        <f ca="1">IF((Table_Query_from_RDS24[[#This Row],[valueA]]=List!$B$3),INDIRECT("A"&amp;ROW(Table_Query_from_RDS24[[#This Row],[data_year]])-1)+1,0)</f>
        <v>0</v>
      </c>
      <c r="B3051">
        <v>2013</v>
      </c>
      <c r="C3051" t="s">
        <v>45</v>
      </c>
      <c r="D3051" t="s">
        <v>3882</v>
      </c>
      <c r="E3051">
        <v>147</v>
      </c>
      <c r="F3051">
        <v>10031</v>
      </c>
      <c r="G3051">
        <v>0</v>
      </c>
    </row>
    <row r="3052" spans="1:7" x14ac:dyDescent="0.25">
      <c r="A3052" s="1">
        <f ca="1">IF((Table_Query_from_RDS24[[#This Row],[valueA]]=List!$B$3),INDIRECT("A"&amp;ROW(Table_Query_from_RDS24[[#This Row],[data_year]])-1)+1,0)</f>
        <v>0</v>
      </c>
      <c r="B3052">
        <v>2013</v>
      </c>
      <c r="C3052" t="s">
        <v>45</v>
      </c>
      <c r="D3052" t="s">
        <v>3883</v>
      </c>
      <c r="E3052">
        <v>141</v>
      </c>
      <c r="F3052">
        <v>5245</v>
      </c>
      <c r="G3052">
        <v>241</v>
      </c>
    </row>
    <row r="3053" spans="1:7" x14ac:dyDescent="0.25">
      <c r="A3053" s="1">
        <f ca="1">IF((Table_Query_from_RDS24[[#This Row],[valueA]]=List!$B$3),INDIRECT("A"&amp;ROW(Table_Query_from_RDS24[[#This Row],[data_year]])-1)+1,0)</f>
        <v>0</v>
      </c>
      <c r="B3053">
        <v>2013</v>
      </c>
      <c r="C3053" t="s">
        <v>45</v>
      </c>
      <c r="D3053" t="s">
        <v>3884</v>
      </c>
      <c r="E3053">
        <v>138</v>
      </c>
      <c r="F3053">
        <v>5294</v>
      </c>
      <c r="G3053">
        <v>93</v>
      </c>
    </row>
    <row r="3054" spans="1:7" x14ac:dyDescent="0.25">
      <c r="A3054" s="1">
        <f ca="1">IF((Table_Query_from_RDS24[[#This Row],[valueA]]=List!$B$3),INDIRECT("A"&amp;ROW(Table_Query_from_RDS24[[#This Row],[data_year]])-1)+1,0)</f>
        <v>0</v>
      </c>
      <c r="B3054">
        <v>2013</v>
      </c>
      <c r="C3054" t="s">
        <v>45</v>
      </c>
      <c r="D3054" t="s">
        <v>3885</v>
      </c>
      <c r="E3054">
        <v>128</v>
      </c>
      <c r="F3054">
        <v>5210</v>
      </c>
      <c r="G3054">
        <v>13</v>
      </c>
    </row>
    <row r="3055" spans="1:7" x14ac:dyDescent="0.25">
      <c r="A3055" s="1">
        <f ca="1">IF((Table_Query_from_RDS24[[#This Row],[valueA]]=List!$B$3),INDIRECT("A"&amp;ROW(Table_Query_from_RDS24[[#This Row],[data_year]])-1)+1,0)</f>
        <v>0</v>
      </c>
      <c r="B3055">
        <v>2013</v>
      </c>
      <c r="C3055" t="s">
        <v>45</v>
      </c>
      <c r="D3055" t="s">
        <v>3886</v>
      </c>
      <c r="E3055">
        <v>123</v>
      </c>
      <c r="F3055">
        <v>5927</v>
      </c>
      <c r="G3055">
        <v>0</v>
      </c>
    </row>
    <row r="3056" spans="1:7" x14ac:dyDescent="0.25">
      <c r="A3056" s="1">
        <f ca="1">IF((Table_Query_from_RDS24[[#This Row],[valueA]]=List!$B$3),INDIRECT("A"&amp;ROW(Table_Query_from_RDS24[[#This Row],[data_year]])-1)+1,0)</f>
        <v>0</v>
      </c>
      <c r="B3056">
        <v>2013</v>
      </c>
      <c r="C3056" t="s">
        <v>45</v>
      </c>
      <c r="D3056" t="s">
        <v>3887</v>
      </c>
      <c r="E3056">
        <v>111</v>
      </c>
      <c r="F3056">
        <v>4461</v>
      </c>
      <c r="G3056">
        <v>0</v>
      </c>
    </row>
    <row r="3057" spans="1:7" x14ac:dyDescent="0.25">
      <c r="A3057" s="1">
        <f ca="1">IF((Table_Query_from_RDS24[[#This Row],[valueA]]=List!$B$3),INDIRECT("A"&amp;ROW(Table_Query_from_RDS24[[#This Row],[data_year]])-1)+1,0)</f>
        <v>0</v>
      </c>
      <c r="B3057">
        <v>2013</v>
      </c>
      <c r="C3057" t="s">
        <v>45</v>
      </c>
      <c r="D3057" t="s">
        <v>3888</v>
      </c>
      <c r="E3057">
        <v>106</v>
      </c>
      <c r="F3057">
        <v>8401</v>
      </c>
      <c r="G3057">
        <v>9</v>
      </c>
    </row>
    <row r="3058" spans="1:7" x14ac:dyDescent="0.25">
      <c r="A3058" s="1">
        <f ca="1">IF((Table_Query_from_RDS24[[#This Row],[valueA]]=List!$B$3),INDIRECT("A"&amp;ROW(Table_Query_from_RDS24[[#This Row],[data_year]])-1)+1,0)</f>
        <v>0</v>
      </c>
      <c r="B3058">
        <v>2013</v>
      </c>
      <c r="C3058" t="s">
        <v>45</v>
      </c>
      <c r="D3058" t="s">
        <v>3889</v>
      </c>
      <c r="E3058">
        <v>105</v>
      </c>
      <c r="F3058">
        <v>8850</v>
      </c>
      <c r="G3058">
        <v>3</v>
      </c>
    </row>
    <row r="3059" spans="1:7" x14ac:dyDescent="0.25">
      <c r="A3059" s="1">
        <f ca="1">IF((Table_Query_from_RDS24[[#This Row],[valueA]]=List!$B$3),INDIRECT("A"&amp;ROW(Table_Query_from_RDS24[[#This Row],[data_year]])-1)+1,0)</f>
        <v>0</v>
      </c>
      <c r="B3059">
        <v>2013</v>
      </c>
      <c r="C3059" t="s">
        <v>45</v>
      </c>
      <c r="D3059" t="s">
        <v>3890</v>
      </c>
      <c r="E3059">
        <v>93</v>
      </c>
      <c r="F3059">
        <v>6038</v>
      </c>
      <c r="G3059">
        <v>0</v>
      </c>
    </row>
    <row r="3060" spans="1:7" x14ac:dyDescent="0.25">
      <c r="A3060" s="1">
        <f ca="1">IF((Table_Query_from_RDS24[[#This Row],[valueA]]=List!$B$3),INDIRECT("A"&amp;ROW(Table_Query_from_RDS24[[#This Row],[data_year]])-1)+1,0)</f>
        <v>0</v>
      </c>
      <c r="B3060">
        <v>2013</v>
      </c>
      <c r="C3060" t="s">
        <v>45</v>
      </c>
      <c r="D3060" t="s">
        <v>3891</v>
      </c>
      <c r="E3060">
        <v>85</v>
      </c>
      <c r="F3060">
        <v>4580</v>
      </c>
      <c r="G3060">
        <v>6</v>
      </c>
    </row>
    <row r="3061" spans="1:7" x14ac:dyDescent="0.25">
      <c r="A3061" s="1">
        <f ca="1">IF((Table_Query_from_RDS24[[#This Row],[valueA]]=List!$B$3),INDIRECT("A"&amp;ROW(Table_Query_from_RDS24[[#This Row],[data_year]])-1)+1,0)</f>
        <v>0</v>
      </c>
      <c r="B3061">
        <v>2013</v>
      </c>
      <c r="C3061" t="s">
        <v>45</v>
      </c>
      <c r="D3061" t="s">
        <v>3892</v>
      </c>
      <c r="E3061">
        <v>84</v>
      </c>
      <c r="F3061">
        <v>4880</v>
      </c>
      <c r="G3061">
        <v>29</v>
      </c>
    </row>
    <row r="3062" spans="1:7" x14ac:dyDescent="0.25">
      <c r="A3062" s="1">
        <f ca="1">IF((Table_Query_from_RDS24[[#This Row],[valueA]]=List!$B$3),INDIRECT("A"&amp;ROW(Table_Query_from_RDS24[[#This Row],[data_year]])-1)+1,0)</f>
        <v>0</v>
      </c>
      <c r="B3062">
        <v>2013</v>
      </c>
      <c r="C3062" t="s">
        <v>45</v>
      </c>
      <c r="D3062" t="s">
        <v>3893</v>
      </c>
      <c r="E3062">
        <v>75</v>
      </c>
      <c r="F3062">
        <v>2616</v>
      </c>
      <c r="G3062">
        <v>3</v>
      </c>
    </row>
    <row r="3063" spans="1:7" x14ac:dyDescent="0.25">
      <c r="A3063" s="1">
        <f ca="1">IF((Table_Query_from_RDS24[[#This Row],[valueA]]=List!$B$3),INDIRECT("A"&amp;ROW(Table_Query_from_RDS24[[#This Row],[data_year]])-1)+1,0)</f>
        <v>0</v>
      </c>
      <c r="B3063">
        <v>2013</v>
      </c>
      <c r="C3063" t="s">
        <v>45</v>
      </c>
      <c r="D3063" t="s">
        <v>3894</v>
      </c>
      <c r="E3063">
        <v>70</v>
      </c>
      <c r="F3063">
        <v>1488</v>
      </c>
      <c r="G3063">
        <v>92</v>
      </c>
    </row>
    <row r="3064" spans="1:7" x14ac:dyDescent="0.25">
      <c r="A3064" s="1">
        <f ca="1">IF((Table_Query_from_RDS24[[#This Row],[valueA]]=List!$B$3),INDIRECT("A"&amp;ROW(Table_Query_from_RDS24[[#This Row],[data_year]])-1)+1,0)</f>
        <v>0</v>
      </c>
      <c r="B3064">
        <v>2013</v>
      </c>
      <c r="C3064" t="s">
        <v>45</v>
      </c>
      <c r="D3064" t="s">
        <v>3895</v>
      </c>
      <c r="E3064">
        <v>56</v>
      </c>
      <c r="F3064">
        <v>3565</v>
      </c>
      <c r="G3064">
        <v>5</v>
      </c>
    </row>
    <row r="3065" spans="1:7" x14ac:dyDescent="0.25">
      <c r="A3065" s="1">
        <f ca="1">IF((Table_Query_from_RDS24[[#This Row],[valueA]]=List!$B$3),INDIRECT("A"&amp;ROW(Table_Query_from_RDS24[[#This Row],[data_year]])-1)+1,0)</f>
        <v>0</v>
      </c>
      <c r="B3065">
        <v>2013</v>
      </c>
      <c r="C3065" t="s">
        <v>45</v>
      </c>
      <c r="D3065" t="s">
        <v>3896</v>
      </c>
      <c r="E3065">
        <v>54</v>
      </c>
      <c r="F3065">
        <v>2032</v>
      </c>
      <c r="G3065">
        <v>0</v>
      </c>
    </row>
    <row r="3066" spans="1:7" x14ac:dyDescent="0.25">
      <c r="A3066" s="1">
        <f ca="1">IF((Table_Query_from_RDS24[[#This Row],[valueA]]=List!$B$3),INDIRECT("A"&amp;ROW(Table_Query_from_RDS24[[#This Row],[data_year]])-1)+1,0)</f>
        <v>0</v>
      </c>
      <c r="B3066">
        <v>2013</v>
      </c>
      <c r="C3066" t="s">
        <v>45</v>
      </c>
      <c r="D3066" t="s">
        <v>3897</v>
      </c>
      <c r="E3066">
        <v>54</v>
      </c>
      <c r="F3066">
        <v>1583</v>
      </c>
      <c r="G3066">
        <v>101</v>
      </c>
    </row>
    <row r="3067" spans="1:7" x14ac:dyDescent="0.25">
      <c r="A3067" s="1">
        <f ca="1">IF((Table_Query_from_RDS24[[#This Row],[valueA]]=List!$B$3),INDIRECT("A"&amp;ROW(Table_Query_from_RDS24[[#This Row],[data_year]])-1)+1,0)</f>
        <v>0</v>
      </c>
      <c r="B3067">
        <v>2013</v>
      </c>
      <c r="C3067" t="s">
        <v>45</v>
      </c>
      <c r="D3067" t="s">
        <v>3898</v>
      </c>
      <c r="E3067">
        <v>38</v>
      </c>
      <c r="F3067">
        <v>3278</v>
      </c>
      <c r="G3067">
        <v>0</v>
      </c>
    </row>
    <row r="3068" spans="1:7" x14ac:dyDescent="0.25">
      <c r="A3068" s="1">
        <f ca="1">IF((Table_Query_from_RDS24[[#This Row],[valueA]]=List!$B$3),INDIRECT("A"&amp;ROW(Table_Query_from_RDS24[[#This Row],[data_year]])-1)+1,0)</f>
        <v>0</v>
      </c>
      <c r="B3068">
        <v>2013</v>
      </c>
      <c r="C3068" t="s">
        <v>45</v>
      </c>
      <c r="D3068" t="s">
        <v>3899</v>
      </c>
      <c r="E3068">
        <v>35</v>
      </c>
      <c r="F3068">
        <v>1821</v>
      </c>
      <c r="G3068">
        <v>0</v>
      </c>
    </row>
    <row r="3069" spans="1:7" x14ac:dyDescent="0.25">
      <c r="A3069" s="1">
        <f ca="1">IF((Table_Query_from_RDS24[[#This Row],[valueA]]=List!$B$3),INDIRECT("A"&amp;ROW(Table_Query_from_RDS24[[#This Row],[data_year]])-1)+1,0)</f>
        <v>0</v>
      </c>
      <c r="B3069">
        <v>2013</v>
      </c>
      <c r="C3069" t="s">
        <v>45</v>
      </c>
      <c r="D3069" t="s">
        <v>3900</v>
      </c>
      <c r="E3069">
        <v>28</v>
      </c>
      <c r="F3069">
        <v>3868</v>
      </c>
      <c r="G3069">
        <v>0</v>
      </c>
    </row>
    <row r="3070" spans="1:7" x14ac:dyDescent="0.25">
      <c r="A3070" s="1">
        <f ca="1">IF((Table_Query_from_RDS24[[#This Row],[valueA]]=List!$B$3),INDIRECT("A"&amp;ROW(Table_Query_from_RDS24[[#This Row],[data_year]])-1)+1,0)</f>
        <v>0</v>
      </c>
      <c r="B3070">
        <v>2013</v>
      </c>
      <c r="C3070" t="s">
        <v>45</v>
      </c>
      <c r="D3070" t="s">
        <v>3901</v>
      </c>
      <c r="E3070">
        <v>11</v>
      </c>
      <c r="F3070">
        <v>650</v>
      </c>
      <c r="G3070">
        <v>0</v>
      </c>
    </row>
    <row r="3071" spans="1:7" x14ac:dyDescent="0.25">
      <c r="A3071" s="1">
        <f ca="1">IF((Table_Query_from_RDS24[[#This Row],[valueA]]=List!$B$3),INDIRECT("A"&amp;ROW(Table_Query_from_RDS24[[#This Row],[data_year]])-1)+1,0)</f>
        <v>0</v>
      </c>
      <c r="B3071">
        <v>2013</v>
      </c>
      <c r="C3071" t="s">
        <v>46</v>
      </c>
      <c r="D3071" t="s">
        <v>3902</v>
      </c>
      <c r="E3071">
        <v>3109</v>
      </c>
      <c r="F3071">
        <v>299541</v>
      </c>
      <c r="G3071">
        <v>1194</v>
      </c>
    </row>
    <row r="3072" spans="1:7" x14ac:dyDescent="0.25">
      <c r="A3072" s="1">
        <f ca="1">IF((Table_Query_from_RDS24[[#This Row],[valueA]]=List!$B$3),INDIRECT("A"&amp;ROW(Table_Query_from_RDS24[[#This Row],[data_year]])-1)+1,0)</f>
        <v>0</v>
      </c>
      <c r="B3072">
        <v>2013</v>
      </c>
      <c r="C3072" t="s">
        <v>46</v>
      </c>
      <c r="D3072" t="s">
        <v>3903</v>
      </c>
      <c r="E3072">
        <v>2031</v>
      </c>
      <c r="F3072">
        <v>118752</v>
      </c>
      <c r="G3072">
        <v>4551</v>
      </c>
    </row>
    <row r="3073" spans="1:7" x14ac:dyDescent="0.25">
      <c r="A3073" s="1">
        <f ca="1">IF((Table_Query_from_RDS24[[#This Row],[valueA]]=List!$B$3),INDIRECT("A"&amp;ROW(Table_Query_from_RDS24[[#This Row],[data_year]])-1)+1,0)</f>
        <v>0</v>
      </c>
      <c r="B3073">
        <v>2013</v>
      </c>
      <c r="C3073" t="s">
        <v>46</v>
      </c>
      <c r="D3073" t="s">
        <v>3904</v>
      </c>
      <c r="E3073">
        <v>1954</v>
      </c>
      <c r="F3073">
        <v>117214</v>
      </c>
      <c r="G3073">
        <v>2341</v>
      </c>
    </row>
    <row r="3074" spans="1:7" x14ac:dyDescent="0.25">
      <c r="A3074" s="1">
        <f ca="1">IF((Table_Query_from_RDS24[[#This Row],[valueA]]=List!$B$3),INDIRECT("A"&amp;ROW(Table_Query_from_RDS24[[#This Row],[data_year]])-1)+1,0)</f>
        <v>0</v>
      </c>
      <c r="B3074">
        <v>2013</v>
      </c>
      <c r="C3074" t="s">
        <v>46</v>
      </c>
      <c r="D3074" t="s">
        <v>3905</v>
      </c>
      <c r="E3074">
        <v>1933</v>
      </c>
      <c r="F3074">
        <v>79938</v>
      </c>
      <c r="G3074">
        <v>5209</v>
      </c>
    </row>
    <row r="3075" spans="1:7" x14ac:dyDescent="0.25">
      <c r="A3075" s="1">
        <f ca="1">IF((Table_Query_from_RDS24[[#This Row],[valueA]]=List!$B$3),INDIRECT("A"&amp;ROW(Table_Query_from_RDS24[[#This Row],[data_year]])-1)+1,0)</f>
        <v>0</v>
      </c>
      <c r="B3075">
        <v>2013</v>
      </c>
      <c r="C3075" t="s">
        <v>46</v>
      </c>
      <c r="D3075" t="s">
        <v>3906</v>
      </c>
      <c r="E3075">
        <v>1931</v>
      </c>
      <c r="F3075">
        <v>96165</v>
      </c>
      <c r="G3075">
        <v>6669</v>
      </c>
    </row>
    <row r="3076" spans="1:7" x14ac:dyDescent="0.25">
      <c r="A3076" s="1">
        <f ca="1">IF((Table_Query_from_RDS24[[#This Row],[valueA]]=List!$B$3),INDIRECT("A"&amp;ROW(Table_Query_from_RDS24[[#This Row],[data_year]])-1)+1,0)</f>
        <v>0</v>
      </c>
      <c r="B3076">
        <v>2013</v>
      </c>
      <c r="C3076" t="s">
        <v>46</v>
      </c>
      <c r="D3076" t="s">
        <v>3907</v>
      </c>
      <c r="E3076">
        <v>1853</v>
      </c>
      <c r="F3076">
        <v>73465</v>
      </c>
      <c r="G3076">
        <v>5813</v>
      </c>
    </row>
    <row r="3077" spans="1:7" x14ac:dyDescent="0.25">
      <c r="A3077" s="1">
        <f ca="1">IF((Table_Query_from_RDS24[[#This Row],[valueA]]=List!$B$3),INDIRECT("A"&amp;ROW(Table_Query_from_RDS24[[#This Row],[data_year]])-1)+1,0)</f>
        <v>0</v>
      </c>
      <c r="B3077">
        <v>2013</v>
      </c>
      <c r="C3077" t="s">
        <v>46</v>
      </c>
      <c r="D3077" t="s">
        <v>3908</v>
      </c>
      <c r="E3077">
        <v>1582</v>
      </c>
      <c r="F3077">
        <v>49773</v>
      </c>
      <c r="G3077">
        <v>4317</v>
      </c>
    </row>
    <row r="3078" spans="1:7" x14ac:dyDescent="0.25">
      <c r="A3078" s="1">
        <f ca="1">IF((Table_Query_from_RDS24[[#This Row],[valueA]]=List!$B$3),INDIRECT("A"&amp;ROW(Table_Query_from_RDS24[[#This Row],[data_year]])-1)+1,0)</f>
        <v>0</v>
      </c>
      <c r="B3078">
        <v>2013</v>
      </c>
      <c r="C3078" t="s">
        <v>46</v>
      </c>
      <c r="D3078" t="s">
        <v>3909</v>
      </c>
      <c r="E3078">
        <v>1471</v>
      </c>
      <c r="F3078">
        <v>85375</v>
      </c>
      <c r="G3078">
        <v>2761</v>
      </c>
    </row>
    <row r="3079" spans="1:7" x14ac:dyDescent="0.25">
      <c r="A3079" s="1">
        <f ca="1">IF((Table_Query_from_RDS24[[#This Row],[valueA]]=List!$B$3),INDIRECT("A"&amp;ROW(Table_Query_from_RDS24[[#This Row],[data_year]])-1)+1,0)</f>
        <v>0</v>
      </c>
      <c r="B3079">
        <v>2013</v>
      </c>
      <c r="C3079" t="s">
        <v>46</v>
      </c>
      <c r="D3079" t="s">
        <v>3910</v>
      </c>
      <c r="E3079">
        <v>1346</v>
      </c>
      <c r="F3079">
        <v>90014</v>
      </c>
      <c r="G3079">
        <v>2483</v>
      </c>
    </row>
    <row r="3080" spans="1:7" x14ac:dyDescent="0.25">
      <c r="A3080" s="1">
        <f ca="1">IF((Table_Query_from_RDS24[[#This Row],[valueA]]=List!$B$3),INDIRECT("A"&amp;ROW(Table_Query_from_RDS24[[#This Row],[data_year]])-1)+1,0)</f>
        <v>0</v>
      </c>
      <c r="B3080">
        <v>2013</v>
      </c>
      <c r="C3080" t="s">
        <v>46</v>
      </c>
      <c r="D3080" t="s">
        <v>3911</v>
      </c>
      <c r="E3080">
        <v>1260</v>
      </c>
      <c r="F3080">
        <v>116105</v>
      </c>
      <c r="G3080">
        <v>619</v>
      </c>
    </row>
    <row r="3081" spans="1:7" x14ac:dyDescent="0.25">
      <c r="A3081" s="1">
        <f ca="1">IF((Table_Query_from_RDS24[[#This Row],[valueA]]=List!$B$3),INDIRECT("A"&amp;ROW(Table_Query_from_RDS24[[#This Row],[data_year]])-1)+1,0)</f>
        <v>0</v>
      </c>
      <c r="B3081">
        <v>2013</v>
      </c>
      <c r="C3081" t="s">
        <v>46</v>
      </c>
      <c r="D3081" t="s">
        <v>3912</v>
      </c>
      <c r="E3081">
        <v>1175</v>
      </c>
      <c r="F3081">
        <v>73532</v>
      </c>
      <c r="G3081">
        <v>2106</v>
      </c>
    </row>
    <row r="3082" spans="1:7" x14ac:dyDescent="0.25">
      <c r="A3082" s="1">
        <f ca="1">IF((Table_Query_from_RDS24[[#This Row],[valueA]]=List!$B$3),INDIRECT("A"&amp;ROW(Table_Query_from_RDS24[[#This Row],[data_year]])-1)+1,0)</f>
        <v>0</v>
      </c>
      <c r="B3082">
        <v>2013</v>
      </c>
      <c r="C3082" t="s">
        <v>46</v>
      </c>
      <c r="D3082" t="s">
        <v>3913</v>
      </c>
      <c r="E3082">
        <v>1167</v>
      </c>
      <c r="F3082">
        <v>69950</v>
      </c>
      <c r="G3082">
        <v>236</v>
      </c>
    </row>
    <row r="3083" spans="1:7" x14ac:dyDescent="0.25">
      <c r="A3083" s="1">
        <f ca="1">IF((Table_Query_from_RDS24[[#This Row],[valueA]]=List!$B$3),INDIRECT("A"&amp;ROW(Table_Query_from_RDS24[[#This Row],[data_year]])-1)+1,0)</f>
        <v>0</v>
      </c>
      <c r="B3083">
        <v>2013</v>
      </c>
      <c r="C3083" t="s">
        <v>46</v>
      </c>
      <c r="D3083" t="s">
        <v>3914</v>
      </c>
      <c r="E3083">
        <v>1158</v>
      </c>
      <c r="F3083">
        <v>72755</v>
      </c>
      <c r="G3083">
        <v>1364</v>
      </c>
    </row>
    <row r="3084" spans="1:7" x14ac:dyDescent="0.25">
      <c r="A3084" s="1">
        <f ca="1">IF((Table_Query_from_RDS24[[#This Row],[valueA]]=List!$B$3),INDIRECT("A"&amp;ROW(Table_Query_from_RDS24[[#This Row],[data_year]])-1)+1,0)</f>
        <v>0</v>
      </c>
      <c r="B3084">
        <v>2013</v>
      </c>
      <c r="C3084" t="s">
        <v>46</v>
      </c>
      <c r="D3084" t="s">
        <v>3915</v>
      </c>
      <c r="E3084">
        <v>1089</v>
      </c>
      <c r="F3084">
        <v>72061</v>
      </c>
      <c r="G3084">
        <v>2988</v>
      </c>
    </row>
    <row r="3085" spans="1:7" x14ac:dyDescent="0.25">
      <c r="A3085" s="1">
        <f ca="1">IF((Table_Query_from_RDS24[[#This Row],[valueA]]=List!$B$3),INDIRECT("A"&amp;ROW(Table_Query_from_RDS24[[#This Row],[data_year]])-1)+1,0)</f>
        <v>0</v>
      </c>
      <c r="B3085">
        <v>2013</v>
      </c>
      <c r="C3085" t="s">
        <v>46</v>
      </c>
      <c r="D3085" t="s">
        <v>3916</v>
      </c>
      <c r="E3085">
        <v>1082</v>
      </c>
      <c r="F3085">
        <v>115118</v>
      </c>
      <c r="G3085">
        <v>307</v>
      </c>
    </row>
    <row r="3086" spans="1:7" x14ac:dyDescent="0.25">
      <c r="A3086" s="1">
        <f ca="1">IF((Table_Query_from_RDS24[[#This Row],[valueA]]=List!$B$3),INDIRECT("A"&amp;ROW(Table_Query_from_RDS24[[#This Row],[data_year]])-1)+1,0)</f>
        <v>0</v>
      </c>
      <c r="B3086">
        <v>2013</v>
      </c>
      <c r="C3086" t="s">
        <v>46</v>
      </c>
      <c r="D3086" t="s">
        <v>3917</v>
      </c>
      <c r="E3086">
        <v>1066</v>
      </c>
      <c r="F3086">
        <v>57343</v>
      </c>
      <c r="G3086">
        <v>1319</v>
      </c>
    </row>
    <row r="3087" spans="1:7" x14ac:dyDescent="0.25">
      <c r="A3087" s="1">
        <f ca="1">IF((Table_Query_from_RDS24[[#This Row],[valueA]]=List!$B$3),INDIRECT("A"&amp;ROW(Table_Query_from_RDS24[[#This Row],[data_year]])-1)+1,0)</f>
        <v>0</v>
      </c>
      <c r="B3087">
        <v>2013</v>
      </c>
      <c r="C3087" t="s">
        <v>46</v>
      </c>
      <c r="D3087" t="s">
        <v>3918</v>
      </c>
      <c r="E3087">
        <v>1037</v>
      </c>
      <c r="F3087">
        <v>71297</v>
      </c>
      <c r="G3087">
        <v>7271</v>
      </c>
    </row>
    <row r="3088" spans="1:7" x14ac:dyDescent="0.25">
      <c r="A3088" s="1">
        <f ca="1">IF((Table_Query_from_RDS24[[#This Row],[valueA]]=List!$B$3),INDIRECT("A"&amp;ROW(Table_Query_from_RDS24[[#This Row],[data_year]])-1)+1,0)</f>
        <v>0</v>
      </c>
      <c r="B3088">
        <v>2013</v>
      </c>
      <c r="C3088" t="s">
        <v>46</v>
      </c>
      <c r="D3088" t="s">
        <v>3919</v>
      </c>
      <c r="E3088">
        <v>1030</v>
      </c>
      <c r="F3088">
        <v>68002</v>
      </c>
      <c r="G3088">
        <v>1910</v>
      </c>
    </row>
    <row r="3089" spans="1:7" x14ac:dyDescent="0.25">
      <c r="A3089" s="1">
        <f ca="1">IF((Table_Query_from_RDS24[[#This Row],[valueA]]=List!$B$3),INDIRECT("A"&amp;ROW(Table_Query_from_RDS24[[#This Row],[data_year]])-1)+1,0)</f>
        <v>0</v>
      </c>
      <c r="B3089">
        <v>2013</v>
      </c>
      <c r="C3089" t="s">
        <v>46</v>
      </c>
      <c r="D3089" t="s">
        <v>3920</v>
      </c>
      <c r="E3089">
        <v>959</v>
      </c>
      <c r="F3089">
        <v>89624</v>
      </c>
      <c r="G3089">
        <v>161</v>
      </c>
    </row>
    <row r="3090" spans="1:7" x14ac:dyDescent="0.25">
      <c r="A3090" s="1">
        <f ca="1">IF((Table_Query_from_RDS24[[#This Row],[valueA]]=List!$B$3),INDIRECT("A"&amp;ROW(Table_Query_from_RDS24[[#This Row],[data_year]])-1)+1,0)</f>
        <v>0</v>
      </c>
      <c r="B3090">
        <v>2013</v>
      </c>
      <c r="C3090" t="s">
        <v>46</v>
      </c>
      <c r="D3090" t="s">
        <v>3921</v>
      </c>
      <c r="E3090">
        <v>952</v>
      </c>
      <c r="F3090">
        <v>41284</v>
      </c>
      <c r="G3090">
        <v>1513</v>
      </c>
    </row>
    <row r="3091" spans="1:7" x14ac:dyDescent="0.25">
      <c r="A3091" s="1">
        <f ca="1">IF((Table_Query_from_RDS24[[#This Row],[valueA]]=List!$B$3),INDIRECT("A"&amp;ROW(Table_Query_from_RDS24[[#This Row],[data_year]])-1)+1,0)</f>
        <v>0</v>
      </c>
      <c r="B3091">
        <v>2013</v>
      </c>
      <c r="C3091" t="s">
        <v>46</v>
      </c>
      <c r="D3091" t="s">
        <v>3922</v>
      </c>
      <c r="E3091">
        <v>936</v>
      </c>
      <c r="F3091">
        <v>41123</v>
      </c>
      <c r="G3091">
        <v>2311</v>
      </c>
    </row>
    <row r="3092" spans="1:7" x14ac:dyDescent="0.25">
      <c r="A3092" s="1">
        <f ca="1">IF((Table_Query_from_RDS24[[#This Row],[valueA]]=List!$B$3),INDIRECT("A"&amp;ROW(Table_Query_from_RDS24[[#This Row],[data_year]])-1)+1,0)</f>
        <v>0</v>
      </c>
      <c r="B3092">
        <v>2013</v>
      </c>
      <c r="C3092" t="s">
        <v>46</v>
      </c>
      <c r="D3092" t="s">
        <v>3923</v>
      </c>
      <c r="E3092">
        <v>931</v>
      </c>
      <c r="F3092">
        <v>42609</v>
      </c>
      <c r="G3092">
        <v>1411</v>
      </c>
    </row>
    <row r="3093" spans="1:7" x14ac:dyDescent="0.25">
      <c r="A3093" s="1">
        <f ca="1">IF((Table_Query_from_RDS24[[#This Row],[valueA]]=List!$B$3),INDIRECT("A"&amp;ROW(Table_Query_from_RDS24[[#This Row],[data_year]])-1)+1,0)</f>
        <v>0</v>
      </c>
      <c r="B3093">
        <v>2013</v>
      </c>
      <c r="C3093" t="s">
        <v>46</v>
      </c>
      <c r="D3093" t="s">
        <v>3924</v>
      </c>
      <c r="E3093">
        <v>922</v>
      </c>
      <c r="F3093">
        <v>97009</v>
      </c>
      <c r="G3093">
        <v>460</v>
      </c>
    </row>
    <row r="3094" spans="1:7" x14ac:dyDescent="0.25">
      <c r="A3094" s="1">
        <f ca="1">IF((Table_Query_from_RDS24[[#This Row],[valueA]]=List!$B$3),INDIRECT("A"&amp;ROW(Table_Query_from_RDS24[[#This Row],[data_year]])-1)+1,0)</f>
        <v>0</v>
      </c>
      <c r="B3094">
        <v>2013</v>
      </c>
      <c r="C3094" t="s">
        <v>46</v>
      </c>
      <c r="D3094" t="s">
        <v>3925</v>
      </c>
      <c r="E3094">
        <v>915</v>
      </c>
      <c r="F3094">
        <v>85763</v>
      </c>
      <c r="G3094">
        <v>301</v>
      </c>
    </row>
    <row r="3095" spans="1:7" x14ac:dyDescent="0.25">
      <c r="A3095" s="1">
        <f ca="1">IF((Table_Query_from_RDS24[[#This Row],[valueA]]=List!$B$3),INDIRECT("A"&amp;ROW(Table_Query_from_RDS24[[#This Row],[data_year]])-1)+1,0)</f>
        <v>0</v>
      </c>
      <c r="B3095">
        <v>2013</v>
      </c>
      <c r="C3095" t="s">
        <v>46</v>
      </c>
      <c r="D3095" t="s">
        <v>3926</v>
      </c>
      <c r="E3095">
        <v>908</v>
      </c>
      <c r="F3095">
        <v>46739</v>
      </c>
      <c r="G3095">
        <v>1733</v>
      </c>
    </row>
    <row r="3096" spans="1:7" x14ac:dyDescent="0.25">
      <c r="A3096" s="1">
        <f ca="1">IF((Table_Query_from_RDS24[[#This Row],[valueA]]=List!$B$3),INDIRECT("A"&amp;ROW(Table_Query_from_RDS24[[#This Row],[data_year]])-1)+1,0)</f>
        <v>0</v>
      </c>
      <c r="B3096">
        <v>2013</v>
      </c>
      <c r="C3096" t="s">
        <v>46</v>
      </c>
      <c r="D3096" t="s">
        <v>3927</v>
      </c>
      <c r="E3096">
        <v>880</v>
      </c>
      <c r="F3096">
        <v>43510</v>
      </c>
      <c r="G3096">
        <v>1260</v>
      </c>
    </row>
    <row r="3097" spans="1:7" x14ac:dyDescent="0.25">
      <c r="A3097" s="1">
        <f ca="1">IF((Table_Query_from_RDS24[[#This Row],[valueA]]=List!$B$3),INDIRECT("A"&amp;ROW(Table_Query_from_RDS24[[#This Row],[data_year]])-1)+1,0)</f>
        <v>0</v>
      </c>
      <c r="B3097">
        <v>2013</v>
      </c>
      <c r="C3097" t="s">
        <v>46</v>
      </c>
      <c r="D3097" t="s">
        <v>3928</v>
      </c>
      <c r="E3097">
        <v>847</v>
      </c>
      <c r="F3097">
        <v>90984</v>
      </c>
      <c r="G3097">
        <v>91</v>
      </c>
    </row>
    <row r="3098" spans="1:7" x14ac:dyDescent="0.25">
      <c r="A3098" s="1">
        <f ca="1">IF((Table_Query_from_RDS24[[#This Row],[valueA]]=List!$B$3),INDIRECT("A"&amp;ROW(Table_Query_from_RDS24[[#This Row],[data_year]])-1)+1,0)</f>
        <v>0</v>
      </c>
      <c r="B3098">
        <v>2013</v>
      </c>
      <c r="C3098" t="s">
        <v>46</v>
      </c>
      <c r="D3098" t="s">
        <v>3929</v>
      </c>
      <c r="E3098">
        <v>829</v>
      </c>
      <c r="F3098">
        <v>40694</v>
      </c>
      <c r="G3098">
        <v>2480</v>
      </c>
    </row>
    <row r="3099" spans="1:7" x14ac:dyDescent="0.25">
      <c r="A3099" s="1">
        <f ca="1">IF((Table_Query_from_RDS24[[#This Row],[valueA]]=List!$B$3),INDIRECT("A"&amp;ROW(Table_Query_from_RDS24[[#This Row],[data_year]])-1)+1,0)</f>
        <v>0</v>
      </c>
      <c r="B3099">
        <v>2013</v>
      </c>
      <c r="C3099" t="s">
        <v>46</v>
      </c>
      <c r="D3099" t="s">
        <v>3930</v>
      </c>
      <c r="E3099">
        <v>810</v>
      </c>
      <c r="F3099">
        <v>45228</v>
      </c>
      <c r="G3099">
        <v>2519</v>
      </c>
    </row>
    <row r="3100" spans="1:7" x14ac:dyDescent="0.25">
      <c r="A3100" s="1">
        <f ca="1">IF((Table_Query_from_RDS24[[#This Row],[valueA]]=List!$B$3),INDIRECT("A"&amp;ROW(Table_Query_from_RDS24[[#This Row],[data_year]])-1)+1,0)</f>
        <v>0</v>
      </c>
      <c r="B3100">
        <v>2013</v>
      </c>
      <c r="C3100" t="s">
        <v>46</v>
      </c>
      <c r="D3100" t="s">
        <v>3931</v>
      </c>
      <c r="E3100">
        <v>763</v>
      </c>
      <c r="F3100">
        <v>43131</v>
      </c>
      <c r="G3100">
        <v>85</v>
      </c>
    </row>
    <row r="3101" spans="1:7" x14ac:dyDescent="0.25">
      <c r="A3101" s="1">
        <f ca="1">IF((Table_Query_from_RDS24[[#This Row],[valueA]]=List!$B$3),INDIRECT("A"&amp;ROW(Table_Query_from_RDS24[[#This Row],[data_year]])-1)+1,0)</f>
        <v>0</v>
      </c>
      <c r="B3101">
        <v>2013</v>
      </c>
      <c r="C3101" t="s">
        <v>46</v>
      </c>
      <c r="D3101" t="s">
        <v>3932</v>
      </c>
      <c r="E3101">
        <v>760</v>
      </c>
      <c r="F3101">
        <v>71717</v>
      </c>
      <c r="G3101">
        <v>452</v>
      </c>
    </row>
    <row r="3102" spans="1:7" x14ac:dyDescent="0.25">
      <c r="A3102" s="1">
        <f ca="1">IF((Table_Query_from_RDS24[[#This Row],[valueA]]=List!$B$3),INDIRECT("A"&amp;ROW(Table_Query_from_RDS24[[#This Row],[data_year]])-1)+1,0)</f>
        <v>0</v>
      </c>
      <c r="B3102">
        <v>2013</v>
      </c>
      <c r="C3102" t="s">
        <v>46</v>
      </c>
      <c r="D3102" t="s">
        <v>3933</v>
      </c>
      <c r="E3102">
        <v>745</v>
      </c>
      <c r="F3102">
        <v>82751</v>
      </c>
      <c r="G3102">
        <v>122</v>
      </c>
    </row>
    <row r="3103" spans="1:7" x14ac:dyDescent="0.25">
      <c r="A3103" s="1">
        <f ca="1">IF((Table_Query_from_RDS24[[#This Row],[valueA]]=List!$B$3),INDIRECT("A"&amp;ROW(Table_Query_from_RDS24[[#This Row],[data_year]])-1)+1,0)</f>
        <v>0</v>
      </c>
      <c r="B3103">
        <v>2013</v>
      </c>
      <c r="C3103" t="s">
        <v>46</v>
      </c>
      <c r="D3103" t="s">
        <v>3934</v>
      </c>
      <c r="E3103">
        <v>741</v>
      </c>
      <c r="F3103">
        <v>49351</v>
      </c>
      <c r="G3103">
        <v>930</v>
      </c>
    </row>
    <row r="3104" spans="1:7" x14ac:dyDescent="0.25">
      <c r="A3104" s="1">
        <f ca="1">IF((Table_Query_from_RDS24[[#This Row],[valueA]]=List!$B$3),INDIRECT("A"&amp;ROW(Table_Query_from_RDS24[[#This Row],[data_year]])-1)+1,0)</f>
        <v>0</v>
      </c>
      <c r="B3104">
        <v>2013</v>
      </c>
      <c r="C3104" t="s">
        <v>46</v>
      </c>
      <c r="D3104" t="s">
        <v>3935</v>
      </c>
      <c r="E3104">
        <v>686</v>
      </c>
      <c r="F3104">
        <v>53123</v>
      </c>
      <c r="G3104">
        <v>77</v>
      </c>
    </row>
    <row r="3105" spans="1:7" x14ac:dyDescent="0.25">
      <c r="A3105" s="1">
        <f ca="1">IF((Table_Query_from_RDS24[[#This Row],[valueA]]=List!$B$3),INDIRECT("A"&amp;ROW(Table_Query_from_RDS24[[#This Row],[data_year]])-1)+1,0)</f>
        <v>0</v>
      </c>
      <c r="B3105">
        <v>2013</v>
      </c>
      <c r="C3105" t="s">
        <v>46</v>
      </c>
      <c r="D3105" t="s">
        <v>3936</v>
      </c>
      <c r="E3105">
        <v>675</v>
      </c>
      <c r="F3105">
        <v>44650</v>
      </c>
      <c r="G3105">
        <v>1671</v>
      </c>
    </row>
    <row r="3106" spans="1:7" x14ac:dyDescent="0.25">
      <c r="A3106" s="1">
        <f ca="1">IF((Table_Query_from_RDS24[[#This Row],[valueA]]=List!$B$3),INDIRECT("A"&amp;ROW(Table_Query_from_RDS24[[#This Row],[data_year]])-1)+1,0)</f>
        <v>0</v>
      </c>
      <c r="B3106">
        <v>2013</v>
      </c>
      <c r="C3106" t="s">
        <v>46</v>
      </c>
      <c r="D3106" t="s">
        <v>3937</v>
      </c>
      <c r="E3106">
        <v>671</v>
      </c>
      <c r="F3106">
        <v>57330</v>
      </c>
      <c r="G3106">
        <v>46</v>
      </c>
    </row>
    <row r="3107" spans="1:7" x14ac:dyDescent="0.25">
      <c r="A3107" s="1">
        <f ca="1">IF((Table_Query_from_RDS24[[#This Row],[valueA]]=List!$B$3),INDIRECT("A"&amp;ROW(Table_Query_from_RDS24[[#This Row],[data_year]])-1)+1,0)</f>
        <v>0</v>
      </c>
      <c r="B3107">
        <v>2013</v>
      </c>
      <c r="C3107" t="s">
        <v>46</v>
      </c>
      <c r="D3107" t="s">
        <v>3938</v>
      </c>
      <c r="E3107">
        <v>659</v>
      </c>
      <c r="F3107">
        <v>32345</v>
      </c>
      <c r="G3107">
        <v>665</v>
      </c>
    </row>
    <row r="3108" spans="1:7" x14ac:dyDescent="0.25">
      <c r="A3108" s="1">
        <f ca="1">IF((Table_Query_from_RDS24[[#This Row],[valueA]]=List!$B$3),INDIRECT("A"&amp;ROW(Table_Query_from_RDS24[[#This Row],[data_year]])-1)+1,0)</f>
        <v>0</v>
      </c>
      <c r="B3108">
        <v>2013</v>
      </c>
      <c r="C3108" t="s">
        <v>46</v>
      </c>
      <c r="D3108" t="s">
        <v>3939</v>
      </c>
      <c r="E3108">
        <v>654</v>
      </c>
      <c r="F3108">
        <v>26951</v>
      </c>
      <c r="G3108">
        <v>1638</v>
      </c>
    </row>
    <row r="3109" spans="1:7" x14ac:dyDescent="0.25">
      <c r="A3109" s="1">
        <f ca="1">IF((Table_Query_from_RDS24[[#This Row],[valueA]]=List!$B$3),INDIRECT("A"&amp;ROW(Table_Query_from_RDS24[[#This Row],[data_year]])-1)+1,0)</f>
        <v>0</v>
      </c>
      <c r="B3109">
        <v>2013</v>
      </c>
      <c r="C3109" t="s">
        <v>46</v>
      </c>
      <c r="D3109" t="s">
        <v>3940</v>
      </c>
      <c r="E3109">
        <v>644</v>
      </c>
      <c r="F3109">
        <v>61667</v>
      </c>
      <c r="G3109">
        <v>71</v>
      </c>
    </row>
    <row r="3110" spans="1:7" x14ac:dyDescent="0.25">
      <c r="A3110" s="1">
        <f ca="1">IF((Table_Query_from_RDS24[[#This Row],[valueA]]=List!$B$3),INDIRECT("A"&amp;ROW(Table_Query_from_RDS24[[#This Row],[data_year]])-1)+1,0)</f>
        <v>0</v>
      </c>
      <c r="B3110">
        <v>2013</v>
      </c>
      <c r="C3110" t="s">
        <v>46</v>
      </c>
      <c r="D3110" t="s">
        <v>3941</v>
      </c>
      <c r="E3110">
        <v>640</v>
      </c>
      <c r="F3110">
        <v>61976</v>
      </c>
      <c r="G3110">
        <v>224</v>
      </c>
    </row>
    <row r="3111" spans="1:7" x14ac:dyDescent="0.25">
      <c r="A3111" s="1">
        <f ca="1">IF((Table_Query_from_RDS24[[#This Row],[valueA]]=List!$B$3),INDIRECT("A"&amp;ROW(Table_Query_from_RDS24[[#This Row],[data_year]])-1)+1,0)</f>
        <v>0</v>
      </c>
      <c r="B3111">
        <v>2013</v>
      </c>
      <c r="C3111" t="s">
        <v>46</v>
      </c>
      <c r="D3111" t="s">
        <v>3942</v>
      </c>
      <c r="E3111">
        <v>633</v>
      </c>
      <c r="F3111">
        <v>38003</v>
      </c>
      <c r="G3111">
        <v>841</v>
      </c>
    </row>
    <row r="3112" spans="1:7" x14ac:dyDescent="0.25">
      <c r="A3112" s="1">
        <f ca="1">IF((Table_Query_from_RDS24[[#This Row],[valueA]]=List!$B$3),INDIRECT("A"&amp;ROW(Table_Query_from_RDS24[[#This Row],[data_year]])-1)+1,0)</f>
        <v>0</v>
      </c>
      <c r="B3112">
        <v>2013</v>
      </c>
      <c r="C3112" t="s">
        <v>46</v>
      </c>
      <c r="D3112" t="s">
        <v>3943</v>
      </c>
      <c r="E3112">
        <v>616</v>
      </c>
      <c r="F3112">
        <v>49805</v>
      </c>
      <c r="G3112">
        <v>3</v>
      </c>
    </row>
    <row r="3113" spans="1:7" x14ac:dyDescent="0.25">
      <c r="A3113" s="1">
        <f ca="1">IF((Table_Query_from_RDS24[[#This Row],[valueA]]=List!$B$3),INDIRECT("A"&amp;ROW(Table_Query_from_RDS24[[#This Row],[data_year]])-1)+1,0)</f>
        <v>0</v>
      </c>
      <c r="B3113">
        <v>2013</v>
      </c>
      <c r="C3113" t="s">
        <v>46</v>
      </c>
      <c r="D3113" t="s">
        <v>3944</v>
      </c>
      <c r="E3113">
        <v>582</v>
      </c>
      <c r="F3113">
        <v>42755</v>
      </c>
      <c r="G3113">
        <v>314</v>
      </c>
    </row>
    <row r="3114" spans="1:7" x14ac:dyDescent="0.25">
      <c r="A3114" s="1">
        <f ca="1">IF((Table_Query_from_RDS24[[#This Row],[valueA]]=List!$B$3),INDIRECT("A"&amp;ROW(Table_Query_from_RDS24[[#This Row],[data_year]])-1)+1,0)</f>
        <v>0</v>
      </c>
      <c r="B3114">
        <v>2013</v>
      </c>
      <c r="C3114" t="s">
        <v>46</v>
      </c>
      <c r="D3114" t="s">
        <v>3945</v>
      </c>
      <c r="E3114">
        <v>574</v>
      </c>
      <c r="F3114">
        <v>57021</v>
      </c>
      <c r="G3114">
        <v>4</v>
      </c>
    </row>
    <row r="3115" spans="1:7" x14ac:dyDescent="0.25">
      <c r="A3115" s="1">
        <f ca="1">IF((Table_Query_from_RDS24[[#This Row],[valueA]]=List!$B$3),INDIRECT("A"&amp;ROW(Table_Query_from_RDS24[[#This Row],[data_year]])-1)+1,0)</f>
        <v>0</v>
      </c>
      <c r="B3115">
        <v>2013</v>
      </c>
      <c r="C3115" t="s">
        <v>46</v>
      </c>
      <c r="D3115" t="s">
        <v>3946</v>
      </c>
      <c r="E3115">
        <v>566</v>
      </c>
      <c r="F3115">
        <v>38064</v>
      </c>
      <c r="G3115">
        <v>1181</v>
      </c>
    </row>
    <row r="3116" spans="1:7" x14ac:dyDescent="0.25">
      <c r="A3116" s="1">
        <f ca="1">IF((Table_Query_from_RDS24[[#This Row],[valueA]]=List!$B$3),INDIRECT("A"&amp;ROW(Table_Query_from_RDS24[[#This Row],[data_year]])-1)+1,0)</f>
        <v>0</v>
      </c>
      <c r="B3116">
        <v>2013</v>
      </c>
      <c r="C3116" t="s">
        <v>46</v>
      </c>
      <c r="D3116" t="s">
        <v>3947</v>
      </c>
      <c r="E3116">
        <v>559</v>
      </c>
      <c r="F3116">
        <v>52124</v>
      </c>
      <c r="G3116">
        <v>42</v>
      </c>
    </row>
    <row r="3117" spans="1:7" x14ac:dyDescent="0.25">
      <c r="A3117" s="1">
        <f ca="1">IF((Table_Query_from_RDS24[[#This Row],[valueA]]=List!$B$3),INDIRECT("A"&amp;ROW(Table_Query_from_RDS24[[#This Row],[data_year]])-1)+1,0)</f>
        <v>0</v>
      </c>
      <c r="B3117">
        <v>2013</v>
      </c>
      <c r="C3117" t="s">
        <v>46</v>
      </c>
      <c r="D3117" t="s">
        <v>3948</v>
      </c>
      <c r="E3117">
        <v>547</v>
      </c>
      <c r="F3117">
        <v>46228</v>
      </c>
      <c r="G3117">
        <v>115</v>
      </c>
    </row>
    <row r="3118" spans="1:7" x14ac:dyDescent="0.25">
      <c r="A3118" s="1">
        <f ca="1">IF((Table_Query_from_RDS24[[#This Row],[valueA]]=List!$B$3),INDIRECT("A"&amp;ROW(Table_Query_from_RDS24[[#This Row],[data_year]])-1)+1,0)</f>
        <v>0</v>
      </c>
      <c r="B3118">
        <v>2013</v>
      </c>
      <c r="C3118" t="s">
        <v>46</v>
      </c>
      <c r="D3118" t="s">
        <v>3949</v>
      </c>
      <c r="E3118">
        <v>544</v>
      </c>
      <c r="F3118">
        <v>44009</v>
      </c>
      <c r="G3118">
        <v>78</v>
      </c>
    </row>
    <row r="3119" spans="1:7" x14ac:dyDescent="0.25">
      <c r="A3119" s="1">
        <f ca="1">IF((Table_Query_from_RDS24[[#This Row],[valueA]]=List!$B$3),INDIRECT("A"&amp;ROW(Table_Query_from_RDS24[[#This Row],[data_year]])-1)+1,0)</f>
        <v>0</v>
      </c>
      <c r="B3119">
        <v>2013</v>
      </c>
      <c r="C3119" t="s">
        <v>46</v>
      </c>
      <c r="D3119" t="s">
        <v>3950</v>
      </c>
      <c r="E3119">
        <v>544</v>
      </c>
      <c r="F3119">
        <v>38317</v>
      </c>
      <c r="G3119">
        <v>417</v>
      </c>
    </row>
    <row r="3120" spans="1:7" x14ac:dyDescent="0.25">
      <c r="A3120" s="1">
        <f ca="1">IF((Table_Query_from_RDS24[[#This Row],[valueA]]=List!$B$3),INDIRECT("A"&amp;ROW(Table_Query_from_RDS24[[#This Row],[data_year]])-1)+1,0)</f>
        <v>0</v>
      </c>
      <c r="B3120">
        <v>2013</v>
      </c>
      <c r="C3120" t="s">
        <v>46</v>
      </c>
      <c r="D3120" t="s">
        <v>3951</v>
      </c>
      <c r="E3120">
        <v>542</v>
      </c>
      <c r="F3120">
        <v>35866</v>
      </c>
      <c r="G3120">
        <v>300</v>
      </c>
    </row>
    <row r="3121" spans="1:7" x14ac:dyDescent="0.25">
      <c r="A3121" s="1">
        <f ca="1">IF((Table_Query_from_RDS24[[#This Row],[valueA]]=List!$B$3),INDIRECT("A"&amp;ROW(Table_Query_from_RDS24[[#This Row],[data_year]])-1)+1,0)</f>
        <v>0</v>
      </c>
      <c r="B3121">
        <v>2013</v>
      </c>
      <c r="C3121" t="s">
        <v>46</v>
      </c>
      <c r="D3121" t="s">
        <v>3952</v>
      </c>
      <c r="E3121">
        <v>525</v>
      </c>
      <c r="F3121">
        <v>18304</v>
      </c>
      <c r="G3121">
        <v>1196</v>
      </c>
    </row>
    <row r="3122" spans="1:7" x14ac:dyDescent="0.25">
      <c r="A3122" s="1">
        <f ca="1">IF((Table_Query_from_RDS24[[#This Row],[valueA]]=List!$B$3),INDIRECT("A"&amp;ROW(Table_Query_from_RDS24[[#This Row],[data_year]])-1)+1,0)</f>
        <v>0</v>
      </c>
      <c r="B3122">
        <v>2013</v>
      </c>
      <c r="C3122" t="s">
        <v>46</v>
      </c>
      <c r="D3122" t="s">
        <v>3953</v>
      </c>
      <c r="E3122">
        <v>515</v>
      </c>
      <c r="F3122">
        <v>60337</v>
      </c>
      <c r="G3122">
        <v>30</v>
      </c>
    </row>
    <row r="3123" spans="1:7" x14ac:dyDescent="0.25">
      <c r="A3123" s="1">
        <f ca="1">IF((Table_Query_from_RDS24[[#This Row],[valueA]]=List!$B$3),INDIRECT("A"&amp;ROW(Table_Query_from_RDS24[[#This Row],[data_year]])-1)+1,0)</f>
        <v>0</v>
      </c>
      <c r="B3123">
        <v>2013</v>
      </c>
      <c r="C3123" t="s">
        <v>46</v>
      </c>
      <c r="D3123" t="s">
        <v>3954</v>
      </c>
      <c r="E3123">
        <v>512</v>
      </c>
      <c r="F3123">
        <v>48291</v>
      </c>
      <c r="G3123">
        <v>30</v>
      </c>
    </row>
    <row r="3124" spans="1:7" x14ac:dyDescent="0.25">
      <c r="A3124" s="1">
        <f ca="1">IF((Table_Query_from_RDS24[[#This Row],[valueA]]=List!$B$3),INDIRECT("A"&amp;ROW(Table_Query_from_RDS24[[#This Row],[data_year]])-1)+1,0)</f>
        <v>0</v>
      </c>
      <c r="B3124">
        <v>2013</v>
      </c>
      <c r="C3124" t="s">
        <v>46</v>
      </c>
      <c r="D3124" t="s">
        <v>3955</v>
      </c>
      <c r="E3124">
        <v>496</v>
      </c>
      <c r="F3124">
        <v>37452</v>
      </c>
      <c r="G3124">
        <v>100</v>
      </c>
    </row>
    <row r="3125" spans="1:7" x14ac:dyDescent="0.25">
      <c r="A3125" s="1">
        <f ca="1">IF((Table_Query_from_RDS24[[#This Row],[valueA]]=List!$B$3),INDIRECT("A"&amp;ROW(Table_Query_from_RDS24[[#This Row],[data_year]])-1)+1,0)</f>
        <v>0</v>
      </c>
      <c r="B3125">
        <v>2013</v>
      </c>
      <c r="C3125" t="s">
        <v>46</v>
      </c>
      <c r="D3125" t="s">
        <v>3956</v>
      </c>
      <c r="E3125">
        <v>480</v>
      </c>
      <c r="F3125">
        <v>39590</v>
      </c>
      <c r="G3125">
        <v>263</v>
      </c>
    </row>
    <row r="3126" spans="1:7" x14ac:dyDescent="0.25">
      <c r="A3126" s="1">
        <f ca="1">IF((Table_Query_from_RDS24[[#This Row],[valueA]]=List!$B$3),INDIRECT("A"&amp;ROW(Table_Query_from_RDS24[[#This Row],[data_year]])-1)+1,0)</f>
        <v>0</v>
      </c>
      <c r="B3126">
        <v>2013</v>
      </c>
      <c r="C3126" t="s">
        <v>46</v>
      </c>
      <c r="D3126" t="s">
        <v>3957</v>
      </c>
      <c r="E3126">
        <v>475</v>
      </c>
      <c r="F3126">
        <v>37391</v>
      </c>
      <c r="G3126">
        <v>895</v>
      </c>
    </row>
    <row r="3127" spans="1:7" x14ac:dyDescent="0.25">
      <c r="A3127" s="1">
        <f ca="1">IF((Table_Query_from_RDS24[[#This Row],[valueA]]=List!$B$3),INDIRECT("A"&amp;ROW(Table_Query_from_RDS24[[#This Row],[data_year]])-1)+1,0)</f>
        <v>0</v>
      </c>
      <c r="B3127">
        <v>2013</v>
      </c>
      <c r="C3127" t="s">
        <v>46</v>
      </c>
      <c r="D3127" t="s">
        <v>3958</v>
      </c>
      <c r="E3127">
        <v>472</v>
      </c>
      <c r="F3127">
        <v>43376</v>
      </c>
      <c r="G3127">
        <v>156</v>
      </c>
    </row>
    <row r="3128" spans="1:7" x14ac:dyDescent="0.25">
      <c r="A3128" s="1">
        <f ca="1">IF((Table_Query_from_RDS24[[#This Row],[valueA]]=List!$B$3),INDIRECT("A"&amp;ROW(Table_Query_from_RDS24[[#This Row],[data_year]])-1)+1,0)</f>
        <v>0</v>
      </c>
      <c r="B3128">
        <v>2013</v>
      </c>
      <c r="C3128" t="s">
        <v>46</v>
      </c>
      <c r="D3128" t="s">
        <v>3959</v>
      </c>
      <c r="E3128">
        <v>467</v>
      </c>
      <c r="F3128">
        <v>36062</v>
      </c>
      <c r="G3128">
        <v>116</v>
      </c>
    </row>
    <row r="3129" spans="1:7" x14ac:dyDescent="0.25">
      <c r="A3129" s="1">
        <f ca="1">IF((Table_Query_from_RDS24[[#This Row],[valueA]]=List!$B$3),INDIRECT("A"&amp;ROW(Table_Query_from_RDS24[[#This Row],[data_year]])-1)+1,0)</f>
        <v>0</v>
      </c>
      <c r="B3129">
        <v>2013</v>
      </c>
      <c r="C3129" t="s">
        <v>46</v>
      </c>
      <c r="D3129" t="s">
        <v>3960</v>
      </c>
      <c r="E3129">
        <v>462</v>
      </c>
      <c r="F3129">
        <v>28781</v>
      </c>
      <c r="G3129">
        <v>15</v>
      </c>
    </row>
    <row r="3130" spans="1:7" x14ac:dyDescent="0.25">
      <c r="A3130" s="1">
        <f ca="1">IF((Table_Query_from_RDS24[[#This Row],[valueA]]=List!$B$3),INDIRECT("A"&amp;ROW(Table_Query_from_RDS24[[#This Row],[data_year]])-1)+1,0)</f>
        <v>0</v>
      </c>
      <c r="B3130">
        <v>2013</v>
      </c>
      <c r="C3130" t="s">
        <v>46</v>
      </c>
      <c r="D3130" t="s">
        <v>3961</v>
      </c>
      <c r="E3130">
        <v>459</v>
      </c>
      <c r="F3130">
        <v>30848</v>
      </c>
      <c r="G3130">
        <v>470</v>
      </c>
    </row>
    <row r="3131" spans="1:7" x14ac:dyDescent="0.25">
      <c r="A3131" s="1">
        <f ca="1">IF((Table_Query_from_RDS24[[#This Row],[valueA]]=List!$B$3),INDIRECT("A"&amp;ROW(Table_Query_from_RDS24[[#This Row],[data_year]])-1)+1,0)</f>
        <v>0</v>
      </c>
      <c r="B3131">
        <v>2013</v>
      </c>
      <c r="C3131" t="s">
        <v>46</v>
      </c>
      <c r="D3131" t="s">
        <v>3962</v>
      </c>
      <c r="E3131">
        <v>456</v>
      </c>
      <c r="F3131">
        <v>40196</v>
      </c>
      <c r="G3131">
        <v>1386</v>
      </c>
    </row>
    <row r="3132" spans="1:7" x14ac:dyDescent="0.25">
      <c r="A3132" s="1">
        <f ca="1">IF((Table_Query_from_RDS24[[#This Row],[valueA]]=List!$B$3),INDIRECT("A"&amp;ROW(Table_Query_from_RDS24[[#This Row],[data_year]])-1)+1,0)</f>
        <v>0</v>
      </c>
      <c r="B3132">
        <v>2013</v>
      </c>
      <c r="C3132" t="s">
        <v>46</v>
      </c>
      <c r="D3132" t="s">
        <v>3963</v>
      </c>
      <c r="E3132">
        <v>452</v>
      </c>
      <c r="F3132">
        <v>38493</v>
      </c>
      <c r="G3132">
        <v>1061</v>
      </c>
    </row>
    <row r="3133" spans="1:7" x14ac:dyDescent="0.25">
      <c r="A3133" s="1">
        <f ca="1">IF((Table_Query_from_RDS24[[#This Row],[valueA]]=List!$B$3),INDIRECT("A"&amp;ROW(Table_Query_from_RDS24[[#This Row],[data_year]])-1)+1,0)</f>
        <v>0</v>
      </c>
      <c r="B3133">
        <v>2013</v>
      </c>
      <c r="C3133" t="s">
        <v>46</v>
      </c>
      <c r="D3133" t="s">
        <v>3964</v>
      </c>
      <c r="E3133">
        <v>446</v>
      </c>
      <c r="F3133">
        <v>49571</v>
      </c>
      <c r="G3133">
        <v>90</v>
      </c>
    </row>
    <row r="3134" spans="1:7" x14ac:dyDescent="0.25">
      <c r="A3134" s="1">
        <f ca="1">IF((Table_Query_from_RDS24[[#This Row],[valueA]]=List!$B$3),INDIRECT("A"&amp;ROW(Table_Query_from_RDS24[[#This Row],[data_year]])-1)+1,0)</f>
        <v>0</v>
      </c>
      <c r="B3134">
        <v>2013</v>
      </c>
      <c r="C3134" t="s">
        <v>46</v>
      </c>
      <c r="D3134" t="s">
        <v>3965</v>
      </c>
      <c r="E3134">
        <v>443</v>
      </c>
      <c r="F3134">
        <v>24840</v>
      </c>
      <c r="G3134">
        <v>1623</v>
      </c>
    </row>
    <row r="3135" spans="1:7" x14ac:dyDescent="0.25">
      <c r="A3135" s="1">
        <f ca="1">IF((Table_Query_from_RDS24[[#This Row],[valueA]]=List!$B$3),INDIRECT("A"&amp;ROW(Table_Query_from_RDS24[[#This Row],[data_year]])-1)+1,0)</f>
        <v>0</v>
      </c>
      <c r="B3135">
        <v>2013</v>
      </c>
      <c r="C3135" t="s">
        <v>46</v>
      </c>
      <c r="D3135" t="s">
        <v>3966</v>
      </c>
      <c r="E3135">
        <v>436</v>
      </c>
      <c r="F3135">
        <v>25606</v>
      </c>
      <c r="G3135">
        <v>266</v>
      </c>
    </row>
    <row r="3136" spans="1:7" x14ac:dyDescent="0.25">
      <c r="A3136" s="1">
        <f ca="1">IF((Table_Query_from_RDS24[[#This Row],[valueA]]=List!$B$3),INDIRECT("A"&amp;ROW(Table_Query_from_RDS24[[#This Row],[data_year]])-1)+1,0)</f>
        <v>0</v>
      </c>
      <c r="B3136">
        <v>2013</v>
      </c>
      <c r="C3136" t="s">
        <v>46</v>
      </c>
      <c r="D3136" t="s">
        <v>3967</v>
      </c>
      <c r="E3136">
        <v>432</v>
      </c>
      <c r="F3136">
        <v>38285</v>
      </c>
      <c r="G3136">
        <v>0</v>
      </c>
    </row>
    <row r="3137" spans="1:7" x14ac:dyDescent="0.25">
      <c r="A3137" s="1">
        <f ca="1">IF((Table_Query_from_RDS24[[#This Row],[valueA]]=List!$B$3),INDIRECT("A"&amp;ROW(Table_Query_from_RDS24[[#This Row],[data_year]])-1)+1,0)</f>
        <v>0</v>
      </c>
      <c r="B3137">
        <v>2013</v>
      </c>
      <c r="C3137" t="s">
        <v>46</v>
      </c>
      <c r="D3137" t="s">
        <v>3968</v>
      </c>
      <c r="E3137">
        <v>432</v>
      </c>
      <c r="F3137">
        <v>27274</v>
      </c>
      <c r="G3137">
        <v>427</v>
      </c>
    </row>
    <row r="3138" spans="1:7" x14ac:dyDescent="0.25">
      <c r="A3138" s="1">
        <f ca="1">IF((Table_Query_from_RDS24[[#This Row],[valueA]]=List!$B$3),INDIRECT("A"&amp;ROW(Table_Query_from_RDS24[[#This Row],[data_year]])-1)+1,0)</f>
        <v>0</v>
      </c>
      <c r="B3138">
        <v>2013</v>
      </c>
      <c r="C3138" t="s">
        <v>46</v>
      </c>
      <c r="D3138" t="s">
        <v>3969</v>
      </c>
      <c r="E3138">
        <v>430</v>
      </c>
      <c r="F3138">
        <v>26395</v>
      </c>
      <c r="G3138">
        <v>107</v>
      </c>
    </row>
    <row r="3139" spans="1:7" x14ac:dyDescent="0.25">
      <c r="A3139" s="1">
        <f ca="1">IF((Table_Query_from_RDS24[[#This Row],[valueA]]=List!$B$3),INDIRECT("A"&amp;ROW(Table_Query_from_RDS24[[#This Row],[data_year]])-1)+1,0)</f>
        <v>0</v>
      </c>
      <c r="B3139">
        <v>2013</v>
      </c>
      <c r="C3139" t="s">
        <v>46</v>
      </c>
      <c r="D3139" t="s">
        <v>3970</v>
      </c>
      <c r="E3139">
        <v>428</v>
      </c>
      <c r="F3139">
        <v>24749</v>
      </c>
      <c r="G3139">
        <v>162</v>
      </c>
    </row>
    <row r="3140" spans="1:7" x14ac:dyDescent="0.25">
      <c r="A3140" s="1">
        <f ca="1">IF((Table_Query_from_RDS24[[#This Row],[valueA]]=List!$B$3),INDIRECT("A"&amp;ROW(Table_Query_from_RDS24[[#This Row],[data_year]])-1)+1,0)</f>
        <v>0</v>
      </c>
      <c r="B3140">
        <v>2013</v>
      </c>
      <c r="C3140" t="s">
        <v>46</v>
      </c>
      <c r="D3140" t="s">
        <v>3971</v>
      </c>
      <c r="E3140">
        <v>426</v>
      </c>
      <c r="F3140">
        <v>22291</v>
      </c>
      <c r="G3140">
        <v>91</v>
      </c>
    </row>
    <row r="3141" spans="1:7" x14ac:dyDescent="0.25">
      <c r="A3141" s="1">
        <f ca="1">IF((Table_Query_from_RDS24[[#This Row],[valueA]]=List!$B$3),INDIRECT("A"&amp;ROW(Table_Query_from_RDS24[[#This Row],[data_year]])-1)+1,0)</f>
        <v>0</v>
      </c>
      <c r="B3141">
        <v>2013</v>
      </c>
      <c r="C3141" t="s">
        <v>46</v>
      </c>
      <c r="D3141" t="s">
        <v>3972</v>
      </c>
      <c r="E3141">
        <v>424</v>
      </c>
      <c r="F3141">
        <v>32535</v>
      </c>
      <c r="G3141">
        <v>123</v>
      </c>
    </row>
    <row r="3142" spans="1:7" x14ac:dyDescent="0.25">
      <c r="A3142" s="1">
        <f ca="1">IF((Table_Query_from_RDS24[[#This Row],[valueA]]=List!$B$3),INDIRECT("A"&amp;ROW(Table_Query_from_RDS24[[#This Row],[data_year]])-1)+1,0)</f>
        <v>0</v>
      </c>
      <c r="B3142">
        <v>2013</v>
      </c>
      <c r="C3142" t="s">
        <v>46</v>
      </c>
      <c r="D3142" t="s">
        <v>3973</v>
      </c>
      <c r="E3142">
        <v>417</v>
      </c>
      <c r="F3142">
        <v>49505</v>
      </c>
      <c r="G3142">
        <v>18</v>
      </c>
    </row>
    <row r="3143" spans="1:7" x14ac:dyDescent="0.25">
      <c r="A3143" s="1">
        <f ca="1">IF((Table_Query_from_RDS24[[#This Row],[valueA]]=List!$B$3),INDIRECT("A"&amp;ROW(Table_Query_from_RDS24[[#This Row],[data_year]])-1)+1,0)</f>
        <v>0</v>
      </c>
      <c r="B3143">
        <v>2013</v>
      </c>
      <c r="C3143" t="s">
        <v>46</v>
      </c>
      <c r="D3143" t="s">
        <v>3974</v>
      </c>
      <c r="E3143">
        <v>407</v>
      </c>
      <c r="F3143">
        <v>36395</v>
      </c>
      <c r="G3143">
        <v>13</v>
      </c>
    </row>
    <row r="3144" spans="1:7" x14ac:dyDescent="0.25">
      <c r="A3144" s="1">
        <f ca="1">IF((Table_Query_from_RDS24[[#This Row],[valueA]]=List!$B$3),INDIRECT("A"&amp;ROW(Table_Query_from_RDS24[[#This Row],[data_year]])-1)+1,0)</f>
        <v>0</v>
      </c>
      <c r="B3144">
        <v>2013</v>
      </c>
      <c r="C3144" t="s">
        <v>46</v>
      </c>
      <c r="D3144" t="s">
        <v>3975</v>
      </c>
      <c r="E3144">
        <v>403</v>
      </c>
      <c r="F3144">
        <v>31617</v>
      </c>
      <c r="G3144">
        <v>172</v>
      </c>
    </row>
    <row r="3145" spans="1:7" x14ac:dyDescent="0.25">
      <c r="A3145" s="1">
        <f ca="1">IF((Table_Query_from_RDS24[[#This Row],[valueA]]=List!$B$3),INDIRECT("A"&amp;ROW(Table_Query_from_RDS24[[#This Row],[data_year]])-1)+1,0)</f>
        <v>0</v>
      </c>
      <c r="B3145">
        <v>2013</v>
      </c>
      <c r="C3145" t="s">
        <v>46</v>
      </c>
      <c r="D3145" t="s">
        <v>3976</v>
      </c>
      <c r="E3145">
        <v>401</v>
      </c>
      <c r="F3145">
        <v>34201</v>
      </c>
      <c r="G3145">
        <v>730</v>
      </c>
    </row>
    <row r="3146" spans="1:7" x14ac:dyDescent="0.25">
      <c r="A3146" s="1">
        <f ca="1">IF((Table_Query_from_RDS24[[#This Row],[valueA]]=List!$B$3),INDIRECT("A"&amp;ROW(Table_Query_from_RDS24[[#This Row],[data_year]])-1)+1,0)</f>
        <v>0</v>
      </c>
      <c r="B3146">
        <v>2013</v>
      </c>
      <c r="C3146" t="s">
        <v>46</v>
      </c>
      <c r="D3146" t="s">
        <v>3977</v>
      </c>
      <c r="E3146">
        <v>399</v>
      </c>
      <c r="F3146">
        <v>35906</v>
      </c>
      <c r="G3146">
        <v>101</v>
      </c>
    </row>
    <row r="3147" spans="1:7" x14ac:dyDescent="0.25">
      <c r="A3147" s="1">
        <f ca="1">IF((Table_Query_from_RDS24[[#This Row],[valueA]]=List!$B$3),INDIRECT("A"&amp;ROW(Table_Query_from_RDS24[[#This Row],[data_year]])-1)+1,0)</f>
        <v>0</v>
      </c>
      <c r="B3147">
        <v>2013</v>
      </c>
      <c r="C3147" t="s">
        <v>46</v>
      </c>
      <c r="D3147" t="s">
        <v>3978</v>
      </c>
      <c r="E3147">
        <v>399</v>
      </c>
      <c r="F3147">
        <v>17675</v>
      </c>
      <c r="G3147">
        <v>1174</v>
      </c>
    </row>
    <row r="3148" spans="1:7" x14ac:dyDescent="0.25">
      <c r="A3148" s="1">
        <f ca="1">IF((Table_Query_from_RDS24[[#This Row],[valueA]]=List!$B$3),INDIRECT("A"&amp;ROW(Table_Query_from_RDS24[[#This Row],[data_year]])-1)+1,0)</f>
        <v>0</v>
      </c>
      <c r="B3148">
        <v>2013</v>
      </c>
      <c r="C3148" t="s">
        <v>46</v>
      </c>
      <c r="D3148" t="s">
        <v>3979</v>
      </c>
      <c r="E3148">
        <v>398</v>
      </c>
      <c r="F3148">
        <v>34955</v>
      </c>
      <c r="G3148">
        <v>76</v>
      </c>
    </row>
    <row r="3149" spans="1:7" x14ac:dyDescent="0.25">
      <c r="A3149" s="1">
        <f ca="1">IF((Table_Query_from_RDS24[[#This Row],[valueA]]=List!$B$3),INDIRECT("A"&amp;ROW(Table_Query_from_RDS24[[#This Row],[data_year]])-1)+1,0)</f>
        <v>0</v>
      </c>
      <c r="B3149">
        <v>2013</v>
      </c>
      <c r="C3149" t="s">
        <v>46</v>
      </c>
      <c r="D3149" t="s">
        <v>3980</v>
      </c>
      <c r="E3149">
        <v>395</v>
      </c>
      <c r="F3149">
        <v>23002</v>
      </c>
      <c r="G3149">
        <v>221</v>
      </c>
    </row>
    <row r="3150" spans="1:7" x14ac:dyDescent="0.25">
      <c r="A3150" s="1">
        <f ca="1">IF((Table_Query_from_RDS24[[#This Row],[valueA]]=List!$B$3),INDIRECT("A"&amp;ROW(Table_Query_from_RDS24[[#This Row],[data_year]])-1)+1,0)</f>
        <v>0</v>
      </c>
      <c r="B3150">
        <v>2013</v>
      </c>
      <c r="C3150" t="s">
        <v>46</v>
      </c>
      <c r="D3150" t="s">
        <v>3981</v>
      </c>
      <c r="E3150">
        <v>395</v>
      </c>
      <c r="F3150">
        <v>34909</v>
      </c>
      <c r="G3150">
        <v>8</v>
      </c>
    </row>
    <row r="3151" spans="1:7" x14ac:dyDescent="0.25">
      <c r="A3151" s="1">
        <f ca="1">IF((Table_Query_from_RDS24[[#This Row],[valueA]]=List!$B$3),INDIRECT("A"&amp;ROW(Table_Query_from_RDS24[[#This Row],[data_year]])-1)+1,0)</f>
        <v>0</v>
      </c>
      <c r="B3151">
        <v>2013</v>
      </c>
      <c r="C3151" t="s">
        <v>46</v>
      </c>
      <c r="D3151" t="s">
        <v>3982</v>
      </c>
      <c r="E3151">
        <v>394</v>
      </c>
      <c r="F3151">
        <v>15441</v>
      </c>
      <c r="G3151">
        <v>1038</v>
      </c>
    </row>
    <row r="3152" spans="1:7" x14ac:dyDescent="0.25">
      <c r="A3152" s="1">
        <f ca="1">IF((Table_Query_from_RDS24[[#This Row],[valueA]]=List!$B$3),INDIRECT("A"&amp;ROW(Table_Query_from_RDS24[[#This Row],[data_year]])-1)+1,0)</f>
        <v>0</v>
      </c>
      <c r="B3152">
        <v>2013</v>
      </c>
      <c r="C3152" t="s">
        <v>46</v>
      </c>
      <c r="D3152" t="s">
        <v>3983</v>
      </c>
      <c r="E3152">
        <v>390</v>
      </c>
      <c r="F3152">
        <v>38395</v>
      </c>
      <c r="G3152">
        <v>31</v>
      </c>
    </row>
    <row r="3153" spans="1:7" x14ac:dyDescent="0.25">
      <c r="A3153" s="1">
        <f ca="1">IF((Table_Query_from_RDS24[[#This Row],[valueA]]=List!$B$3),INDIRECT("A"&amp;ROW(Table_Query_from_RDS24[[#This Row],[data_year]])-1)+1,0)</f>
        <v>0</v>
      </c>
      <c r="B3153">
        <v>2013</v>
      </c>
      <c r="C3153" t="s">
        <v>46</v>
      </c>
      <c r="D3153" t="s">
        <v>3984</v>
      </c>
      <c r="E3153">
        <v>389</v>
      </c>
      <c r="F3153">
        <v>28753</v>
      </c>
      <c r="G3153">
        <v>16</v>
      </c>
    </row>
    <row r="3154" spans="1:7" x14ac:dyDescent="0.25">
      <c r="A3154" s="1">
        <f ca="1">IF((Table_Query_from_RDS24[[#This Row],[valueA]]=List!$B$3),INDIRECT("A"&amp;ROW(Table_Query_from_RDS24[[#This Row],[data_year]])-1)+1,0)</f>
        <v>0</v>
      </c>
      <c r="B3154">
        <v>2013</v>
      </c>
      <c r="C3154" t="s">
        <v>46</v>
      </c>
      <c r="D3154" t="s">
        <v>3985</v>
      </c>
      <c r="E3154">
        <v>381</v>
      </c>
      <c r="F3154">
        <v>42148</v>
      </c>
      <c r="G3154">
        <v>172</v>
      </c>
    </row>
    <row r="3155" spans="1:7" x14ac:dyDescent="0.25">
      <c r="A3155" s="1">
        <f ca="1">IF((Table_Query_from_RDS24[[#This Row],[valueA]]=List!$B$3),INDIRECT("A"&amp;ROW(Table_Query_from_RDS24[[#This Row],[data_year]])-1)+1,0)</f>
        <v>0</v>
      </c>
      <c r="B3155">
        <v>2013</v>
      </c>
      <c r="C3155" t="s">
        <v>46</v>
      </c>
      <c r="D3155" t="s">
        <v>3986</v>
      </c>
      <c r="E3155">
        <v>377</v>
      </c>
      <c r="F3155">
        <v>42275</v>
      </c>
      <c r="G3155">
        <v>142</v>
      </c>
    </row>
    <row r="3156" spans="1:7" x14ac:dyDescent="0.25">
      <c r="A3156" s="1">
        <f ca="1">IF((Table_Query_from_RDS24[[#This Row],[valueA]]=List!$B$3),INDIRECT("A"&amp;ROW(Table_Query_from_RDS24[[#This Row],[data_year]])-1)+1,0)</f>
        <v>0</v>
      </c>
      <c r="B3156">
        <v>2013</v>
      </c>
      <c r="C3156" t="s">
        <v>46</v>
      </c>
      <c r="D3156" t="s">
        <v>3987</v>
      </c>
      <c r="E3156">
        <v>376</v>
      </c>
      <c r="F3156">
        <v>38627</v>
      </c>
      <c r="G3156">
        <v>0</v>
      </c>
    </row>
    <row r="3157" spans="1:7" x14ac:dyDescent="0.25">
      <c r="A3157" s="1">
        <f ca="1">IF((Table_Query_from_RDS24[[#This Row],[valueA]]=List!$B$3),INDIRECT("A"&amp;ROW(Table_Query_from_RDS24[[#This Row],[data_year]])-1)+1,0)</f>
        <v>0</v>
      </c>
      <c r="B3157">
        <v>2013</v>
      </c>
      <c r="C3157" t="s">
        <v>46</v>
      </c>
      <c r="D3157" t="s">
        <v>3988</v>
      </c>
      <c r="E3157">
        <v>375</v>
      </c>
      <c r="F3157">
        <v>25758</v>
      </c>
      <c r="G3157">
        <v>194</v>
      </c>
    </row>
    <row r="3158" spans="1:7" x14ac:dyDescent="0.25">
      <c r="A3158" s="1">
        <f ca="1">IF((Table_Query_from_RDS24[[#This Row],[valueA]]=List!$B$3),INDIRECT("A"&amp;ROW(Table_Query_from_RDS24[[#This Row],[data_year]])-1)+1,0)</f>
        <v>0</v>
      </c>
      <c r="B3158">
        <v>2013</v>
      </c>
      <c r="C3158" t="s">
        <v>46</v>
      </c>
      <c r="D3158" t="s">
        <v>3989</v>
      </c>
      <c r="E3158">
        <v>374</v>
      </c>
      <c r="F3158">
        <v>41528</v>
      </c>
      <c r="G3158">
        <v>38</v>
      </c>
    </row>
    <row r="3159" spans="1:7" x14ac:dyDescent="0.25">
      <c r="A3159" s="1">
        <f ca="1">IF((Table_Query_from_RDS24[[#This Row],[valueA]]=List!$B$3),INDIRECT("A"&amp;ROW(Table_Query_from_RDS24[[#This Row],[data_year]])-1)+1,0)</f>
        <v>0</v>
      </c>
      <c r="B3159">
        <v>2013</v>
      </c>
      <c r="C3159" t="s">
        <v>46</v>
      </c>
      <c r="D3159" t="s">
        <v>3990</v>
      </c>
      <c r="E3159">
        <v>372</v>
      </c>
      <c r="F3159">
        <v>25367</v>
      </c>
      <c r="G3159">
        <v>167</v>
      </c>
    </row>
    <row r="3160" spans="1:7" x14ac:dyDescent="0.25">
      <c r="A3160" s="1">
        <f ca="1">IF((Table_Query_from_RDS24[[#This Row],[valueA]]=List!$B$3),INDIRECT("A"&amp;ROW(Table_Query_from_RDS24[[#This Row],[data_year]])-1)+1,0)</f>
        <v>0</v>
      </c>
      <c r="B3160">
        <v>2013</v>
      </c>
      <c r="C3160" t="s">
        <v>46</v>
      </c>
      <c r="D3160" t="s">
        <v>3991</v>
      </c>
      <c r="E3160">
        <v>366</v>
      </c>
      <c r="F3160">
        <v>35460</v>
      </c>
      <c r="G3160">
        <v>14</v>
      </c>
    </row>
    <row r="3161" spans="1:7" x14ac:dyDescent="0.25">
      <c r="A3161" s="1">
        <f ca="1">IF((Table_Query_from_RDS24[[#This Row],[valueA]]=List!$B$3),INDIRECT("A"&amp;ROW(Table_Query_from_RDS24[[#This Row],[data_year]])-1)+1,0)</f>
        <v>0</v>
      </c>
      <c r="B3161">
        <v>2013</v>
      </c>
      <c r="C3161" t="s">
        <v>46</v>
      </c>
      <c r="D3161" t="s">
        <v>3992</v>
      </c>
      <c r="E3161">
        <v>363</v>
      </c>
      <c r="F3161">
        <v>28688</v>
      </c>
      <c r="G3161">
        <v>11</v>
      </c>
    </row>
    <row r="3162" spans="1:7" x14ac:dyDescent="0.25">
      <c r="A3162" s="1">
        <f ca="1">IF((Table_Query_from_RDS24[[#This Row],[valueA]]=List!$B$3),INDIRECT("A"&amp;ROW(Table_Query_from_RDS24[[#This Row],[data_year]])-1)+1,0)</f>
        <v>0</v>
      </c>
      <c r="B3162">
        <v>2013</v>
      </c>
      <c r="C3162" t="s">
        <v>46</v>
      </c>
      <c r="D3162" t="s">
        <v>3993</v>
      </c>
      <c r="E3162">
        <v>358</v>
      </c>
      <c r="F3162">
        <v>32617</v>
      </c>
      <c r="G3162">
        <v>27</v>
      </c>
    </row>
    <row r="3163" spans="1:7" x14ac:dyDescent="0.25">
      <c r="A3163" s="1">
        <f ca="1">IF((Table_Query_from_RDS24[[#This Row],[valueA]]=List!$B$3),INDIRECT("A"&amp;ROW(Table_Query_from_RDS24[[#This Row],[data_year]])-1)+1,0)</f>
        <v>0</v>
      </c>
      <c r="B3163">
        <v>2013</v>
      </c>
      <c r="C3163" t="s">
        <v>46</v>
      </c>
      <c r="D3163" t="s">
        <v>3994</v>
      </c>
      <c r="E3163">
        <v>357</v>
      </c>
      <c r="F3163">
        <v>30555</v>
      </c>
      <c r="G3163">
        <v>209</v>
      </c>
    </row>
    <row r="3164" spans="1:7" x14ac:dyDescent="0.25">
      <c r="A3164" s="1">
        <f ca="1">IF((Table_Query_from_RDS24[[#This Row],[valueA]]=List!$B$3),INDIRECT("A"&amp;ROW(Table_Query_from_RDS24[[#This Row],[data_year]])-1)+1,0)</f>
        <v>0</v>
      </c>
      <c r="B3164">
        <v>2013</v>
      </c>
      <c r="C3164" t="s">
        <v>46</v>
      </c>
      <c r="D3164" t="s">
        <v>3995</v>
      </c>
      <c r="E3164">
        <v>354</v>
      </c>
      <c r="F3164">
        <v>23061</v>
      </c>
      <c r="G3164">
        <v>84</v>
      </c>
    </row>
    <row r="3165" spans="1:7" x14ac:dyDescent="0.25">
      <c r="A3165" s="1">
        <f ca="1">IF((Table_Query_from_RDS24[[#This Row],[valueA]]=List!$B$3),INDIRECT("A"&amp;ROW(Table_Query_from_RDS24[[#This Row],[data_year]])-1)+1,0)</f>
        <v>0</v>
      </c>
      <c r="B3165">
        <v>2013</v>
      </c>
      <c r="C3165" t="s">
        <v>46</v>
      </c>
      <c r="D3165" t="s">
        <v>3996</v>
      </c>
      <c r="E3165">
        <v>351</v>
      </c>
      <c r="F3165">
        <v>22869</v>
      </c>
      <c r="G3165">
        <v>73</v>
      </c>
    </row>
    <row r="3166" spans="1:7" x14ac:dyDescent="0.25">
      <c r="A3166" s="1">
        <f ca="1">IF((Table_Query_from_RDS24[[#This Row],[valueA]]=List!$B$3),INDIRECT("A"&amp;ROW(Table_Query_from_RDS24[[#This Row],[data_year]])-1)+1,0)</f>
        <v>0</v>
      </c>
      <c r="B3166">
        <v>2013</v>
      </c>
      <c r="C3166" t="s">
        <v>46</v>
      </c>
      <c r="D3166" t="s">
        <v>3997</v>
      </c>
      <c r="E3166">
        <v>346</v>
      </c>
      <c r="F3166">
        <v>31722</v>
      </c>
      <c r="G3166">
        <v>126</v>
      </c>
    </row>
    <row r="3167" spans="1:7" x14ac:dyDescent="0.25">
      <c r="A3167" s="1">
        <f ca="1">IF((Table_Query_from_RDS24[[#This Row],[valueA]]=List!$B$3),INDIRECT("A"&amp;ROW(Table_Query_from_RDS24[[#This Row],[data_year]])-1)+1,0)</f>
        <v>0</v>
      </c>
      <c r="B3167">
        <v>2013</v>
      </c>
      <c r="C3167" t="s">
        <v>46</v>
      </c>
      <c r="D3167" t="s">
        <v>3998</v>
      </c>
      <c r="E3167">
        <v>346</v>
      </c>
      <c r="F3167">
        <v>25376</v>
      </c>
      <c r="G3167">
        <v>26</v>
      </c>
    </row>
    <row r="3168" spans="1:7" x14ac:dyDescent="0.25">
      <c r="A3168" s="1">
        <f ca="1">IF((Table_Query_from_RDS24[[#This Row],[valueA]]=List!$B$3),INDIRECT("A"&amp;ROW(Table_Query_from_RDS24[[#This Row],[data_year]])-1)+1,0)</f>
        <v>0</v>
      </c>
      <c r="B3168">
        <v>2013</v>
      </c>
      <c r="C3168" t="s">
        <v>46</v>
      </c>
      <c r="D3168" t="s">
        <v>3999</v>
      </c>
      <c r="E3168">
        <v>339</v>
      </c>
      <c r="F3168">
        <v>29972</v>
      </c>
      <c r="G3168">
        <v>44</v>
      </c>
    </row>
    <row r="3169" spans="1:7" x14ac:dyDescent="0.25">
      <c r="A3169" s="1">
        <f ca="1">IF((Table_Query_from_RDS24[[#This Row],[valueA]]=List!$B$3),INDIRECT("A"&amp;ROW(Table_Query_from_RDS24[[#This Row],[data_year]])-1)+1,0)</f>
        <v>0</v>
      </c>
      <c r="B3169">
        <v>2013</v>
      </c>
      <c r="C3169" t="s">
        <v>46</v>
      </c>
      <c r="D3169" t="s">
        <v>4000</v>
      </c>
      <c r="E3169">
        <v>337</v>
      </c>
      <c r="F3169">
        <v>20136</v>
      </c>
      <c r="G3169">
        <v>106</v>
      </c>
    </row>
    <row r="3170" spans="1:7" x14ac:dyDescent="0.25">
      <c r="A3170" s="1">
        <f ca="1">IF((Table_Query_from_RDS24[[#This Row],[valueA]]=List!$B$3),INDIRECT("A"&amp;ROW(Table_Query_from_RDS24[[#This Row],[data_year]])-1)+1,0)</f>
        <v>0</v>
      </c>
      <c r="B3170">
        <v>2013</v>
      </c>
      <c r="C3170" t="s">
        <v>46</v>
      </c>
      <c r="D3170" t="s">
        <v>4001</v>
      </c>
      <c r="E3170">
        <v>337</v>
      </c>
      <c r="F3170">
        <v>24607</v>
      </c>
      <c r="G3170">
        <v>32</v>
      </c>
    </row>
    <row r="3171" spans="1:7" x14ac:dyDescent="0.25">
      <c r="A3171" s="1">
        <f ca="1">IF((Table_Query_from_RDS24[[#This Row],[valueA]]=List!$B$3),INDIRECT("A"&amp;ROW(Table_Query_from_RDS24[[#This Row],[data_year]])-1)+1,0)</f>
        <v>0</v>
      </c>
      <c r="B3171">
        <v>2013</v>
      </c>
      <c r="C3171" t="s">
        <v>46</v>
      </c>
      <c r="D3171" t="s">
        <v>4002</v>
      </c>
      <c r="E3171">
        <v>336</v>
      </c>
      <c r="F3171">
        <v>33578</v>
      </c>
      <c r="G3171">
        <v>5</v>
      </c>
    </row>
    <row r="3172" spans="1:7" x14ac:dyDescent="0.25">
      <c r="A3172" s="1">
        <f ca="1">IF((Table_Query_from_RDS24[[#This Row],[valueA]]=List!$B$3),INDIRECT("A"&amp;ROW(Table_Query_from_RDS24[[#This Row],[data_year]])-1)+1,0)</f>
        <v>0</v>
      </c>
      <c r="B3172">
        <v>2013</v>
      </c>
      <c r="C3172" t="s">
        <v>46</v>
      </c>
      <c r="D3172" t="s">
        <v>4003</v>
      </c>
      <c r="E3172">
        <v>336</v>
      </c>
      <c r="F3172">
        <v>26995</v>
      </c>
      <c r="G3172">
        <v>0</v>
      </c>
    </row>
    <row r="3173" spans="1:7" x14ac:dyDescent="0.25">
      <c r="A3173" s="1">
        <f ca="1">IF((Table_Query_from_RDS24[[#This Row],[valueA]]=List!$B$3),INDIRECT("A"&amp;ROW(Table_Query_from_RDS24[[#This Row],[data_year]])-1)+1,0)</f>
        <v>0</v>
      </c>
      <c r="B3173">
        <v>2013</v>
      </c>
      <c r="C3173" t="s">
        <v>46</v>
      </c>
      <c r="D3173" t="s">
        <v>4004</v>
      </c>
      <c r="E3173">
        <v>336</v>
      </c>
      <c r="F3173">
        <v>19849</v>
      </c>
      <c r="G3173">
        <v>282</v>
      </c>
    </row>
    <row r="3174" spans="1:7" x14ac:dyDescent="0.25">
      <c r="A3174" s="1">
        <f ca="1">IF((Table_Query_from_RDS24[[#This Row],[valueA]]=List!$B$3),INDIRECT("A"&amp;ROW(Table_Query_from_RDS24[[#This Row],[data_year]])-1)+1,0)</f>
        <v>0</v>
      </c>
      <c r="B3174">
        <v>2013</v>
      </c>
      <c r="C3174" t="s">
        <v>46</v>
      </c>
      <c r="D3174" t="s">
        <v>4005</v>
      </c>
      <c r="E3174">
        <v>335</v>
      </c>
      <c r="F3174">
        <v>38808</v>
      </c>
      <c r="G3174">
        <v>0</v>
      </c>
    </row>
    <row r="3175" spans="1:7" x14ac:dyDescent="0.25">
      <c r="A3175" s="1">
        <f ca="1">IF((Table_Query_from_RDS24[[#This Row],[valueA]]=List!$B$3),INDIRECT("A"&amp;ROW(Table_Query_from_RDS24[[#This Row],[data_year]])-1)+1,0)</f>
        <v>0</v>
      </c>
      <c r="B3175">
        <v>2013</v>
      </c>
      <c r="C3175" t="s">
        <v>46</v>
      </c>
      <c r="D3175" t="s">
        <v>4006</v>
      </c>
      <c r="E3175">
        <v>325</v>
      </c>
      <c r="F3175">
        <v>26097</v>
      </c>
      <c r="G3175">
        <v>8</v>
      </c>
    </row>
    <row r="3176" spans="1:7" x14ac:dyDescent="0.25">
      <c r="A3176" s="1">
        <f ca="1">IF((Table_Query_from_RDS24[[#This Row],[valueA]]=List!$B$3),INDIRECT("A"&amp;ROW(Table_Query_from_RDS24[[#This Row],[data_year]])-1)+1,0)</f>
        <v>0</v>
      </c>
      <c r="B3176">
        <v>2013</v>
      </c>
      <c r="C3176" t="s">
        <v>46</v>
      </c>
      <c r="D3176" t="s">
        <v>4007</v>
      </c>
      <c r="E3176">
        <v>320</v>
      </c>
      <c r="F3176">
        <v>24430</v>
      </c>
      <c r="G3176">
        <v>9</v>
      </c>
    </row>
    <row r="3177" spans="1:7" x14ac:dyDescent="0.25">
      <c r="A3177" s="1">
        <f ca="1">IF((Table_Query_from_RDS24[[#This Row],[valueA]]=List!$B$3),INDIRECT("A"&amp;ROW(Table_Query_from_RDS24[[#This Row],[data_year]])-1)+1,0)</f>
        <v>0</v>
      </c>
      <c r="B3177">
        <v>2013</v>
      </c>
      <c r="C3177" t="s">
        <v>46</v>
      </c>
      <c r="D3177" t="s">
        <v>4008</v>
      </c>
      <c r="E3177">
        <v>319</v>
      </c>
      <c r="F3177">
        <v>16381</v>
      </c>
      <c r="G3177">
        <v>45</v>
      </c>
    </row>
    <row r="3178" spans="1:7" x14ac:dyDescent="0.25">
      <c r="A3178" s="1">
        <f ca="1">IF((Table_Query_from_RDS24[[#This Row],[valueA]]=List!$B$3),INDIRECT("A"&amp;ROW(Table_Query_from_RDS24[[#This Row],[data_year]])-1)+1,0)</f>
        <v>0</v>
      </c>
      <c r="B3178">
        <v>2013</v>
      </c>
      <c r="C3178" t="s">
        <v>46</v>
      </c>
      <c r="D3178" t="s">
        <v>4009</v>
      </c>
      <c r="E3178">
        <v>319</v>
      </c>
      <c r="F3178">
        <v>23639</v>
      </c>
      <c r="G3178">
        <v>183</v>
      </c>
    </row>
    <row r="3179" spans="1:7" x14ac:dyDescent="0.25">
      <c r="A3179" s="1">
        <f ca="1">IF((Table_Query_from_RDS24[[#This Row],[valueA]]=List!$B$3),INDIRECT("A"&amp;ROW(Table_Query_from_RDS24[[#This Row],[data_year]])-1)+1,0)</f>
        <v>0</v>
      </c>
      <c r="B3179">
        <v>2013</v>
      </c>
      <c r="C3179" t="s">
        <v>46</v>
      </c>
      <c r="D3179" t="s">
        <v>4010</v>
      </c>
      <c r="E3179">
        <v>318</v>
      </c>
      <c r="F3179">
        <v>25423</v>
      </c>
      <c r="G3179">
        <v>15</v>
      </c>
    </row>
    <row r="3180" spans="1:7" x14ac:dyDescent="0.25">
      <c r="A3180" s="1">
        <f ca="1">IF((Table_Query_from_RDS24[[#This Row],[valueA]]=List!$B$3),INDIRECT("A"&amp;ROW(Table_Query_from_RDS24[[#This Row],[data_year]])-1)+1,0)</f>
        <v>0</v>
      </c>
      <c r="B3180">
        <v>2013</v>
      </c>
      <c r="C3180" t="s">
        <v>46</v>
      </c>
      <c r="D3180" t="s">
        <v>4011</v>
      </c>
      <c r="E3180">
        <v>314</v>
      </c>
      <c r="F3180">
        <v>15193</v>
      </c>
      <c r="G3180">
        <v>1092</v>
      </c>
    </row>
    <row r="3181" spans="1:7" x14ac:dyDescent="0.25">
      <c r="A3181" s="1">
        <f ca="1">IF((Table_Query_from_RDS24[[#This Row],[valueA]]=List!$B$3),INDIRECT("A"&amp;ROW(Table_Query_from_RDS24[[#This Row],[data_year]])-1)+1,0)</f>
        <v>0</v>
      </c>
      <c r="B3181">
        <v>2013</v>
      </c>
      <c r="C3181" t="s">
        <v>46</v>
      </c>
      <c r="D3181" t="s">
        <v>4012</v>
      </c>
      <c r="E3181">
        <v>313</v>
      </c>
      <c r="F3181">
        <v>25498</v>
      </c>
      <c r="G3181">
        <v>44</v>
      </c>
    </row>
    <row r="3182" spans="1:7" x14ac:dyDescent="0.25">
      <c r="A3182" s="1">
        <f ca="1">IF((Table_Query_from_RDS24[[#This Row],[valueA]]=List!$B$3),INDIRECT("A"&amp;ROW(Table_Query_from_RDS24[[#This Row],[data_year]])-1)+1,0)</f>
        <v>0</v>
      </c>
      <c r="B3182">
        <v>2013</v>
      </c>
      <c r="C3182" t="s">
        <v>46</v>
      </c>
      <c r="D3182" t="s">
        <v>4013</v>
      </c>
      <c r="E3182">
        <v>312</v>
      </c>
      <c r="F3182">
        <v>24723</v>
      </c>
      <c r="G3182">
        <v>134</v>
      </c>
    </row>
    <row r="3183" spans="1:7" x14ac:dyDescent="0.25">
      <c r="A3183" s="1">
        <f ca="1">IF((Table_Query_from_RDS24[[#This Row],[valueA]]=List!$B$3),INDIRECT("A"&amp;ROW(Table_Query_from_RDS24[[#This Row],[data_year]])-1)+1,0)</f>
        <v>0</v>
      </c>
      <c r="B3183">
        <v>2013</v>
      </c>
      <c r="C3183" t="s">
        <v>46</v>
      </c>
      <c r="D3183" t="s">
        <v>4014</v>
      </c>
      <c r="E3183">
        <v>308</v>
      </c>
      <c r="F3183">
        <v>18466</v>
      </c>
      <c r="G3183">
        <v>866</v>
      </c>
    </row>
    <row r="3184" spans="1:7" x14ac:dyDescent="0.25">
      <c r="A3184" s="1">
        <f ca="1">IF((Table_Query_from_RDS24[[#This Row],[valueA]]=List!$B$3),INDIRECT("A"&amp;ROW(Table_Query_from_RDS24[[#This Row],[data_year]])-1)+1,0)</f>
        <v>0</v>
      </c>
      <c r="B3184">
        <v>2013</v>
      </c>
      <c r="C3184" t="s">
        <v>46</v>
      </c>
      <c r="D3184" t="s">
        <v>4015</v>
      </c>
      <c r="E3184">
        <v>306</v>
      </c>
      <c r="F3184">
        <v>21496</v>
      </c>
      <c r="G3184">
        <v>98</v>
      </c>
    </row>
    <row r="3185" spans="1:7" x14ac:dyDescent="0.25">
      <c r="A3185" s="1">
        <f ca="1">IF((Table_Query_from_RDS24[[#This Row],[valueA]]=List!$B$3),INDIRECT("A"&amp;ROW(Table_Query_from_RDS24[[#This Row],[data_year]])-1)+1,0)</f>
        <v>0</v>
      </c>
      <c r="B3185">
        <v>2013</v>
      </c>
      <c r="C3185" t="s">
        <v>46</v>
      </c>
      <c r="D3185" t="s">
        <v>4016</v>
      </c>
      <c r="E3185">
        <v>298</v>
      </c>
      <c r="F3185">
        <v>31809</v>
      </c>
      <c r="G3185">
        <v>3</v>
      </c>
    </row>
    <row r="3186" spans="1:7" x14ac:dyDescent="0.25">
      <c r="A3186" s="1">
        <f ca="1">IF((Table_Query_from_RDS24[[#This Row],[valueA]]=List!$B$3),INDIRECT("A"&amp;ROW(Table_Query_from_RDS24[[#This Row],[data_year]])-1)+1,0)</f>
        <v>0</v>
      </c>
      <c r="B3186">
        <v>2013</v>
      </c>
      <c r="C3186" t="s">
        <v>46</v>
      </c>
      <c r="D3186" t="s">
        <v>4017</v>
      </c>
      <c r="E3186">
        <v>290</v>
      </c>
      <c r="F3186">
        <v>25279</v>
      </c>
      <c r="G3186">
        <v>82</v>
      </c>
    </row>
    <row r="3187" spans="1:7" x14ac:dyDescent="0.25">
      <c r="A3187" s="1">
        <f ca="1">IF((Table_Query_from_RDS24[[#This Row],[valueA]]=List!$B$3),INDIRECT("A"&amp;ROW(Table_Query_from_RDS24[[#This Row],[data_year]])-1)+1,0)</f>
        <v>0</v>
      </c>
      <c r="B3187">
        <v>2013</v>
      </c>
      <c r="C3187" t="s">
        <v>46</v>
      </c>
      <c r="D3187" t="s">
        <v>4018</v>
      </c>
      <c r="E3187">
        <v>284</v>
      </c>
      <c r="F3187">
        <v>27798</v>
      </c>
      <c r="G3187">
        <v>0</v>
      </c>
    </row>
    <row r="3188" spans="1:7" x14ac:dyDescent="0.25">
      <c r="A3188" s="1">
        <f ca="1">IF((Table_Query_from_RDS24[[#This Row],[valueA]]=List!$B$3),INDIRECT("A"&amp;ROW(Table_Query_from_RDS24[[#This Row],[data_year]])-1)+1,0)</f>
        <v>0</v>
      </c>
      <c r="B3188">
        <v>2013</v>
      </c>
      <c r="C3188" t="s">
        <v>46</v>
      </c>
      <c r="D3188" t="s">
        <v>4019</v>
      </c>
      <c r="E3188">
        <v>281</v>
      </c>
      <c r="F3188">
        <v>8897</v>
      </c>
      <c r="G3188">
        <v>909</v>
      </c>
    </row>
    <row r="3189" spans="1:7" x14ac:dyDescent="0.25">
      <c r="A3189" s="1">
        <f ca="1">IF((Table_Query_from_RDS24[[#This Row],[valueA]]=List!$B$3),INDIRECT("A"&amp;ROW(Table_Query_from_RDS24[[#This Row],[data_year]])-1)+1,0)</f>
        <v>0</v>
      </c>
      <c r="B3189">
        <v>2013</v>
      </c>
      <c r="C3189" t="s">
        <v>46</v>
      </c>
      <c r="D3189" t="s">
        <v>4020</v>
      </c>
      <c r="E3189">
        <v>274</v>
      </c>
      <c r="F3189">
        <v>22314</v>
      </c>
      <c r="G3189">
        <v>5</v>
      </c>
    </row>
    <row r="3190" spans="1:7" x14ac:dyDescent="0.25">
      <c r="A3190" s="1">
        <f ca="1">IF((Table_Query_from_RDS24[[#This Row],[valueA]]=List!$B$3),INDIRECT("A"&amp;ROW(Table_Query_from_RDS24[[#This Row],[data_year]])-1)+1,0)</f>
        <v>0</v>
      </c>
      <c r="B3190">
        <v>2013</v>
      </c>
      <c r="C3190" t="s">
        <v>46</v>
      </c>
      <c r="D3190" t="s">
        <v>4021</v>
      </c>
      <c r="E3190">
        <v>272</v>
      </c>
      <c r="F3190">
        <v>23186</v>
      </c>
      <c r="G3190">
        <v>27</v>
      </c>
    </row>
    <row r="3191" spans="1:7" x14ac:dyDescent="0.25">
      <c r="A3191" s="1">
        <f ca="1">IF((Table_Query_from_RDS24[[#This Row],[valueA]]=List!$B$3),INDIRECT("A"&amp;ROW(Table_Query_from_RDS24[[#This Row],[data_year]])-1)+1,0)</f>
        <v>0</v>
      </c>
      <c r="B3191">
        <v>2013</v>
      </c>
      <c r="C3191" t="s">
        <v>46</v>
      </c>
      <c r="D3191" t="s">
        <v>4022</v>
      </c>
      <c r="E3191">
        <v>272</v>
      </c>
      <c r="F3191">
        <v>23228</v>
      </c>
      <c r="G3191">
        <v>62</v>
      </c>
    </row>
    <row r="3192" spans="1:7" x14ac:dyDescent="0.25">
      <c r="A3192" s="1">
        <f ca="1">IF((Table_Query_from_RDS24[[#This Row],[valueA]]=List!$B$3),INDIRECT("A"&amp;ROW(Table_Query_from_RDS24[[#This Row],[data_year]])-1)+1,0)</f>
        <v>0</v>
      </c>
      <c r="B3192">
        <v>2013</v>
      </c>
      <c r="C3192" t="s">
        <v>46</v>
      </c>
      <c r="D3192" t="s">
        <v>4023</v>
      </c>
      <c r="E3192">
        <v>271</v>
      </c>
      <c r="F3192">
        <v>22231</v>
      </c>
      <c r="G3192">
        <v>3</v>
      </c>
    </row>
    <row r="3193" spans="1:7" x14ac:dyDescent="0.25">
      <c r="A3193" s="1">
        <f ca="1">IF((Table_Query_from_RDS24[[#This Row],[valueA]]=List!$B$3),INDIRECT("A"&amp;ROW(Table_Query_from_RDS24[[#This Row],[data_year]])-1)+1,0)</f>
        <v>0</v>
      </c>
      <c r="B3193">
        <v>2013</v>
      </c>
      <c r="C3193" t="s">
        <v>46</v>
      </c>
      <c r="D3193" t="s">
        <v>4024</v>
      </c>
      <c r="E3193">
        <v>267</v>
      </c>
      <c r="F3193">
        <v>28608</v>
      </c>
      <c r="G3193">
        <v>14</v>
      </c>
    </row>
    <row r="3194" spans="1:7" x14ac:dyDescent="0.25">
      <c r="A3194" s="1">
        <f ca="1">IF((Table_Query_from_RDS24[[#This Row],[valueA]]=List!$B$3),INDIRECT("A"&amp;ROW(Table_Query_from_RDS24[[#This Row],[data_year]])-1)+1,0)</f>
        <v>0</v>
      </c>
      <c r="B3194">
        <v>2013</v>
      </c>
      <c r="C3194" t="s">
        <v>46</v>
      </c>
      <c r="D3194" t="s">
        <v>4025</v>
      </c>
      <c r="E3194">
        <v>266</v>
      </c>
      <c r="F3194">
        <v>19606</v>
      </c>
      <c r="G3194">
        <v>21</v>
      </c>
    </row>
    <row r="3195" spans="1:7" x14ac:dyDescent="0.25">
      <c r="A3195" s="1">
        <f ca="1">IF((Table_Query_from_RDS24[[#This Row],[valueA]]=List!$B$3),INDIRECT("A"&amp;ROW(Table_Query_from_RDS24[[#This Row],[data_year]])-1)+1,0)</f>
        <v>0</v>
      </c>
      <c r="B3195">
        <v>2013</v>
      </c>
      <c r="C3195" t="s">
        <v>46</v>
      </c>
      <c r="D3195" t="s">
        <v>4026</v>
      </c>
      <c r="E3195">
        <v>265</v>
      </c>
      <c r="F3195">
        <v>16004</v>
      </c>
      <c r="G3195">
        <v>182</v>
      </c>
    </row>
    <row r="3196" spans="1:7" x14ac:dyDescent="0.25">
      <c r="A3196" s="1">
        <f ca="1">IF((Table_Query_from_RDS24[[#This Row],[valueA]]=List!$B$3),INDIRECT("A"&amp;ROW(Table_Query_from_RDS24[[#This Row],[data_year]])-1)+1,0)</f>
        <v>0</v>
      </c>
      <c r="B3196">
        <v>2013</v>
      </c>
      <c r="C3196" t="s">
        <v>46</v>
      </c>
      <c r="D3196" t="s">
        <v>4027</v>
      </c>
      <c r="E3196">
        <v>261</v>
      </c>
      <c r="F3196">
        <v>26672</v>
      </c>
      <c r="G3196">
        <v>128</v>
      </c>
    </row>
    <row r="3197" spans="1:7" x14ac:dyDescent="0.25">
      <c r="A3197" s="1">
        <f ca="1">IF((Table_Query_from_RDS24[[#This Row],[valueA]]=List!$B$3),INDIRECT("A"&amp;ROW(Table_Query_from_RDS24[[#This Row],[data_year]])-1)+1,0)</f>
        <v>0</v>
      </c>
      <c r="B3197">
        <v>2013</v>
      </c>
      <c r="C3197" t="s">
        <v>46</v>
      </c>
      <c r="D3197" t="s">
        <v>4028</v>
      </c>
      <c r="E3197">
        <v>256</v>
      </c>
      <c r="F3197">
        <v>21623</v>
      </c>
      <c r="G3197">
        <v>0</v>
      </c>
    </row>
    <row r="3198" spans="1:7" x14ac:dyDescent="0.25">
      <c r="A3198" s="1">
        <f ca="1">IF((Table_Query_from_RDS24[[#This Row],[valueA]]=List!$B$3),INDIRECT("A"&amp;ROW(Table_Query_from_RDS24[[#This Row],[data_year]])-1)+1,0)</f>
        <v>0</v>
      </c>
      <c r="B3198">
        <v>2013</v>
      </c>
      <c r="C3198" t="s">
        <v>46</v>
      </c>
      <c r="D3198" t="s">
        <v>4029</v>
      </c>
      <c r="E3198">
        <v>254</v>
      </c>
      <c r="F3198">
        <v>11783</v>
      </c>
      <c r="G3198">
        <v>308</v>
      </c>
    </row>
    <row r="3199" spans="1:7" x14ac:dyDescent="0.25">
      <c r="A3199" s="1">
        <f ca="1">IF((Table_Query_from_RDS24[[#This Row],[valueA]]=List!$B$3),INDIRECT("A"&amp;ROW(Table_Query_from_RDS24[[#This Row],[data_year]])-1)+1,0)</f>
        <v>0</v>
      </c>
      <c r="B3199">
        <v>2013</v>
      </c>
      <c r="C3199" t="s">
        <v>46</v>
      </c>
      <c r="D3199" t="s">
        <v>4030</v>
      </c>
      <c r="E3199">
        <v>248</v>
      </c>
      <c r="F3199">
        <v>25883</v>
      </c>
      <c r="G3199">
        <v>77</v>
      </c>
    </row>
    <row r="3200" spans="1:7" x14ac:dyDescent="0.25">
      <c r="A3200" s="1">
        <f ca="1">IF((Table_Query_from_RDS24[[#This Row],[valueA]]=List!$B$3),INDIRECT("A"&amp;ROW(Table_Query_from_RDS24[[#This Row],[data_year]])-1)+1,0)</f>
        <v>0</v>
      </c>
      <c r="B3200">
        <v>2013</v>
      </c>
      <c r="C3200" t="s">
        <v>46</v>
      </c>
      <c r="D3200" t="s">
        <v>4031</v>
      </c>
      <c r="E3200">
        <v>245</v>
      </c>
      <c r="F3200">
        <v>23164</v>
      </c>
      <c r="G3200">
        <v>15</v>
      </c>
    </row>
    <row r="3201" spans="1:7" x14ac:dyDescent="0.25">
      <c r="A3201" s="1">
        <f ca="1">IF((Table_Query_from_RDS24[[#This Row],[valueA]]=List!$B$3),INDIRECT("A"&amp;ROW(Table_Query_from_RDS24[[#This Row],[data_year]])-1)+1,0)</f>
        <v>0</v>
      </c>
      <c r="B3201">
        <v>2013</v>
      </c>
      <c r="C3201" t="s">
        <v>46</v>
      </c>
      <c r="D3201" t="s">
        <v>4032</v>
      </c>
      <c r="E3201">
        <v>242</v>
      </c>
      <c r="F3201">
        <v>20376</v>
      </c>
      <c r="G3201">
        <v>124</v>
      </c>
    </row>
    <row r="3202" spans="1:7" x14ac:dyDescent="0.25">
      <c r="A3202" s="1">
        <f ca="1">IF((Table_Query_from_RDS24[[#This Row],[valueA]]=List!$B$3),INDIRECT("A"&amp;ROW(Table_Query_from_RDS24[[#This Row],[data_year]])-1)+1,0)</f>
        <v>0</v>
      </c>
      <c r="B3202">
        <v>2013</v>
      </c>
      <c r="C3202" t="s">
        <v>46</v>
      </c>
      <c r="D3202" t="s">
        <v>4033</v>
      </c>
      <c r="E3202">
        <v>241</v>
      </c>
      <c r="F3202">
        <v>22353</v>
      </c>
      <c r="G3202">
        <v>106</v>
      </c>
    </row>
    <row r="3203" spans="1:7" x14ac:dyDescent="0.25">
      <c r="A3203" s="1">
        <f ca="1">IF((Table_Query_from_RDS24[[#This Row],[valueA]]=List!$B$3),INDIRECT("A"&amp;ROW(Table_Query_from_RDS24[[#This Row],[data_year]])-1)+1,0)</f>
        <v>0</v>
      </c>
      <c r="B3203">
        <v>2013</v>
      </c>
      <c r="C3203" t="s">
        <v>46</v>
      </c>
      <c r="D3203" t="s">
        <v>4034</v>
      </c>
      <c r="E3203">
        <v>239</v>
      </c>
      <c r="F3203">
        <v>22498</v>
      </c>
      <c r="G3203">
        <v>7</v>
      </c>
    </row>
    <row r="3204" spans="1:7" x14ac:dyDescent="0.25">
      <c r="A3204" s="1">
        <f ca="1">IF((Table_Query_from_RDS24[[#This Row],[valueA]]=List!$B$3),INDIRECT("A"&amp;ROW(Table_Query_from_RDS24[[#This Row],[data_year]])-1)+1,0)</f>
        <v>0</v>
      </c>
      <c r="B3204">
        <v>2013</v>
      </c>
      <c r="C3204" t="s">
        <v>46</v>
      </c>
      <c r="D3204" t="s">
        <v>4035</v>
      </c>
      <c r="E3204">
        <v>236</v>
      </c>
      <c r="F3204">
        <v>20087</v>
      </c>
      <c r="G3204">
        <v>41</v>
      </c>
    </row>
    <row r="3205" spans="1:7" x14ac:dyDescent="0.25">
      <c r="A3205" s="1">
        <f ca="1">IF((Table_Query_from_RDS24[[#This Row],[valueA]]=List!$B$3),INDIRECT("A"&amp;ROW(Table_Query_from_RDS24[[#This Row],[data_year]])-1)+1,0)</f>
        <v>0</v>
      </c>
      <c r="B3205">
        <v>2013</v>
      </c>
      <c r="C3205" t="s">
        <v>46</v>
      </c>
      <c r="D3205" t="s">
        <v>4036</v>
      </c>
      <c r="E3205">
        <v>236</v>
      </c>
      <c r="F3205">
        <v>24087</v>
      </c>
      <c r="G3205">
        <v>43</v>
      </c>
    </row>
    <row r="3206" spans="1:7" x14ac:dyDescent="0.25">
      <c r="A3206" s="1">
        <f ca="1">IF((Table_Query_from_RDS24[[#This Row],[valueA]]=List!$B$3),INDIRECT("A"&amp;ROW(Table_Query_from_RDS24[[#This Row],[data_year]])-1)+1,0)</f>
        <v>0</v>
      </c>
      <c r="B3206">
        <v>2013</v>
      </c>
      <c r="C3206" t="s">
        <v>46</v>
      </c>
      <c r="D3206" t="s">
        <v>4037</v>
      </c>
      <c r="E3206">
        <v>235</v>
      </c>
      <c r="F3206">
        <v>20958</v>
      </c>
      <c r="G3206">
        <v>12</v>
      </c>
    </row>
    <row r="3207" spans="1:7" x14ac:dyDescent="0.25">
      <c r="A3207" s="1">
        <f ca="1">IF((Table_Query_from_RDS24[[#This Row],[valueA]]=List!$B$3),INDIRECT("A"&amp;ROW(Table_Query_from_RDS24[[#This Row],[data_year]])-1)+1,0)</f>
        <v>0</v>
      </c>
      <c r="B3207">
        <v>2013</v>
      </c>
      <c r="C3207" t="s">
        <v>46</v>
      </c>
      <c r="D3207" t="s">
        <v>4038</v>
      </c>
      <c r="E3207">
        <v>235</v>
      </c>
      <c r="F3207">
        <v>11324</v>
      </c>
      <c r="G3207">
        <v>35</v>
      </c>
    </row>
    <row r="3208" spans="1:7" x14ac:dyDescent="0.25">
      <c r="A3208" s="1">
        <f ca="1">IF((Table_Query_from_RDS24[[#This Row],[valueA]]=List!$B$3),INDIRECT("A"&amp;ROW(Table_Query_from_RDS24[[#This Row],[data_year]])-1)+1,0)</f>
        <v>0</v>
      </c>
      <c r="B3208">
        <v>2013</v>
      </c>
      <c r="C3208" t="s">
        <v>46</v>
      </c>
      <c r="D3208" t="s">
        <v>4039</v>
      </c>
      <c r="E3208">
        <v>233</v>
      </c>
      <c r="F3208">
        <v>17768</v>
      </c>
      <c r="G3208">
        <v>87</v>
      </c>
    </row>
    <row r="3209" spans="1:7" x14ac:dyDescent="0.25">
      <c r="A3209" s="1">
        <f ca="1">IF((Table_Query_from_RDS24[[#This Row],[valueA]]=List!$B$3),INDIRECT("A"&amp;ROW(Table_Query_from_RDS24[[#This Row],[data_year]])-1)+1,0)</f>
        <v>0</v>
      </c>
      <c r="B3209">
        <v>2013</v>
      </c>
      <c r="C3209" t="s">
        <v>46</v>
      </c>
      <c r="D3209" t="s">
        <v>4040</v>
      </c>
      <c r="E3209">
        <v>229</v>
      </c>
      <c r="F3209">
        <v>22351</v>
      </c>
      <c r="G3209">
        <v>0</v>
      </c>
    </row>
    <row r="3210" spans="1:7" x14ac:dyDescent="0.25">
      <c r="A3210" s="1">
        <f ca="1">IF((Table_Query_from_RDS24[[#This Row],[valueA]]=List!$B$3),INDIRECT("A"&amp;ROW(Table_Query_from_RDS24[[#This Row],[data_year]])-1)+1,0)</f>
        <v>0</v>
      </c>
      <c r="B3210">
        <v>2013</v>
      </c>
      <c r="C3210" t="s">
        <v>46</v>
      </c>
      <c r="D3210" t="s">
        <v>4041</v>
      </c>
      <c r="E3210">
        <v>227</v>
      </c>
      <c r="F3210">
        <v>24190</v>
      </c>
      <c r="G3210">
        <v>11</v>
      </c>
    </row>
    <row r="3211" spans="1:7" x14ac:dyDescent="0.25">
      <c r="A3211" s="1">
        <f ca="1">IF((Table_Query_from_RDS24[[#This Row],[valueA]]=List!$B$3),INDIRECT("A"&amp;ROW(Table_Query_from_RDS24[[#This Row],[data_year]])-1)+1,0)</f>
        <v>0</v>
      </c>
      <c r="B3211">
        <v>2013</v>
      </c>
      <c r="C3211" t="s">
        <v>46</v>
      </c>
      <c r="D3211" t="s">
        <v>4042</v>
      </c>
      <c r="E3211">
        <v>225</v>
      </c>
      <c r="F3211">
        <v>23437</v>
      </c>
      <c r="G3211">
        <v>8</v>
      </c>
    </row>
    <row r="3212" spans="1:7" x14ac:dyDescent="0.25">
      <c r="A3212" s="1">
        <f ca="1">IF((Table_Query_from_RDS24[[#This Row],[valueA]]=List!$B$3),INDIRECT("A"&amp;ROW(Table_Query_from_RDS24[[#This Row],[data_year]])-1)+1,0)</f>
        <v>0</v>
      </c>
      <c r="B3212">
        <v>2013</v>
      </c>
      <c r="C3212" t="s">
        <v>46</v>
      </c>
      <c r="D3212" t="s">
        <v>4043</v>
      </c>
      <c r="E3212">
        <v>225</v>
      </c>
      <c r="F3212">
        <v>18899</v>
      </c>
      <c r="G3212">
        <v>110</v>
      </c>
    </row>
    <row r="3213" spans="1:7" x14ac:dyDescent="0.25">
      <c r="A3213" s="1">
        <f ca="1">IF((Table_Query_from_RDS24[[#This Row],[valueA]]=List!$B$3),INDIRECT("A"&amp;ROW(Table_Query_from_RDS24[[#This Row],[data_year]])-1)+1,0)</f>
        <v>0</v>
      </c>
      <c r="B3213">
        <v>2013</v>
      </c>
      <c r="C3213" t="s">
        <v>46</v>
      </c>
      <c r="D3213" t="s">
        <v>4044</v>
      </c>
      <c r="E3213">
        <v>224</v>
      </c>
      <c r="F3213">
        <v>29040</v>
      </c>
      <c r="G3213">
        <v>11</v>
      </c>
    </row>
    <row r="3214" spans="1:7" x14ac:dyDescent="0.25">
      <c r="A3214" s="1">
        <f ca="1">IF((Table_Query_from_RDS24[[#This Row],[valueA]]=List!$B$3),INDIRECT("A"&amp;ROW(Table_Query_from_RDS24[[#This Row],[data_year]])-1)+1,0)</f>
        <v>0</v>
      </c>
      <c r="B3214">
        <v>2013</v>
      </c>
      <c r="C3214" t="s">
        <v>46</v>
      </c>
      <c r="D3214" t="s">
        <v>4045</v>
      </c>
      <c r="E3214">
        <v>224</v>
      </c>
      <c r="F3214">
        <v>17406</v>
      </c>
      <c r="G3214">
        <v>15</v>
      </c>
    </row>
    <row r="3215" spans="1:7" x14ac:dyDescent="0.25">
      <c r="A3215" s="1">
        <f ca="1">IF((Table_Query_from_RDS24[[#This Row],[valueA]]=List!$B$3),INDIRECT("A"&amp;ROW(Table_Query_from_RDS24[[#This Row],[data_year]])-1)+1,0)</f>
        <v>0</v>
      </c>
      <c r="B3215">
        <v>2013</v>
      </c>
      <c r="C3215" t="s">
        <v>46</v>
      </c>
      <c r="D3215" t="s">
        <v>4046</v>
      </c>
      <c r="E3215">
        <v>222</v>
      </c>
      <c r="F3215">
        <v>20548</v>
      </c>
      <c r="G3215">
        <v>6</v>
      </c>
    </row>
    <row r="3216" spans="1:7" x14ac:dyDescent="0.25">
      <c r="A3216" s="1">
        <f ca="1">IF((Table_Query_from_RDS24[[#This Row],[valueA]]=List!$B$3),INDIRECT("A"&amp;ROW(Table_Query_from_RDS24[[#This Row],[data_year]])-1)+1,0)</f>
        <v>0</v>
      </c>
      <c r="B3216">
        <v>2013</v>
      </c>
      <c r="C3216" t="s">
        <v>46</v>
      </c>
      <c r="D3216" t="s">
        <v>4047</v>
      </c>
      <c r="E3216">
        <v>221</v>
      </c>
      <c r="F3216">
        <v>12618</v>
      </c>
      <c r="G3216">
        <v>86</v>
      </c>
    </row>
    <row r="3217" spans="1:7" x14ac:dyDescent="0.25">
      <c r="A3217" s="1">
        <f ca="1">IF((Table_Query_from_RDS24[[#This Row],[valueA]]=List!$B$3),INDIRECT("A"&amp;ROW(Table_Query_from_RDS24[[#This Row],[data_year]])-1)+1,0)</f>
        <v>0</v>
      </c>
      <c r="B3217">
        <v>2013</v>
      </c>
      <c r="C3217" t="s">
        <v>46</v>
      </c>
      <c r="D3217" t="s">
        <v>4048</v>
      </c>
      <c r="E3217">
        <v>221</v>
      </c>
      <c r="F3217">
        <v>17967</v>
      </c>
      <c r="G3217">
        <v>207</v>
      </c>
    </row>
    <row r="3218" spans="1:7" x14ac:dyDescent="0.25">
      <c r="A3218" s="1">
        <f ca="1">IF((Table_Query_from_RDS24[[#This Row],[valueA]]=List!$B$3),INDIRECT("A"&amp;ROW(Table_Query_from_RDS24[[#This Row],[data_year]])-1)+1,0)</f>
        <v>0</v>
      </c>
      <c r="B3218">
        <v>2013</v>
      </c>
      <c r="C3218" t="s">
        <v>46</v>
      </c>
      <c r="D3218" t="s">
        <v>4049</v>
      </c>
      <c r="E3218">
        <v>216</v>
      </c>
      <c r="F3218">
        <v>13160</v>
      </c>
      <c r="G3218">
        <v>138</v>
      </c>
    </row>
    <row r="3219" spans="1:7" x14ac:dyDescent="0.25">
      <c r="A3219" s="1">
        <f ca="1">IF((Table_Query_from_RDS24[[#This Row],[valueA]]=List!$B$3),INDIRECT("A"&amp;ROW(Table_Query_from_RDS24[[#This Row],[data_year]])-1)+1,0)</f>
        <v>0</v>
      </c>
      <c r="B3219">
        <v>2013</v>
      </c>
      <c r="C3219" t="s">
        <v>46</v>
      </c>
      <c r="D3219" t="s">
        <v>4050</v>
      </c>
      <c r="E3219">
        <v>212</v>
      </c>
      <c r="F3219">
        <v>6934</v>
      </c>
      <c r="G3219">
        <v>449</v>
      </c>
    </row>
    <row r="3220" spans="1:7" x14ac:dyDescent="0.25">
      <c r="A3220" s="1">
        <f ca="1">IF((Table_Query_from_RDS24[[#This Row],[valueA]]=List!$B$3),INDIRECT("A"&amp;ROW(Table_Query_from_RDS24[[#This Row],[data_year]])-1)+1,0)</f>
        <v>0</v>
      </c>
      <c r="B3220">
        <v>2013</v>
      </c>
      <c r="C3220" t="s">
        <v>46</v>
      </c>
      <c r="D3220" t="s">
        <v>4051</v>
      </c>
      <c r="E3220">
        <v>211</v>
      </c>
      <c r="F3220">
        <v>16687</v>
      </c>
      <c r="G3220">
        <v>0</v>
      </c>
    </row>
    <row r="3221" spans="1:7" x14ac:dyDescent="0.25">
      <c r="A3221" s="1">
        <f ca="1">IF((Table_Query_from_RDS24[[#This Row],[valueA]]=List!$B$3),INDIRECT("A"&amp;ROW(Table_Query_from_RDS24[[#This Row],[data_year]])-1)+1,0)</f>
        <v>0</v>
      </c>
      <c r="B3221">
        <v>2013</v>
      </c>
      <c r="C3221" t="s">
        <v>46</v>
      </c>
      <c r="D3221" t="s">
        <v>4052</v>
      </c>
      <c r="E3221">
        <v>211</v>
      </c>
      <c r="F3221">
        <v>24260</v>
      </c>
      <c r="G3221">
        <v>0</v>
      </c>
    </row>
    <row r="3222" spans="1:7" x14ac:dyDescent="0.25">
      <c r="A3222" s="1">
        <f ca="1">IF((Table_Query_from_RDS24[[#This Row],[valueA]]=List!$B$3),INDIRECT("A"&amp;ROW(Table_Query_from_RDS24[[#This Row],[data_year]])-1)+1,0)</f>
        <v>0</v>
      </c>
      <c r="B3222">
        <v>2013</v>
      </c>
      <c r="C3222" t="s">
        <v>46</v>
      </c>
      <c r="D3222" t="s">
        <v>4053</v>
      </c>
      <c r="E3222">
        <v>210</v>
      </c>
      <c r="F3222">
        <v>10675</v>
      </c>
      <c r="G3222">
        <v>2</v>
      </c>
    </row>
    <row r="3223" spans="1:7" x14ac:dyDescent="0.25">
      <c r="A3223" s="1">
        <f ca="1">IF((Table_Query_from_RDS24[[#This Row],[valueA]]=List!$B$3),INDIRECT("A"&amp;ROW(Table_Query_from_RDS24[[#This Row],[data_year]])-1)+1,0)</f>
        <v>0</v>
      </c>
      <c r="B3223">
        <v>2013</v>
      </c>
      <c r="C3223" t="s">
        <v>46</v>
      </c>
      <c r="D3223" t="s">
        <v>4054</v>
      </c>
      <c r="E3223">
        <v>209</v>
      </c>
      <c r="F3223">
        <v>17500</v>
      </c>
      <c r="G3223">
        <v>134</v>
      </c>
    </row>
    <row r="3224" spans="1:7" x14ac:dyDescent="0.25">
      <c r="A3224" s="1">
        <f ca="1">IF((Table_Query_from_RDS24[[#This Row],[valueA]]=List!$B$3),INDIRECT("A"&amp;ROW(Table_Query_from_RDS24[[#This Row],[data_year]])-1)+1,0)</f>
        <v>0</v>
      </c>
      <c r="B3224">
        <v>2013</v>
      </c>
      <c r="C3224" t="s">
        <v>46</v>
      </c>
      <c r="D3224" t="s">
        <v>4055</v>
      </c>
      <c r="E3224">
        <v>208</v>
      </c>
      <c r="F3224">
        <v>14555</v>
      </c>
      <c r="G3224">
        <v>35</v>
      </c>
    </row>
    <row r="3225" spans="1:7" x14ac:dyDescent="0.25">
      <c r="A3225" s="1">
        <f ca="1">IF((Table_Query_from_RDS24[[#This Row],[valueA]]=List!$B$3),INDIRECT("A"&amp;ROW(Table_Query_from_RDS24[[#This Row],[data_year]])-1)+1,0)</f>
        <v>0</v>
      </c>
      <c r="B3225">
        <v>2013</v>
      </c>
      <c r="C3225" t="s">
        <v>46</v>
      </c>
      <c r="D3225" t="s">
        <v>4056</v>
      </c>
      <c r="E3225">
        <v>204</v>
      </c>
      <c r="F3225">
        <v>17097</v>
      </c>
      <c r="G3225">
        <v>33</v>
      </c>
    </row>
    <row r="3226" spans="1:7" x14ac:dyDescent="0.25">
      <c r="A3226" s="1">
        <f ca="1">IF((Table_Query_from_RDS24[[#This Row],[valueA]]=List!$B$3),INDIRECT("A"&amp;ROW(Table_Query_from_RDS24[[#This Row],[data_year]])-1)+1,0)</f>
        <v>0</v>
      </c>
      <c r="B3226">
        <v>2013</v>
      </c>
      <c r="C3226" t="s">
        <v>46</v>
      </c>
      <c r="D3226" t="s">
        <v>4057</v>
      </c>
      <c r="E3226">
        <v>202</v>
      </c>
      <c r="F3226">
        <v>18133</v>
      </c>
      <c r="G3226">
        <v>51</v>
      </c>
    </row>
    <row r="3227" spans="1:7" x14ac:dyDescent="0.25">
      <c r="A3227" s="1">
        <f ca="1">IF((Table_Query_from_RDS24[[#This Row],[valueA]]=List!$B$3),INDIRECT("A"&amp;ROW(Table_Query_from_RDS24[[#This Row],[data_year]])-1)+1,0)</f>
        <v>0</v>
      </c>
      <c r="B3227">
        <v>2013</v>
      </c>
      <c r="C3227" t="s">
        <v>46</v>
      </c>
      <c r="D3227" t="s">
        <v>4058</v>
      </c>
      <c r="E3227">
        <v>200</v>
      </c>
      <c r="F3227">
        <v>17851</v>
      </c>
      <c r="G3227">
        <v>0</v>
      </c>
    </row>
    <row r="3228" spans="1:7" x14ac:dyDescent="0.25">
      <c r="A3228" s="1">
        <f ca="1">IF((Table_Query_from_RDS24[[#This Row],[valueA]]=List!$B$3),INDIRECT("A"&amp;ROW(Table_Query_from_RDS24[[#This Row],[data_year]])-1)+1,0)</f>
        <v>0</v>
      </c>
      <c r="B3228">
        <v>2013</v>
      </c>
      <c r="C3228" t="s">
        <v>46</v>
      </c>
      <c r="D3228" t="s">
        <v>4059</v>
      </c>
      <c r="E3228">
        <v>200</v>
      </c>
      <c r="F3228">
        <v>18828</v>
      </c>
      <c r="G3228">
        <v>103</v>
      </c>
    </row>
    <row r="3229" spans="1:7" x14ac:dyDescent="0.25">
      <c r="A3229" s="1">
        <f ca="1">IF((Table_Query_from_RDS24[[#This Row],[valueA]]=List!$B$3),INDIRECT("A"&amp;ROW(Table_Query_from_RDS24[[#This Row],[data_year]])-1)+1,0)</f>
        <v>0</v>
      </c>
      <c r="B3229">
        <v>2013</v>
      </c>
      <c r="C3229" t="s">
        <v>46</v>
      </c>
      <c r="D3229" t="s">
        <v>4060</v>
      </c>
      <c r="E3229">
        <v>199</v>
      </c>
      <c r="F3229">
        <v>9656</v>
      </c>
      <c r="G3229">
        <v>14</v>
      </c>
    </row>
    <row r="3230" spans="1:7" x14ac:dyDescent="0.25">
      <c r="A3230" s="1">
        <f ca="1">IF((Table_Query_from_RDS24[[#This Row],[valueA]]=List!$B$3),INDIRECT("A"&amp;ROW(Table_Query_from_RDS24[[#This Row],[data_year]])-1)+1,0)</f>
        <v>0</v>
      </c>
      <c r="B3230">
        <v>2013</v>
      </c>
      <c r="C3230" t="s">
        <v>46</v>
      </c>
      <c r="D3230" t="s">
        <v>4061</v>
      </c>
      <c r="E3230">
        <v>197</v>
      </c>
      <c r="F3230">
        <v>14447</v>
      </c>
      <c r="G3230">
        <v>16</v>
      </c>
    </row>
    <row r="3231" spans="1:7" x14ac:dyDescent="0.25">
      <c r="A3231" s="1">
        <f ca="1">IF((Table_Query_from_RDS24[[#This Row],[valueA]]=List!$B$3),INDIRECT("A"&amp;ROW(Table_Query_from_RDS24[[#This Row],[data_year]])-1)+1,0)</f>
        <v>0</v>
      </c>
      <c r="B3231">
        <v>2013</v>
      </c>
      <c r="C3231" t="s">
        <v>46</v>
      </c>
      <c r="D3231" t="s">
        <v>4062</v>
      </c>
      <c r="E3231">
        <v>197</v>
      </c>
      <c r="F3231">
        <v>13363</v>
      </c>
      <c r="G3231">
        <v>0</v>
      </c>
    </row>
    <row r="3232" spans="1:7" x14ac:dyDescent="0.25">
      <c r="A3232" s="1">
        <f ca="1">IF((Table_Query_from_RDS24[[#This Row],[valueA]]=List!$B$3),INDIRECT("A"&amp;ROW(Table_Query_from_RDS24[[#This Row],[data_year]])-1)+1,0)</f>
        <v>0</v>
      </c>
      <c r="B3232">
        <v>2013</v>
      </c>
      <c r="C3232" t="s">
        <v>46</v>
      </c>
      <c r="D3232" t="s">
        <v>4063</v>
      </c>
      <c r="E3232">
        <v>197</v>
      </c>
      <c r="F3232">
        <v>15275</v>
      </c>
      <c r="G3232">
        <v>35</v>
      </c>
    </row>
    <row r="3233" spans="1:7" x14ac:dyDescent="0.25">
      <c r="A3233" s="1">
        <f ca="1">IF((Table_Query_from_RDS24[[#This Row],[valueA]]=List!$B$3),INDIRECT("A"&amp;ROW(Table_Query_from_RDS24[[#This Row],[data_year]])-1)+1,0)</f>
        <v>0</v>
      </c>
      <c r="B3233">
        <v>2013</v>
      </c>
      <c r="C3233" t="s">
        <v>46</v>
      </c>
      <c r="D3233" t="s">
        <v>4064</v>
      </c>
      <c r="E3233">
        <v>195</v>
      </c>
      <c r="F3233">
        <v>19001</v>
      </c>
      <c r="G3233">
        <v>0</v>
      </c>
    </row>
    <row r="3234" spans="1:7" x14ac:dyDescent="0.25">
      <c r="A3234" s="1">
        <f ca="1">IF((Table_Query_from_RDS24[[#This Row],[valueA]]=List!$B$3),INDIRECT("A"&amp;ROW(Table_Query_from_RDS24[[#This Row],[data_year]])-1)+1,0)</f>
        <v>0</v>
      </c>
      <c r="B3234">
        <v>2013</v>
      </c>
      <c r="C3234" t="s">
        <v>46</v>
      </c>
      <c r="D3234" t="s">
        <v>4065</v>
      </c>
      <c r="E3234">
        <v>193</v>
      </c>
      <c r="F3234">
        <v>13844</v>
      </c>
      <c r="G3234">
        <v>12</v>
      </c>
    </row>
    <row r="3235" spans="1:7" x14ac:dyDescent="0.25">
      <c r="A3235" s="1">
        <f ca="1">IF((Table_Query_from_RDS24[[#This Row],[valueA]]=List!$B$3),INDIRECT("A"&amp;ROW(Table_Query_from_RDS24[[#This Row],[data_year]])-1)+1,0)</f>
        <v>0</v>
      </c>
      <c r="B3235">
        <v>2013</v>
      </c>
      <c r="C3235" t="s">
        <v>46</v>
      </c>
      <c r="D3235" t="s">
        <v>4066</v>
      </c>
      <c r="E3235">
        <v>193</v>
      </c>
      <c r="F3235">
        <v>15352</v>
      </c>
      <c r="G3235">
        <v>21</v>
      </c>
    </row>
    <row r="3236" spans="1:7" x14ac:dyDescent="0.25">
      <c r="A3236" s="1">
        <f ca="1">IF((Table_Query_from_RDS24[[#This Row],[valueA]]=List!$B$3),INDIRECT("A"&amp;ROW(Table_Query_from_RDS24[[#This Row],[data_year]])-1)+1,0)</f>
        <v>0</v>
      </c>
      <c r="B3236">
        <v>2013</v>
      </c>
      <c r="C3236" t="s">
        <v>46</v>
      </c>
      <c r="D3236" t="s">
        <v>4067</v>
      </c>
      <c r="E3236">
        <v>191</v>
      </c>
      <c r="F3236">
        <v>17540</v>
      </c>
      <c r="G3236">
        <v>65</v>
      </c>
    </row>
    <row r="3237" spans="1:7" x14ac:dyDescent="0.25">
      <c r="A3237" s="1">
        <f ca="1">IF((Table_Query_from_RDS24[[#This Row],[valueA]]=List!$B$3),INDIRECT("A"&amp;ROW(Table_Query_from_RDS24[[#This Row],[data_year]])-1)+1,0)</f>
        <v>0</v>
      </c>
      <c r="B3237">
        <v>2013</v>
      </c>
      <c r="C3237" t="s">
        <v>46</v>
      </c>
      <c r="D3237" t="s">
        <v>4068</v>
      </c>
      <c r="E3237">
        <v>190</v>
      </c>
      <c r="F3237">
        <v>16655</v>
      </c>
      <c r="G3237">
        <v>15</v>
      </c>
    </row>
    <row r="3238" spans="1:7" x14ac:dyDescent="0.25">
      <c r="A3238" s="1">
        <f ca="1">IF((Table_Query_from_RDS24[[#This Row],[valueA]]=List!$B$3),INDIRECT("A"&amp;ROW(Table_Query_from_RDS24[[#This Row],[data_year]])-1)+1,0)</f>
        <v>0</v>
      </c>
      <c r="B3238">
        <v>2013</v>
      </c>
      <c r="C3238" t="s">
        <v>46</v>
      </c>
      <c r="D3238" t="s">
        <v>4069</v>
      </c>
      <c r="E3238">
        <v>190</v>
      </c>
      <c r="F3238">
        <v>20432</v>
      </c>
      <c r="G3238">
        <v>6</v>
      </c>
    </row>
    <row r="3239" spans="1:7" x14ac:dyDescent="0.25">
      <c r="A3239" s="1">
        <f ca="1">IF((Table_Query_from_RDS24[[#This Row],[valueA]]=List!$B$3),INDIRECT("A"&amp;ROW(Table_Query_from_RDS24[[#This Row],[data_year]])-1)+1,0)</f>
        <v>0</v>
      </c>
      <c r="B3239">
        <v>2013</v>
      </c>
      <c r="C3239" t="s">
        <v>46</v>
      </c>
      <c r="D3239" t="s">
        <v>4070</v>
      </c>
      <c r="E3239">
        <v>190</v>
      </c>
      <c r="F3239">
        <v>13725</v>
      </c>
      <c r="G3239">
        <v>23</v>
      </c>
    </row>
    <row r="3240" spans="1:7" x14ac:dyDescent="0.25">
      <c r="A3240" s="1">
        <f ca="1">IF((Table_Query_from_RDS24[[#This Row],[valueA]]=List!$B$3),INDIRECT("A"&amp;ROW(Table_Query_from_RDS24[[#This Row],[data_year]])-1)+1,0)</f>
        <v>0</v>
      </c>
      <c r="B3240">
        <v>2013</v>
      </c>
      <c r="C3240" t="s">
        <v>46</v>
      </c>
      <c r="D3240" t="s">
        <v>4071</v>
      </c>
      <c r="E3240">
        <v>190</v>
      </c>
      <c r="F3240">
        <v>15830</v>
      </c>
      <c r="G3240">
        <v>65</v>
      </c>
    </row>
    <row r="3241" spans="1:7" x14ac:dyDescent="0.25">
      <c r="A3241" s="1">
        <f ca="1">IF((Table_Query_from_RDS24[[#This Row],[valueA]]=List!$B$3),INDIRECT("A"&amp;ROW(Table_Query_from_RDS24[[#This Row],[data_year]])-1)+1,0)</f>
        <v>0</v>
      </c>
      <c r="B3241">
        <v>2013</v>
      </c>
      <c r="C3241" t="s">
        <v>46</v>
      </c>
      <c r="D3241" t="s">
        <v>4072</v>
      </c>
      <c r="E3241">
        <v>187</v>
      </c>
      <c r="F3241">
        <v>11957</v>
      </c>
      <c r="G3241">
        <v>32</v>
      </c>
    </row>
    <row r="3242" spans="1:7" x14ac:dyDescent="0.25">
      <c r="A3242" s="1">
        <f ca="1">IF((Table_Query_from_RDS24[[#This Row],[valueA]]=List!$B$3),INDIRECT("A"&amp;ROW(Table_Query_from_RDS24[[#This Row],[data_year]])-1)+1,0)</f>
        <v>0</v>
      </c>
      <c r="B3242">
        <v>2013</v>
      </c>
      <c r="C3242" t="s">
        <v>46</v>
      </c>
      <c r="D3242" t="s">
        <v>4073</v>
      </c>
      <c r="E3242">
        <v>187</v>
      </c>
      <c r="F3242">
        <v>19179</v>
      </c>
      <c r="G3242">
        <v>18</v>
      </c>
    </row>
    <row r="3243" spans="1:7" x14ac:dyDescent="0.25">
      <c r="A3243" s="1">
        <f ca="1">IF((Table_Query_from_RDS24[[#This Row],[valueA]]=List!$B$3),INDIRECT("A"&amp;ROW(Table_Query_from_RDS24[[#This Row],[data_year]])-1)+1,0)</f>
        <v>0</v>
      </c>
      <c r="B3243">
        <v>2013</v>
      </c>
      <c r="C3243" t="s">
        <v>46</v>
      </c>
      <c r="D3243" t="s">
        <v>4074</v>
      </c>
      <c r="E3243">
        <v>187</v>
      </c>
      <c r="F3243">
        <v>16986</v>
      </c>
      <c r="G3243">
        <v>33</v>
      </c>
    </row>
    <row r="3244" spans="1:7" x14ac:dyDescent="0.25">
      <c r="A3244" s="1">
        <f ca="1">IF((Table_Query_from_RDS24[[#This Row],[valueA]]=List!$B$3),INDIRECT("A"&amp;ROW(Table_Query_from_RDS24[[#This Row],[data_year]])-1)+1,0)</f>
        <v>0</v>
      </c>
      <c r="B3244">
        <v>2013</v>
      </c>
      <c r="C3244" t="s">
        <v>46</v>
      </c>
      <c r="D3244" t="s">
        <v>4075</v>
      </c>
      <c r="E3244">
        <v>185</v>
      </c>
      <c r="F3244">
        <v>20478</v>
      </c>
      <c r="G3244">
        <v>0</v>
      </c>
    </row>
    <row r="3245" spans="1:7" x14ac:dyDescent="0.25">
      <c r="A3245" s="1">
        <f ca="1">IF((Table_Query_from_RDS24[[#This Row],[valueA]]=List!$B$3),INDIRECT("A"&amp;ROW(Table_Query_from_RDS24[[#This Row],[data_year]])-1)+1,0)</f>
        <v>0</v>
      </c>
      <c r="B3245">
        <v>2013</v>
      </c>
      <c r="C3245" t="s">
        <v>46</v>
      </c>
      <c r="D3245" t="s">
        <v>4076</v>
      </c>
      <c r="E3245">
        <v>184</v>
      </c>
      <c r="F3245">
        <v>17750</v>
      </c>
      <c r="G3245">
        <v>9</v>
      </c>
    </row>
    <row r="3246" spans="1:7" x14ac:dyDescent="0.25">
      <c r="A3246" s="1">
        <f ca="1">IF((Table_Query_from_RDS24[[#This Row],[valueA]]=List!$B$3),INDIRECT("A"&amp;ROW(Table_Query_from_RDS24[[#This Row],[data_year]])-1)+1,0)</f>
        <v>0</v>
      </c>
      <c r="B3246">
        <v>2013</v>
      </c>
      <c r="C3246" t="s">
        <v>46</v>
      </c>
      <c r="D3246" t="s">
        <v>4077</v>
      </c>
      <c r="E3246">
        <v>181</v>
      </c>
      <c r="F3246">
        <v>17427</v>
      </c>
      <c r="G3246">
        <v>29</v>
      </c>
    </row>
    <row r="3247" spans="1:7" x14ac:dyDescent="0.25">
      <c r="A3247" s="1">
        <f ca="1">IF((Table_Query_from_RDS24[[#This Row],[valueA]]=List!$B$3),INDIRECT("A"&amp;ROW(Table_Query_from_RDS24[[#This Row],[data_year]])-1)+1,0)</f>
        <v>0</v>
      </c>
      <c r="B3247">
        <v>2013</v>
      </c>
      <c r="C3247" t="s">
        <v>46</v>
      </c>
      <c r="D3247" t="s">
        <v>4078</v>
      </c>
      <c r="E3247">
        <v>180</v>
      </c>
      <c r="F3247">
        <v>9241</v>
      </c>
      <c r="G3247">
        <v>9</v>
      </c>
    </row>
    <row r="3248" spans="1:7" x14ac:dyDescent="0.25">
      <c r="A3248" s="1">
        <f ca="1">IF((Table_Query_from_RDS24[[#This Row],[valueA]]=List!$B$3),INDIRECT("A"&amp;ROW(Table_Query_from_RDS24[[#This Row],[data_year]])-1)+1,0)</f>
        <v>0</v>
      </c>
      <c r="B3248">
        <v>2013</v>
      </c>
      <c r="C3248" t="s">
        <v>46</v>
      </c>
      <c r="D3248" t="s">
        <v>4079</v>
      </c>
      <c r="E3248">
        <v>180</v>
      </c>
      <c r="F3248">
        <v>17761</v>
      </c>
      <c r="G3248">
        <v>21</v>
      </c>
    </row>
    <row r="3249" spans="1:7" x14ac:dyDescent="0.25">
      <c r="A3249" s="1">
        <f ca="1">IF((Table_Query_from_RDS24[[#This Row],[valueA]]=List!$B$3),INDIRECT("A"&amp;ROW(Table_Query_from_RDS24[[#This Row],[data_year]])-1)+1,0)</f>
        <v>0</v>
      </c>
      <c r="B3249">
        <v>2013</v>
      </c>
      <c r="C3249" t="s">
        <v>46</v>
      </c>
      <c r="D3249" t="s">
        <v>4080</v>
      </c>
      <c r="E3249">
        <v>178</v>
      </c>
      <c r="F3249">
        <v>6571</v>
      </c>
      <c r="G3249">
        <v>76</v>
      </c>
    </row>
    <row r="3250" spans="1:7" x14ac:dyDescent="0.25">
      <c r="A3250" s="1">
        <f ca="1">IF((Table_Query_from_RDS24[[#This Row],[valueA]]=List!$B$3),INDIRECT("A"&amp;ROW(Table_Query_from_RDS24[[#This Row],[data_year]])-1)+1,0)</f>
        <v>0</v>
      </c>
      <c r="B3250">
        <v>2013</v>
      </c>
      <c r="C3250" t="s">
        <v>46</v>
      </c>
      <c r="D3250" t="s">
        <v>4081</v>
      </c>
      <c r="E3250">
        <v>178</v>
      </c>
      <c r="F3250">
        <v>15613</v>
      </c>
      <c r="G3250">
        <v>2</v>
      </c>
    </row>
    <row r="3251" spans="1:7" x14ac:dyDescent="0.25">
      <c r="A3251" s="1">
        <f ca="1">IF((Table_Query_from_RDS24[[#This Row],[valueA]]=List!$B$3),INDIRECT("A"&amp;ROW(Table_Query_from_RDS24[[#This Row],[data_year]])-1)+1,0)</f>
        <v>0</v>
      </c>
      <c r="B3251">
        <v>2013</v>
      </c>
      <c r="C3251" t="s">
        <v>46</v>
      </c>
      <c r="D3251" t="s">
        <v>4082</v>
      </c>
      <c r="E3251">
        <v>178</v>
      </c>
      <c r="F3251">
        <v>16964</v>
      </c>
      <c r="G3251">
        <v>25</v>
      </c>
    </row>
    <row r="3252" spans="1:7" x14ac:dyDescent="0.25">
      <c r="A3252" s="1">
        <f ca="1">IF((Table_Query_from_RDS24[[#This Row],[valueA]]=List!$B$3),INDIRECT("A"&amp;ROW(Table_Query_from_RDS24[[#This Row],[data_year]])-1)+1,0)</f>
        <v>0</v>
      </c>
      <c r="B3252">
        <v>2013</v>
      </c>
      <c r="C3252" t="s">
        <v>46</v>
      </c>
      <c r="D3252" t="s">
        <v>4083</v>
      </c>
      <c r="E3252">
        <v>178</v>
      </c>
      <c r="F3252">
        <v>17939</v>
      </c>
      <c r="G3252">
        <v>0</v>
      </c>
    </row>
    <row r="3253" spans="1:7" x14ac:dyDescent="0.25">
      <c r="A3253" s="1">
        <f ca="1">IF((Table_Query_from_RDS24[[#This Row],[valueA]]=List!$B$3),INDIRECT("A"&amp;ROW(Table_Query_from_RDS24[[#This Row],[data_year]])-1)+1,0)</f>
        <v>0</v>
      </c>
      <c r="B3253">
        <v>2013</v>
      </c>
      <c r="C3253" t="s">
        <v>46</v>
      </c>
      <c r="D3253" t="s">
        <v>4084</v>
      </c>
      <c r="E3253">
        <v>175</v>
      </c>
      <c r="F3253">
        <v>13986</v>
      </c>
      <c r="G3253">
        <v>8</v>
      </c>
    </row>
    <row r="3254" spans="1:7" x14ac:dyDescent="0.25">
      <c r="A3254" s="1">
        <f ca="1">IF((Table_Query_from_RDS24[[#This Row],[valueA]]=List!$B$3),INDIRECT("A"&amp;ROW(Table_Query_from_RDS24[[#This Row],[data_year]])-1)+1,0)</f>
        <v>0</v>
      </c>
      <c r="B3254">
        <v>2013</v>
      </c>
      <c r="C3254" t="s">
        <v>46</v>
      </c>
      <c r="D3254" t="s">
        <v>4085</v>
      </c>
      <c r="E3254">
        <v>173</v>
      </c>
      <c r="F3254">
        <v>13849</v>
      </c>
      <c r="G3254">
        <v>0</v>
      </c>
    </row>
    <row r="3255" spans="1:7" x14ac:dyDescent="0.25">
      <c r="A3255" s="1">
        <f ca="1">IF((Table_Query_from_RDS24[[#This Row],[valueA]]=List!$B$3),INDIRECT("A"&amp;ROW(Table_Query_from_RDS24[[#This Row],[data_year]])-1)+1,0)</f>
        <v>0</v>
      </c>
      <c r="B3255">
        <v>2013</v>
      </c>
      <c r="C3255" t="s">
        <v>46</v>
      </c>
      <c r="D3255" t="s">
        <v>4086</v>
      </c>
      <c r="E3255">
        <v>170</v>
      </c>
      <c r="F3255">
        <v>14248</v>
      </c>
      <c r="G3255">
        <v>13</v>
      </c>
    </row>
    <row r="3256" spans="1:7" x14ac:dyDescent="0.25">
      <c r="A3256" s="1">
        <f ca="1">IF((Table_Query_from_RDS24[[#This Row],[valueA]]=List!$B$3),INDIRECT("A"&amp;ROW(Table_Query_from_RDS24[[#This Row],[data_year]])-1)+1,0)</f>
        <v>0</v>
      </c>
      <c r="B3256">
        <v>2013</v>
      </c>
      <c r="C3256" t="s">
        <v>46</v>
      </c>
      <c r="D3256" t="s">
        <v>4087</v>
      </c>
      <c r="E3256">
        <v>168</v>
      </c>
      <c r="F3256">
        <v>11908</v>
      </c>
      <c r="G3256">
        <v>4</v>
      </c>
    </row>
    <row r="3257" spans="1:7" x14ac:dyDescent="0.25">
      <c r="A3257" s="1">
        <f ca="1">IF((Table_Query_from_RDS24[[#This Row],[valueA]]=List!$B$3),INDIRECT("A"&amp;ROW(Table_Query_from_RDS24[[#This Row],[data_year]])-1)+1,0)</f>
        <v>0</v>
      </c>
      <c r="B3257">
        <v>2013</v>
      </c>
      <c r="C3257" t="s">
        <v>46</v>
      </c>
      <c r="D3257" t="s">
        <v>4088</v>
      </c>
      <c r="E3257">
        <v>167</v>
      </c>
      <c r="F3257">
        <v>13376</v>
      </c>
      <c r="G3257">
        <v>0</v>
      </c>
    </row>
    <row r="3258" spans="1:7" x14ac:dyDescent="0.25">
      <c r="A3258" s="1">
        <f ca="1">IF((Table_Query_from_RDS24[[#This Row],[valueA]]=List!$B$3),INDIRECT("A"&amp;ROW(Table_Query_from_RDS24[[#This Row],[data_year]])-1)+1,0)</f>
        <v>0</v>
      </c>
      <c r="B3258">
        <v>2013</v>
      </c>
      <c r="C3258" t="s">
        <v>46</v>
      </c>
      <c r="D3258" t="s">
        <v>4089</v>
      </c>
      <c r="E3258">
        <v>166</v>
      </c>
      <c r="F3258">
        <v>12177</v>
      </c>
      <c r="G3258">
        <v>0</v>
      </c>
    </row>
    <row r="3259" spans="1:7" x14ac:dyDescent="0.25">
      <c r="A3259" s="1">
        <f ca="1">IF((Table_Query_from_RDS24[[#This Row],[valueA]]=List!$B$3),INDIRECT("A"&amp;ROW(Table_Query_from_RDS24[[#This Row],[data_year]])-1)+1,0)</f>
        <v>0</v>
      </c>
      <c r="B3259">
        <v>2013</v>
      </c>
      <c r="C3259" t="s">
        <v>46</v>
      </c>
      <c r="D3259" t="s">
        <v>4090</v>
      </c>
      <c r="E3259">
        <v>165</v>
      </c>
      <c r="F3259">
        <v>16530</v>
      </c>
      <c r="G3259">
        <v>13</v>
      </c>
    </row>
    <row r="3260" spans="1:7" x14ac:dyDescent="0.25">
      <c r="A3260" s="1">
        <f ca="1">IF((Table_Query_from_RDS24[[#This Row],[valueA]]=List!$B$3),INDIRECT("A"&amp;ROW(Table_Query_from_RDS24[[#This Row],[data_year]])-1)+1,0)</f>
        <v>0</v>
      </c>
      <c r="B3260">
        <v>2013</v>
      </c>
      <c r="C3260" t="s">
        <v>46</v>
      </c>
      <c r="D3260" t="s">
        <v>4091</v>
      </c>
      <c r="E3260">
        <v>164</v>
      </c>
      <c r="F3260">
        <v>12673</v>
      </c>
      <c r="G3260">
        <v>74</v>
      </c>
    </row>
    <row r="3261" spans="1:7" x14ac:dyDescent="0.25">
      <c r="A3261" s="1">
        <f ca="1">IF((Table_Query_from_RDS24[[#This Row],[valueA]]=List!$B$3),INDIRECT("A"&amp;ROW(Table_Query_from_RDS24[[#This Row],[data_year]])-1)+1,0)</f>
        <v>0</v>
      </c>
      <c r="B3261">
        <v>2013</v>
      </c>
      <c r="C3261" t="s">
        <v>46</v>
      </c>
      <c r="D3261" t="s">
        <v>4092</v>
      </c>
      <c r="E3261">
        <v>164</v>
      </c>
      <c r="F3261">
        <v>10774</v>
      </c>
      <c r="G3261">
        <v>4</v>
      </c>
    </row>
    <row r="3262" spans="1:7" x14ac:dyDescent="0.25">
      <c r="A3262" s="1">
        <f ca="1">IF((Table_Query_from_RDS24[[#This Row],[valueA]]=List!$B$3),INDIRECT("A"&amp;ROW(Table_Query_from_RDS24[[#This Row],[data_year]])-1)+1,0)</f>
        <v>0</v>
      </c>
      <c r="B3262">
        <v>2013</v>
      </c>
      <c r="C3262" t="s">
        <v>46</v>
      </c>
      <c r="D3262" t="s">
        <v>4093</v>
      </c>
      <c r="E3262">
        <v>164</v>
      </c>
      <c r="F3262">
        <v>12203</v>
      </c>
      <c r="G3262">
        <v>272</v>
      </c>
    </row>
    <row r="3263" spans="1:7" x14ac:dyDescent="0.25">
      <c r="A3263" s="1">
        <f ca="1">IF((Table_Query_from_RDS24[[#This Row],[valueA]]=List!$B$3),INDIRECT("A"&amp;ROW(Table_Query_from_RDS24[[#This Row],[data_year]])-1)+1,0)</f>
        <v>0</v>
      </c>
      <c r="B3263">
        <v>2013</v>
      </c>
      <c r="C3263" t="s">
        <v>46</v>
      </c>
      <c r="D3263" t="s">
        <v>4094</v>
      </c>
      <c r="E3263">
        <v>163</v>
      </c>
      <c r="F3263">
        <v>19746</v>
      </c>
      <c r="G3263">
        <v>1200</v>
      </c>
    </row>
    <row r="3264" spans="1:7" x14ac:dyDescent="0.25">
      <c r="A3264" s="1">
        <f ca="1">IF((Table_Query_from_RDS24[[#This Row],[valueA]]=List!$B$3),INDIRECT("A"&amp;ROW(Table_Query_from_RDS24[[#This Row],[data_year]])-1)+1,0)</f>
        <v>0</v>
      </c>
      <c r="B3264">
        <v>2013</v>
      </c>
      <c r="C3264" t="s">
        <v>46</v>
      </c>
      <c r="D3264" t="s">
        <v>4095</v>
      </c>
      <c r="E3264">
        <v>162</v>
      </c>
      <c r="F3264">
        <v>9940</v>
      </c>
      <c r="G3264">
        <v>27</v>
      </c>
    </row>
    <row r="3265" spans="1:7" x14ac:dyDescent="0.25">
      <c r="A3265" s="1">
        <f ca="1">IF((Table_Query_from_RDS24[[#This Row],[valueA]]=List!$B$3),INDIRECT("A"&amp;ROW(Table_Query_from_RDS24[[#This Row],[data_year]])-1)+1,0)</f>
        <v>0</v>
      </c>
      <c r="B3265">
        <v>2013</v>
      </c>
      <c r="C3265" t="s">
        <v>46</v>
      </c>
      <c r="D3265" t="s">
        <v>4096</v>
      </c>
      <c r="E3265">
        <v>162</v>
      </c>
      <c r="F3265">
        <v>15442</v>
      </c>
      <c r="G3265">
        <v>29</v>
      </c>
    </row>
    <row r="3266" spans="1:7" x14ac:dyDescent="0.25">
      <c r="A3266" s="1">
        <f ca="1">IF((Table_Query_from_RDS24[[#This Row],[valueA]]=List!$B$3),INDIRECT("A"&amp;ROW(Table_Query_from_RDS24[[#This Row],[data_year]])-1)+1,0)</f>
        <v>0</v>
      </c>
      <c r="B3266">
        <v>2013</v>
      </c>
      <c r="C3266" t="s">
        <v>46</v>
      </c>
      <c r="D3266" t="s">
        <v>4097</v>
      </c>
      <c r="E3266">
        <v>161</v>
      </c>
      <c r="F3266">
        <v>14824</v>
      </c>
      <c r="G3266">
        <v>4</v>
      </c>
    </row>
    <row r="3267" spans="1:7" x14ac:dyDescent="0.25">
      <c r="A3267" s="1">
        <f ca="1">IF((Table_Query_from_RDS24[[#This Row],[valueA]]=List!$B$3),INDIRECT("A"&amp;ROW(Table_Query_from_RDS24[[#This Row],[data_year]])-1)+1,0)</f>
        <v>0</v>
      </c>
      <c r="B3267">
        <v>2013</v>
      </c>
      <c r="C3267" t="s">
        <v>46</v>
      </c>
      <c r="D3267" t="s">
        <v>4098</v>
      </c>
      <c r="E3267">
        <v>159</v>
      </c>
      <c r="F3267">
        <v>11768</v>
      </c>
      <c r="G3267">
        <v>69</v>
      </c>
    </row>
    <row r="3268" spans="1:7" x14ac:dyDescent="0.25">
      <c r="A3268" s="1">
        <f ca="1">IF((Table_Query_from_RDS24[[#This Row],[valueA]]=List!$B$3),INDIRECT("A"&amp;ROW(Table_Query_from_RDS24[[#This Row],[data_year]])-1)+1,0)</f>
        <v>0</v>
      </c>
      <c r="B3268">
        <v>2013</v>
      </c>
      <c r="C3268" t="s">
        <v>46</v>
      </c>
      <c r="D3268" t="s">
        <v>4099</v>
      </c>
      <c r="E3268">
        <v>159</v>
      </c>
      <c r="F3268">
        <v>12284</v>
      </c>
      <c r="G3268">
        <v>40</v>
      </c>
    </row>
    <row r="3269" spans="1:7" x14ac:dyDescent="0.25">
      <c r="A3269" s="1">
        <f ca="1">IF((Table_Query_from_RDS24[[#This Row],[valueA]]=List!$B$3),INDIRECT("A"&amp;ROW(Table_Query_from_RDS24[[#This Row],[data_year]])-1)+1,0)</f>
        <v>0</v>
      </c>
      <c r="B3269">
        <v>2013</v>
      </c>
      <c r="C3269" t="s">
        <v>46</v>
      </c>
      <c r="D3269" t="s">
        <v>4100</v>
      </c>
      <c r="E3269">
        <v>158</v>
      </c>
      <c r="F3269">
        <v>19765</v>
      </c>
      <c r="G3269">
        <v>5</v>
      </c>
    </row>
    <row r="3270" spans="1:7" x14ac:dyDescent="0.25">
      <c r="A3270" s="1">
        <f ca="1">IF((Table_Query_from_RDS24[[#This Row],[valueA]]=List!$B$3),INDIRECT("A"&amp;ROW(Table_Query_from_RDS24[[#This Row],[data_year]])-1)+1,0)</f>
        <v>0</v>
      </c>
      <c r="B3270">
        <v>2013</v>
      </c>
      <c r="C3270" t="s">
        <v>46</v>
      </c>
      <c r="D3270" t="s">
        <v>4101</v>
      </c>
      <c r="E3270">
        <v>156</v>
      </c>
      <c r="F3270">
        <v>9524</v>
      </c>
      <c r="G3270">
        <v>30</v>
      </c>
    </row>
    <row r="3271" spans="1:7" x14ac:dyDescent="0.25">
      <c r="A3271" s="1">
        <f ca="1">IF((Table_Query_from_RDS24[[#This Row],[valueA]]=List!$B$3),INDIRECT("A"&amp;ROW(Table_Query_from_RDS24[[#This Row],[data_year]])-1)+1,0)</f>
        <v>0</v>
      </c>
      <c r="B3271">
        <v>2013</v>
      </c>
      <c r="C3271" t="s">
        <v>46</v>
      </c>
      <c r="D3271" t="s">
        <v>4102</v>
      </c>
      <c r="E3271">
        <v>153</v>
      </c>
      <c r="F3271">
        <v>12869</v>
      </c>
      <c r="G3271">
        <v>96</v>
      </c>
    </row>
    <row r="3272" spans="1:7" x14ac:dyDescent="0.25">
      <c r="A3272" s="1">
        <f ca="1">IF((Table_Query_from_RDS24[[#This Row],[valueA]]=List!$B$3),INDIRECT("A"&amp;ROW(Table_Query_from_RDS24[[#This Row],[data_year]])-1)+1,0)</f>
        <v>0</v>
      </c>
      <c r="B3272">
        <v>2013</v>
      </c>
      <c r="C3272" t="s">
        <v>46</v>
      </c>
      <c r="D3272" t="s">
        <v>4103</v>
      </c>
      <c r="E3272">
        <v>150</v>
      </c>
      <c r="F3272">
        <v>11842</v>
      </c>
      <c r="G3272">
        <v>8</v>
      </c>
    </row>
    <row r="3273" spans="1:7" x14ac:dyDescent="0.25">
      <c r="A3273" s="1">
        <f ca="1">IF((Table_Query_from_RDS24[[#This Row],[valueA]]=List!$B$3),INDIRECT("A"&amp;ROW(Table_Query_from_RDS24[[#This Row],[data_year]])-1)+1,0)</f>
        <v>0</v>
      </c>
      <c r="B3273">
        <v>2013</v>
      </c>
      <c r="C3273" t="s">
        <v>46</v>
      </c>
      <c r="D3273" t="s">
        <v>4104</v>
      </c>
      <c r="E3273">
        <v>150</v>
      </c>
      <c r="F3273">
        <v>9300</v>
      </c>
      <c r="G3273">
        <v>1</v>
      </c>
    </row>
    <row r="3274" spans="1:7" x14ac:dyDescent="0.25">
      <c r="A3274" s="1">
        <f ca="1">IF((Table_Query_from_RDS24[[#This Row],[valueA]]=List!$B$3),INDIRECT("A"&amp;ROW(Table_Query_from_RDS24[[#This Row],[data_year]])-1)+1,0)</f>
        <v>0</v>
      </c>
      <c r="B3274">
        <v>2013</v>
      </c>
      <c r="C3274" t="s">
        <v>46</v>
      </c>
      <c r="D3274" t="s">
        <v>4105</v>
      </c>
      <c r="E3274">
        <v>149</v>
      </c>
      <c r="F3274">
        <v>16610</v>
      </c>
      <c r="G3274">
        <v>16</v>
      </c>
    </row>
    <row r="3275" spans="1:7" x14ac:dyDescent="0.25">
      <c r="A3275" s="1">
        <f ca="1">IF((Table_Query_from_RDS24[[#This Row],[valueA]]=List!$B$3),INDIRECT("A"&amp;ROW(Table_Query_from_RDS24[[#This Row],[data_year]])-1)+1,0)</f>
        <v>0</v>
      </c>
      <c r="B3275">
        <v>2013</v>
      </c>
      <c r="C3275" t="s">
        <v>46</v>
      </c>
      <c r="D3275" t="s">
        <v>4106</v>
      </c>
      <c r="E3275">
        <v>148</v>
      </c>
      <c r="F3275">
        <v>8494</v>
      </c>
      <c r="G3275">
        <v>2</v>
      </c>
    </row>
    <row r="3276" spans="1:7" x14ac:dyDescent="0.25">
      <c r="A3276" s="1">
        <f ca="1">IF((Table_Query_from_RDS24[[#This Row],[valueA]]=List!$B$3),INDIRECT("A"&amp;ROW(Table_Query_from_RDS24[[#This Row],[data_year]])-1)+1,0)</f>
        <v>0</v>
      </c>
      <c r="B3276">
        <v>2013</v>
      </c>
      <c r="C3276" t="s">
        <v>46</v>
      </c>
      <c r="D3276" t="s">
        <v>4107</v>
      </c>
      <c r="E3276">
        <v>148</v>
      </c>
      <c r="F3276">
        <v>11148</v>
      </c>
      <c r="G3276">
        <v>5</v>
      </c>
    </row>
    <row r="3277" spans="1:7" x14ac:dyDescent="0.25">
      <c r="A3277" s="1">
        <f ca="1">IF((Table_Query_from_RDS24[[#This Row],[valueA]]=List!$B$3),INDIRECT("A"&amp;ROW(Table_Query_from_RDS24[[#This Row],[data_year]])-1)+1,0)</f>
        <v>0</v>
      </c>
      <c r="B3277">
        <v>2013</v>
      </c>
      <c r="C3277" t="s">
        <v>46</v>
      </c>
      <c r="D3277" t="s">
        <v>4108</v>
      </c>
      <c r="E3277">
        <v>146</v>
      </c>
      <c r="F3277">
        <v>13247</v>
      </c>
      <c r="G3277">
        <v>5</v>
      </c>
    </row>
    <row r="3278" spans="1:7" x14ac:dyDescent="0.25">
      <c r="A3278" s="1">
        <f ca="1">IF((Table_Query_from_RDS24[[#This Row],[valueA]]=List!$B$3),INDIRECT("A"&amp;ROW(Table_Query_from_RDS24[[#This Row],[data_year]])-1)+1,0)</f>
        <v>0</v>
      </c>
      <c r="B3278">
        <v>2013</v>
      </c>
      <c r="C3278" t="s">
        <v>46</v>
      </c>
      <c r="D3278" t="s">
        <v>4109</v>
      </c>
      <c r="E3278">
        <v>145</v>
      </c>
      <c r="F3278">
        <v>10273</v>
      </c>
      <c r="G3278">
        <v>20</v>
      </c>
    </row>
    <row r="3279" spans="1:7" x14ac:dyDescent="0.25">
      <c r="A3279" s="1">
        <f ca="1">IF((Table_Query_from_RDS24[[#This Row],[valueA]]=List!$B$3),INDIRECT("A"&amp;ROW(Table_Query_from_RDS24[[#This Row],[data_year]])-1)+1,0)</f>
        <v>0</v>
      </c>
      <c r="B3279">
        <v>2013</v>
      </c>
      <c r="C3279" t="s">
        <v>46</v>
      </c>
      <c r="D3279" t="s">
        <v>4110</v>
      </c>
      <c r="E3279">
        <v>144</v>
      </c>
      <c r="F3279">
        <v>15508</v>
      </c>
      <c r="G3279">
        <v>35</v>
      </c>
    </row>
    <row r="3280" spans="1:7" x14ac:dyDescent="0.25">
      <c r="A3280" s="1">
        <f ca="1">IF((Table_Query_from_RDS24[[#This Row],[valueA]]=List!$B$3),INDIRECT("A"&amp;ROW(Table_Query_from_RDS24[[#This Row],[data_year]])-1)+1,0)</f>
        <v>0</v>
      </c>
      <c r="B3280">
        <v>2013</v>
      </c>
      <c r="C3280" t="s">
        <v>46</v>
      </c>
      <c r="D3280" t="s">
        <v>4111</v>
      </c>
      <c r="E3280">
        <v>144</v>
      </c>
      <c r="F3280">
        <v>9742</v>
      </c>
      <c r="G3280">
        <v>41</v>
      </c>
    </row>
    <row r="3281" spans="1:7" x14ac:dyDescent="0.25">
      <c r="A3281" s="1">
        <f ca="1">IF((Table_Query_from_RDS24[[#This Row],[valueA]]=List!$B$3),INDIRECT("A"&amp;ROW(Table_Query_from_RDS24[[#This Row],[data_year]])-1)+1,0)</f>
        <v>0</v>
      </c>
      <c r="B3281">
        <v>2013</v>
      </c>
      <c r="C3281" t="s">
        <v>46</v>
      </c>
      <c r="D3281" t="s">
        <v>4112</v>
      </c>
      <c r="E3281">
        <v>144</v>
      </c>
      <c r="F3281">
        <v>15060</v>
      </c>
      <c r="G3281">
        <v>0</v>
      </c>
    </row>
    <row r="3282" spans="1:7" x14ac:dyDescent="0.25">
      <c r="A3282" s="1">
        <f ca="1">IF((Table_Query_from_RDS24[[#This Row],[valueA]]=List!$B$3),INDIRECT("A"&amp;ROW(Table_Query_from_RDS24[[#This Row],[data_year]])-1)+1,0)</f>
        <v>0</v>
      </c>
      <c r="B3282">
        <v>2013</v>
      </c>
      <c r="C3282" t="s">
        <v>46</v>
      </c>
      <c r="D3282" t="s">
        <v>4113</v>
      </c>
      <c r="E3282">
        <v>142</v>
      </c>
      <c r="F3282">
        <v>10664</v>
      </c>
      <c r="G3282">
        <v>63</v>
      </c>
    </row>
    <row r="3283" spans="1:7" x14ac:dyDescent="0.25">
      <c r="A3283" s="1">
        <f ca="1">IF((Table_Query_from_RDS24[[#This Row],[valueA]]=List!$B$3),INDIRECT("A"&amp;ROW(Table_Query_from_RDS24[[#This Row],[data_year]])-1)+1,0)</f>
        <v>0</v>
      </c>
      <c r="B3283">
        <v>2013</v>
      </c>
      <c r="C3283" t="s">
        <v>46</v>
      </c>
      <c r="D3283" t="s">
        <v>4114</v>
      </c>
      <c r="E3283">
        <v>140</v>
      </c>
      <c r="F3283">
        <v>5860</v>
      </c>
      <c r="G3283">
        <v>611</v>
      </c>
    </row>
    <row r="3284" spans="1:7" x14ac:dyDescent="0.25">
      <c r="A3284" s="1">
        <f ca="1">IF((Table_Query_from_RDS24[[#This Row],[valueA]]=List!$B$3),INDIRECT("A"&amp;ROW(Table_Query_from_RDS24[[#This Row],[data_year]])-1)+1,0)</f>
        <v>0</v>
      </c>
      <c r="B3284">
        <v>2013</v>
      </c>
      <c r="C3284" t="s">
        <v>46</v>
      </c>
      <c r="D3284" t="s">
        <v>4115</v>
      </c>
      <c r="E3284">
        <v>136</v>
      </c>
      <c r="F3284">
        <v>12630</v>
      </c>
      <c r="G3284">
        <v>0</v>
      </c>
    </row>
    <row r="3285" spans="1:7" x14ac:dyDescent="0.25">
      <c r="A3285" s="1">
        <f ca="1">IF((Table_Query_from_RDS24[[#This Row],[valueA]]=List!$B$3),INDIRECT("A"&amp;ROW(Table_Query_from_RDS24[[#This Row],[data_year]])-1)+1,0)</f>
        <v>0</v>
      </c>
      <c r="B3285">
        <v>2013</v>
      </c>
      <c r="C3285" t="s">
        <v>46</v>
      </c>
      <c r="D3285" t="s">
        <v>4116</v>
      </c>
      <c r="E3285">
        <v>135</v>
      </c>
      <c r="F3285">
        <v>13649</v>
      </c>
      <c r="G3285">
        <v>4</v>
      </c>
    </row>
    <row r="3286" spans="1:7" x14ac:dyDescent="0.25">
      <c r="A3286" s="1">
        <f ca="1">IF((Table_Query_from_RDS24[[#This Row],[valueA]]=List!$B$3),INDIRECT("A"&amp;ROW(Table_Query_from_RDS24[[#This Row],[data_year]])-1)+1,0)</f>
        <v>0</v>
      </c>
      <c r="B3286">
        <v>2013</v>
      </c>
      <c r="C3286" t="s">
        <v>46</v>
      </c>
      <c r="D3286" t="s">
        <v>4117</v>
      </c>
      <c r="E3286">
        <v>135</v>
      </c>
      <c r="F3286">
        <v>9691</v>
      </c>
      <c r="G3286">
        <v>27</v>
      </c>
    </row>
    <row r="3287" spans="1:7" x14ac:dyDescent="0.25">
      <c r="A3287" s="1">
        <f ca="1">IF((Table_Query_from_RDS24[[#This Row],[valueA]]=List!$B$3),INDIRECT("A"&amp;ROW(Table_Query_from_RDS24[[#This Row],[data_year]])-1)+1,0)</f>
        <v>0</v>
      </c>
      <c r="B3287">
        <v>2013</v>
      </c>
      <c r="C3287" t="s">
        <v>46</v>
      </c>
      <c r="D3287" t="s">
        <v>4118</v>
      </c>
      <c r="E3287">
        <v>135</v>
      </c>
      <c r="F3287">
        <v>13130</v>
      </c>
      <c r="G3287">
        <v>30</v>
      </c>
    </row>
    <row r="3288" spans="1:7" x14ac:dyDescent="0.25">
      <c r="A3288" s="1">
        <f ca="1">IF((Table_Query_from_RDS24[[#This Row],[valueA]]=List!$B$3),INDIRECT("A"&amp;ROW(Table_Query_from_RDS24[[#This Row],[data_year]])-1)+1,0)</f>
        <v>0</v>
      </c>
      <c r="B3288">
        <v>2013</v>
      </c>
      <c r="C3288" t="s">
        <v>46</v>
      </c>
      <c r="D3288" t="s">
        <v>4119</v>
      </c>
      <c r="E3288">
        <v>135</v>
      </c>
      <c r="F3288">
        <v>11954</v>
      </c>
      <c r="G3288">
        <v>0</v>
      </c>
    </row>
    <row r="3289" spans="1:7" x14ac:dyDescent="0.25">
      <c r="A3289" s="1">
        <f ca="1">IF((Table_Query_from_RDS24[[#This Row],[valueA]]=List!$B$3),INDIRECT("A"&amp;ROW(Table_Query_from_RDS24[[#This Row],[data_year]])-1)+1,0)</f>
        <v>0</v>
      </c>
      <c r="B3289">
        <v>2013</v>
      </c>
      <c r="C3289" t="s">
        <v>46</v>
      </c>
      <c r="D3289" t="s">
        <v>4120</v>
      </c>
      <c r="E3289">
        <v>134</v>
      </c>
      <c r="F3289">
        <v>16848</v>
      </c>
      <c r="G3289">
        <v>0</v>
      </c>
    </row>
    <row r="3290" spans="1:7" x14ac:dyDescent="0.25">
      <c r="A3290" s="1">
        <f ca="1">IF((Table_Query_from_RDS24[[#This Row],[valueA]]=List!$B$3),INDIRECT("A"&amp;ROW(Table_Query_from_RDS24[[#This Row],[data_year]])-1)+1,0)</f>
        <v>0</v>
      </c>
      <c r="B3290">
        <v>2013</v>
      </c>
      <c r="C3290" t="s">
        <v>46</v>
      </c>
      <c r="D3290" t="s">
        <v>4121</v>
      </c>
      <c r="E3290">
        <v>133</v>
      </c>
      <c r="F3290">
        <v>16374</v>
      </c>
      <c r="G3290">
        <v>0</v>
      </c>
    </row>
    <row r="3291" spans="1:7" x14ac:dyDescent="0.25">
      <c r="A3291" s="1">
        <f ca="1">IF((Table_Query_from_RDS24[[#This Row],[valueA]]=List!$B$3),INDIRECT("A"&amp;ROW(Table_Query_from_RDS24[[#This Row],[data_year]])-1)+1,0)</f>
        <v>0</v>
      </c>
      <c r="B3291">
        <v>2013</v>
      </c>
      <c r="C3291" t="s">
        <v>46</v>
      </c>
      <c r="D3291" t="s">
        <v>4122</v>
      </c>
      <c r="E3291">
        <v>132</v>
      </c>
      <c r="F3291">
        <v>10516</v>
      </c>
      <c r="G3291">
        <v>0</v>
      </c>
    </row>
    <row r="3292" spans="1:7" x14ac:dyDescent="0.25">
      <c r="A3292" s="1">
        <f ca="1">IF((Table_Query_from_RDS24[[#This Row],[valueA]]=List!$B$3),INDIRECT("A"&amp;ROW(Table_Query_from_RDS24[[#This Row],[data_year]])-1)+1,0)</f>
        <v>0</v>
      </c>
      <c r="B3292">
        <v>2013</v>
      </c>
      <c r="C3292" t="s">
        <v>46</v>
      </c>
      <c r="D3292" t="s">
        <v>4123</v>
      </c>
      <c r="E3292">
        <v>132</v>
      </c>
      <c r="F3292">
        <v>11499</v>
      </c>
      <c r="G3292">
        <v>0</v>
      </c>
    </row>
    <row r="3293" spans="1:7" x14ac:dyDescent="0.25">
      <c r="A3293" s="1">
        <f ca="1">IF((Table_Query_from_RDS24[[#This Row],[valueA]]=List!$B$3),INDIRECT("A"&amp;ROW(Table_Query_from_RDS24[[#This Row],[data_year]])-1)+1,0)</f>
        <v>0</v>
      </c>
      <c r="B3293">
        <v>2013</v>
      </c>
      <c r="C3293" t="s">
        <v>46</v>
      </c>
      <c r="D3293" t="s">
        <v>4124</v>
      </c>
      <c r="E3293">
        <v>131</v>
      </c>
      <c r="F3293">
        <v>11216</v>
      </c>
      <c r="G3293">
        <v>46</v>
      </c>
    </row>
    <row r="3294" spans="1:7" x14ac:dyDescent="0.25">
      <c r="A3294" s="1">
        <f ca="1">IF((Table_Query_from_RDS24[[#This Row],[valueA]]=List!$B$3),INDIRECT("A"&amp;ROW(Table_Query_from_RDS24[[#This Row],[data_year]])-1)+1,0)</f>
        <v>0</v>
      </c>
      <c r="B3294">
        <v>2013</v>
      </c>
      <c r="C3294" t="s">
        <v>46</v>
      </c>
      <c r="D3294" t="s">
        <v>4125</v>
      </c>
      <c r="E3294">
        <v>130</v>
      </c>
      <c r="F3294">
        <v>13511</v>
      </c>
      <c r="G3294">
        <v>87</v>
      </c>
    </row>
    <row r="3295" spans="1:7" x14ac:dyDescent="0.25">
      <c r="A3295" s="1">
        <f ca="1">IF((Table_Query_from_RDS24[[#This Row],[valueA]]=List!$B$3),INDIRECT("A"&amp;ROW(Table_Query_from_RDS24[[#This Row],[data_year]])-1)+1,0)</f>
        <v>0</v>
      </c>
      <c r="B3295">
        <v>2013</v>
      </c>
      <c r="C3295" t="s">
        <v>46</v>
      </c>
      <c r="D3295" t="s">
        <v>4126</v>
      </c>
      <c r="E3295">
        <v>130</v>
      </c>
      <c r="F3295">
        <v>10335</v>
      </c>
      <c r="G3295">
        <v>26</v>
      </c>
    </row>
    <row r="3296" spans="1:7" x14ac:dyDescent="0.25">
      <c r="A3296" s="1">
        <f ca="1">IF((Table_Query_from_RDS24[[#This Row],[valueA]]=List!$B$3),INDIRECT("A"&amp;ROW(Table_Query_from_RDS24[[#This Row],[data_year]])-1)+1,0)</f>
        <v>0</v>
      </c>
      <c r="B3296">
        <v>2013</v>
      </c>
      <c r="C3296" t="s">
        <v>46</v>
      </c>
      <c r="D3296" t="s">
        <v>4127</v>
      </c>
      <c r="E3296">
        <v>128</v>
      </c>
      <c r="F3296">
        <v>10398</v>
      </c>
      <c r="G3296">
        <v>72</v>
      </c>
    </row>
    <row r="3297" spans="1:7" x14ac:dyDescent="0.25">
      <c r="A3297" s="1">
        <f ca="1">IF((Table_Query_from_RDS24[[#This Row],[valueA]]=List!$B$3),INDIRECT("A"&amp;ROW(Table_Query_from_RDS24[[#This Row],[data_year]])-1)+1,0)</f>
        <v>0</v>
      </c>
      <c r="B3297">
        <v>2013</v>
      </c>
      <c r="C3297" t="s">
        <v>46</v>
      </c>
      <c r="D3297" t="s">
        <v>4128</v>
      </c>
      <c r="E3297">
        <v>126</v>
      </c>
      <c r="F3297">
        <v>12733</v>
      </c>
      <c r="G3297">
        <v>5</v>
      </c>
    </row>
    <row r="3298" spans="1:7" x14ac:dyDescent="0.25">
      <c r="A3298" s="1">
        <f ca="1">IF((Table_Query_from_RDS24[[#This Row],[valueA]]=List!$B$3),INDIRECT("A"&amp;ROW(Table_Query_from_RDS24[[#This Row],[data_year]])-1)+1,0)</f>
        <v>0</v>
      </c>
      <c r="B3298">
        <v>2013</v>
      </c>
      <c r="C3298" t="s">
        <v>46</v>
      </c>
      <c r="D3298" t="s">
        <v>4129</v>
      </c>
      <c r="E3298">
        <v>126</v>
      </c>
      <c r="F3298">
        <v>12970</v>
      </c>
      <c r="G3298">
        <v>1</v>
      </c>
    </row>
    <row r="3299" spans="1:7" x14ac:dyDescent="0.25">
      <c r="A3299" s="1">
        <f ca="1">IF((Table_Query_from_RDS24[[#This Row],[valueA]]=List!$B$3),INDIRECT("A"&amp;ROW(Table_Query_from_RDS24[[#This Row],[data_year]])-1)+1,0)</f>
        <v>0</v>
      </c>
      <c r="B3299">
        <v>2013</v>
      </c>
      <c r="C3299" t="s">
        <v>46</v>
      </c>
      <c r="D3299" t="s">
        <v>4130</v>
      </c>
      <c r="E3299">
        <v>124</v>
      </c>
      <c r="F3299">
        <v>6157</v>
      </c>
      <c r="G3299">
        <v>98</v>
      </c>
    </row>
    <row r="3300" spans="1:7" x14ac:dyDescent="0.25">
      <c r="A3300" s="1">
        <f ca="1">IF((Table_Query_from_RDS24[[#This Row],[valueA]]=List!$B$3),INDIRECT("A"&amp;ROW(Table_Query_from_RDS24[[#This Row],[data_year]])-1)+1,0)</f>
        <v>0</v>
      </c>
      <c r="B3300">
        <v>2013</v>
      </c>
      <c r="C3300" t="s">
        <v>46</v>
      </c>
      <c r="D3300" t="s">
        <v>4131</v>
      </c>
      <c r="E3300">
        <v>124</v>
      </c>
      <c r="F3300">
        <v>7871</v>
      </c>
      <c r="G3300">
        <v>7</v>
      </c>
    </row>
    <row r="3301" spans="1:7" x14ac:dyDescent="0.25">
      <c r="A3301" s="1">
        <f ca="1">IF((Table_Query_from_RDS24[[#This Row],[valueA]]=List!$B$3),INDIRECT("A"&amp;ROW(Table_Query_from_RDS24[[#This Row],[data_year]])-1)+1,0)</f>
        <v>0</v>
      </c>
      <c r="B3301">
        <v>2013</v>
      </c>
      <c r="C3301" t="s">
        <v>46</v>
      </c>
      <c r="D3301" t="s">
        <v>4132</v>
      </c>
      <c r="E3301">
        <v>123</v>
      </c>
      <c r="F3301">
        <v>7451</v>
      </c>
      <c r="G3301">
        <v>25</v>
      </c>
    </row>
    <row r="3302" spans="1:7" x14ac:dyDescent="0.25">
      <c r="A3302" s="1">
        <f ca="1">IF((Table_Query_from_RDS24[[#This Row],[valueA]]=List!$B$3),INDIRECT("A"&amp;ROW(Table_Query_from_RDS24[[#This Row],[data_year]])-1)+1,0)</f>
        <v>0</v>
      </c>
      <c r="B3302">
        <v>2013</v>
      </c>
      <c r="C3302" t="s">
        <v>46</v>
      </c>
      <c r="D3302" t="s">
        <v>4133</v>
      </c>
      <c r="E3302">
        <v>123</v>
      </c>
      <c r="F3302">
        <v>11751</v>
      </c>
      <c r="G3302">
        <v>29</v>
      </c>
    </row>
    <row r="3303" spans="1:7" x14ac:dyDescent="0.25">
      <c r="A3303" s="1">
        <f ca="1">IF((Table_Query_from_RDS24[[#This Row],[valueA]]=List!$B$3),INDIRECT("A"&amp;ROW(Table_Query_from_RDS24[[#This Row],[data_year]])-1)+1,0)</f>
        <v>0</v>
      </c>
      <c r="B3303">
        <v>2013</v>
      </c>
      <c r="C3303" t="s">
        <v>46</v>
      </c>
      <c r="D3303" t="s">
        <v>4134</v>
      </c>
      <c r="E3303">
        <v>123</v>
      </c>
      <c r="F3303">
        <v>8899</v>
      </c>
      <c r="G3303">
        <v>0</v>
      </c>
    </row>
    <row r="3304" spans="1:7" x14ac:dyDescent="0.25">
      <c r="A3304" s="1">
        <f ca="1">IF((Table_Query_from_RDS24[[#This Row],[valueA]]=List!$B$3),INDIRECT("A"&amp;ROW(Table_Query_from_RDS24[[#This Row],[data_year]])-1)+1,0)</f>
        <v>0</v>
      </c>
      <c r="B3304">
        <v>2013</v>
      </c>
      <c r="C3304" t="s">
        <v>46</v>
      </c>
      <c r="D3304" t="s">
        <v>4135</v>
      </c>
      <c r="E3304">
        <v>122</v>
      </c>
      <c r="F3304">
        <v>12054</v>
      </c>
      <c r="G3304">
        <v>0</v>
      </c>
    </row>
    <row r="3305" spans="1:7" x14ac:dyDescent="0.25">
      <c r="A3305" s="1">
        <f ca="1">IF((Table_Query_from_RDS24[[#This Row],[valueA]]=List!$B$3),INDIRECT("A"&amp;ROW(Table_Query_from_RDS24[[#This Row],[data_year]])-1)+1,0)</f>
        <v>0</v>
      </c>
      <c r="B3305">
        <v>2013</v>
      </c>
      <c r="C3305" t="s">
        <v>46</v>
      </c>
      <c r="D3305" t="s">
        <v>4136</v>
      </c>
      <c r="E3305">
        <v>121</v>
      </c>
      <c r="F3305">
        <v>14403</v>
      </c>
      <c r="G3305">
        <v>62</v>
      </c>
    </row>
    <row r="3306" spans="1:7" x14ac:dyDescent="0.25">
      <c r="A3306" s="1">
        <f ca="1">IF((Table_Query_from_RDS24[[#This Row],[valueA]]=List!$B$3),INDIRECT("A"&amp;ROW(Table_Query_from_RDS24[[#This Row],[data_year]])-1)+1,0)</f>
        <v>0</v>
      </c>
      <c r="B3306">
        <v>2013</v>
      </c>
      <c r="C3306" t="s">
        <v>46</v>
      </c>
      <c r="D3306" t="s">
        <v>4137</v>
      </c>
      <c r="E3306">
        <v>120</v>
      </c>
      <c r="F3306">
        <v>9687</v>
      </c>
      <c r="G3306">
        <v>28</v>
      </c>
    </row>
    <row r="3307" spans="1:7" x14ac:dyDescent="0.25">
      <c r="A3307" s="1">
        <f ca="1">IF((Table_Query_from_RDS24[[#This Row],[valueA]]=List!$B$3),INDIRECT("A"&amp;ROW(Table_Query_from_RDS24[[#This Row],[data_year]])-1)+1,0)</f>
        <v>0</v>
      </c>
      <c r="B3307">
        <v>2013</v>
      </c>
      <c r="C3307" t="s">
        <v>46</v>
      </c>
      <c r="D3307" t="s">
        <v>4138</v>
      </c>
      <c r="E3307">
        <v>120</v>
      </c>
      <c r="F3307">
        <v>7897</v>
      </c>
      <c r="G3307">
        <v>0</v>
      </c>
    </row>
    <row r="3308" spans="1:7" x14ac:dyDescent="0.25">
      <c r="A3308" s="1">
        <f ca="1">IF((Table_Query_from_RDS24[[#This Row],[valueA]]=List!$B$3),INDIRECT("A"&amp;ROW(Table_Query_from_RDS24[[#This Row],[data_year]])-1)+1,0)</f>
        <v>0</v>
      </c>
      <c r="B3308">
        <v>2013</v>
      </c>
      <c r="C3308" t="s">
        <v>46</v>
      </c>
      <c r="D3308" t="s">
        <v>4139</v>
      </c>
      <c r="E3308">
        <v>120</v>
      </c>
      <c r="F3308">
        <v>12703</v>
      </c>
      <c r="G3308">
        <v>0</v>
      </c>
    </row>
    <row r="3309" spans="1:7" x14ac:dyDescent="0.25">
      <c r="A3309" s="1">
        <f ca="1">IF((Table_Query_from_RDS24[[#This Row],[valueA]]=List!$B$3),INDIRECT("A"&amp;ROW(Table_Query_from_RDS24[[#This Row],[data_year]])-1)+1,0)</f>
        <v>0</v>
      </c>
      <c r="B3309">
        <v>2013</v>
      </c>
      <c r="C3309" t="s">
        <v>46</v>
      </c>
      <c r="D3309" t="s">
        <v>4140</v>
      </c>
      <c r="E3309">
        <v>120</v>
      </c>
      <c r="F3309">
        <v>8703</v>
      </c>
      <c r="G3309">
        <v>77</v>
      </c>
    </row>
    <row r="3310" spans="1:7" x14ac:dyDescent="0.25">
      <c r="A3310" s="1">
        <f ca="1">IF((Table_Query_from_RDS24[[#This Row],[valueA]]=List!$B$3),INDIRECT("A"&amp;ROW(Table_Query_from_RDS24[[#This Row],[data_year]])-1)+1,0)</f>
        <v>0</v>
      </c>
      <c r="B3310">
        <v>2013</v>
      </c>
      <c r="C3310" t="s">
        <v>46</v>
      </c>
      <c r="D3310" t="s">
        <v>4141</v>
      </c>
      <c r="E3310">
        <v>116</v>
      </c>
      <c r="F3310">
        <v>5235</v>
      </c>
      <c r="G3310">
        <v>125</v>
      </c>
    </row>
    <row r="3311" spans="1:7" x14ac:dyDescent="0.25">
      <c r="A3311" s="1">
        <f ca="1">IF((Table_Query_from_RDS24[[#This Row],[valueA]]=List!$B$3),INDIRECT("A"&amp;ROW(Table_Query_from_RDS24[[#This Row],[data_year]])-1)+1,0)</f>
        <v>0</v>
      </c>
      <c r="B3311">
        <v>2013</v>
      </c>
      <c r="C3311" t="s">
        <v>46</v>
      </c>
      <c r="D3311" t="s">
        <v>4142</v>
      </c>
      <c r="E3311">
        <v>113</v>
      </c>
      <c r="F3311">
        <v>11448</v>
      </c>
      <c r="G3311">
        <v>51</v>
      </c>
    </row>
    <row r="3312" spans="1:7" x14ac:dyDescent="0.25">
      <c r="A3312" s="1">
        <f ca="1">IF((Table_Query_from_RDS24[[#This Row],[valueA]]=List!$B$3),INDIRECT("A"&amp;ROW(Table_Query_from_RDS24[[#This Row],[data_year]])-1)+1,0)</f>
        <v>0</v>
      </c>
      <c r="B3312">
        <v>2013</v>
      </c>
      <c r="C3312" t="s">
        <v>46</v>
      </c>
      <c r="D3312" t="s">
        <v>4143</v>
      </c>
      <c r="E3312">
        <v>112</v>
      </c>
      <c r="F3312">
        <v>9304</v>
      </c>
      <c r="G3312">
        <v>9</v>
      </c>
    </row>
    <row r="3313" spans="1:7" x14ac:dyDescent="0.25">
      <c r="A3313" s="1">
        <f ca="1">IF((Table_Query_from_RDS24[[#This Row],[valueA]]=List!$B$3),INDIRECT("A"&amp;ROW(Table_Query_from_RDS24[[#This Row],[data_year]])-1)+1,0)</f>
        <v>0</v>
      </c>
      <c r="B3313">
        <v>2013</v>
      </c>
      <c r="C3313" t="s">
        <v>46</v>
      </c>
      <c r="D3313" t="s">
        <v>4144</v>
      </c>
      <c r="E3313">
        <v>112</v>
      </c>
      <c r="F3313">
        <v>6375</v>
      </c>
      <c r="G3313">
        <v>0</v>
      </c>
    </row>
    <row r="3314" spans="1:7" x14ac:dyDescent="0.25">
      <c r="A3314" s="1">
        <f ca="1">IF((Table_Query_from_RDS24[[#This Row],[valueA]]=List!$B$3),INDIRECT("A"&amp;ROW(Table_Query_from_RDS24[[#This Row],[data_year]])-1)+1,0)</f>
        <v>0</v>
      </c>
      <c r="B3314">
        <v>2013</v>
      </c>
      <c r="C3314" t="s">
        <v>46</v>
      </c>
      <c r="D3314" t="s">
        <v>4145</v>
      </c>
      <c r="E3314">
        <v>111</v>
      </c>
      <c r="F3314">
        <v>9908</v>
      </c>
      <c r="G3314">
        <v>15</v>
      </c>
    </row>
    <row r="3315" spans="1:7" x14ac:dyDescent="0.25">
      <c r="A3315" s="1">
        <f ca="1">IF((Table_Query_from_RDS24[[#This Row],[valueA]]=List!$B$3),INDIRECT("A"&amp;ROW(Table_Query_from_RDS24[[#This Row],[data_year]])-1)+1,0)</f>
        <v>0</v>
      </c>
      <c r="B3315">
        <v>2013</v>
      </c>
      <c r="C3315" t="s">
        <v>46</v>
      </c>
      <c r="D3315" t="s">
        <v>4146</v>
      </c>
      <c r="E3315">
        <v>110</v>
      </c>
      <c r="F3315">
        <v>9305</v>
      </c>
      <c r="G3315">
        <v>92</v>
      </c>
    </row>
    <row r="3316" spans="1:7" x14ac:dyDescent="0.25">
      <c r="A3316" s="1">
        <f ca="1">IF((Table_Query_from_RDS24[[#This Row],[valueA]]=List!$B$3),INDIRECT("A"&amp;ROW(Table_Query_from_RDS24[[#This Row],[data_year]])-1)+1,0)</f>
        <v>0</v>
      </c>
      <c r="B3316">
        <v>2013</v>
      </c>
      <c r="C3316" t="s">
        <v>46</v>
      </c>
      <c r="D3316" t="s">
        <v>4147</v>
      </c>
      <c r="E3316">
        <v>109</v>
      </c>
      <c r="F3316">
        <v>11237</v>
      </c>
      <c r="G3316">
        <v>12</v>
      </c>
    </row>
    <row r="3317" spans="1:7" x14ac:dyDescent="0.25">
      <c r="A3317" s="1">
        <f ca="1">IF((Table_Query_from_RDS24[[#This Row],[valueA]]=List!$B$3),INDIRECT("A"&amp;ROW(Table_Query_from_RDS24[[#This Row],[data_year]])-1)+1,0)</f>
        <v>0</v>
      </c>
      <c r="B3317">
        <v>2013</v>
      </c>
      <c r="C3317" t="s">
        <v>46</v>
      </c>
      <c r="D3317" t="s">
        <v>4148</v>
      </c>
      <c r="E3317">
        <v>108</v>
      </c>
      <c r="F3317">
        <v>10789</v>
      </c>
      <c r="G3317">
        <v>0</v>
      </c>
    </row>
    <row r="3318" spans="1:7" x14ac:dyDescent="0.25">
      <c r="A3318" s="1">
        <f ca="1">IF((Table_Query_from_RDS24[[#This Row],[valueA]]=List!$B$3),INDIRECT("A"&amp;ROW(Table_Query_from_RDS24[[#This Row],[data_year]])-1)+1,0)</f>
        <v>0</v>
      </c>
      <c r="B3318">
        <v>2013</v>
      </c>
      <c r="C3318" t="s">
        <v>46</v>
      </c>
      <c r="D3318" t="s">
        <v>4149</v>
      </c>
      <c r="E3318">
        <v>108</v>
      </c>
      <c r="F3318">
        <v>6072</v>
      </c>
      <c r="G3318">
        <v>37</v>
      </c>
    </row>
    <row r="3319" spans="1:7" x14ac:dyDescent="0.25">
      <c r="A3319" s="1">
        <f ca="1">IF((Table_Query_from_RDS24[[#This Row],[valueA]]=List!$B$3),INDIRECT("A"&amp;ROW(Table_Query_from_RDS24[[#This Row],[data_year]])-1)+1,0)</f>
        <v>0</v>
      </c>
      <c r="B3319">
        <v>2013</v>
      </c>
      <c r="C3319" t="s">
        <v>46</v>
      </c>
      <c r="D3319" t="s">
        <v>4150</v>
      </c>
      <c r="E3319">
        <v>107</v>
      </c>
      <c r="F3319">
        <v>6752</v>
      </c>
      <c r="G3319">
        <v>0</v>
      </c>
    </row>
    <row r="3320" spans="1:7" x14ac:dyDescent="0.25">
      <c r="A3320" s="1">
        <f ca="1">IF((Table_Query_from_RDS24[[#This Row],[valueA]]=List!$B$3),INDIRECT("A"&amp;ROW(Table_Query_from_RDS24[[#This Row],[data_year]])-1)+1,0)</f>
        <v>0</v>
      </c>
      <c r="B3320">
        <v>2013</v>
      </c>
      <c r="C3320" t="s">
        <v>46</v>
      </c>
      <c r="D3320" t="s">
        <v>4151</v>
      </c>
      <c r="E3320">
        <v>104</v>
      </c>
      <c r="F3320">
        <v>5552</v>
      </c>
      <c r="G3320">
        <v>0</v>
      </c>
    </row>
    <row r="3321" spans="1:7" x14ac:dyDescent="0.25">
      <c r="A3321" s="1">
        <f ca="1">IF((Table_Query_from_RDS24[[#This Row],[valueA]]=List!$B$3),INDIRECT("A"&amp;ROW(Table_Query_from_RDS24[[#This Row],[data_year]])-1)+1,0)</f>
        <v>0</v>
      </c>
      <c r="B3321">
        <v>2013</v>
      </c>
      <c r="C3321" t="s">
        <v>46</v>
      </c>
      <c r="D3321" t="s">
        <v>4152</v>
      </c>
      <c r="E3321">
        <v>104</v>
      </c>
      <c r="F3321">
        <v>6091</v>
      </c>
      <c r="G3321">
        <v>47</v>
      </c>
    </row>
    <row r="3322" spans="1:7" x14ac:dyDescent="0.25">
      <c r="A3322" s="1">
        <f ca="1">IF((Table_Query_from_RDS24[[#This Row],[valueA]]=List!$B$3),INDIRECT("A"&amp;ROW(Table_Query_from_RDS24[[#This Row],[data_year]])-1)+1,0)</f>
        <v>0</v>
      </c>
      <c r="B3322">
        <v>2013</v>
      </c>
      <c r="C3322" t="s">
        <v>46</v>
      </c>
      <c r="D3322" t="s">
        <v>4153</v>
      </c>
      <c r="E3322">
        <v>103</v>
      </c>
      <c r="F3322">
        <v>9082</v>
      </c>
      <c r="G3322">
        <v>0</v>
      </c>
    </row>
    <row r="3323" spans="1:7" x14ac:dyDescent="0.25">
      <c r="A3323" s="1">
        <f ca="1">IF((Table_Query_from_RDS24[[#This Row],[valueA]]=List!$B$3),INDIRECT("A"&amp;ROW(Table_Query_from_RDS24[[#This Row],[data_year]])-1)+1,0)</f>
        <v>0</v>
      </c>
      <c r="B3323">
        <v>2013</v>
      </c>
      <c r="C3323" t="s">
        <v>46</v>
      </c>
      <c r="D3323" t="s">
        <v>4154</v>
      </c>
      <c r="E3323">
        <v>103</v>
      </c>
      <c r="F3323">
        <v>7297</v>
      </c>
      <c r="G3323">
        <v>0</v>
      </c>
    </row>
    <row r="3324" spans="1:7" x14ac:dyDescent="0.25">
      <c r="A3324" s="1">
        <f ca="1">IF((Table_Query_from_RDS24[[#This Row],[valueA]]=List!$B$3),INDIRECT("A"&amp;ROW(Table_Query_from_RDS24[[#This Row],[data_year]])-1)+1,0)</f>
        <v>0</v>
      </c>
      <c r="B3324">
        <v>2013</v>
      </c>
      <c r="C3324" t="s">
        <v>46</v>
      </c>
      <c r="D3324" t="s">
        <v>4155</v>
      </c>
      <c r="E3324">
        <v>102</v>
      </c>
      <c r="F3324">
        <v>6397</v>
      </c>
      <c r="G3324">
        <v>32</v>
      </c>
    </row>
    <row r="3325" spans="1:7" x14ac:dyDescent="0.25">
      <c r="A3325" s="1">
        <f ca="1">IF((Table_Query_from_RDS24[[#This Row],[valueA]]=List!$B$3),INDIRECT("A"&amp;ROW(Table_Query_from_RDS24[[#This Row],[data_year]])-1)+1,0)</f>
        <v>0</v>
      </c>
      <c r="B3325">
        <v>2013</v>
      </c>
      <c r="C3325" t="s">
        <v>46</v>
      </c>
      <c r="D3325" t="s">
        <v>4156</v>
      </c>
      <c r="E3325">
        <v>102</v>
      </c>
      <c r="F3325">
        <v>8744</v>
      </c>
      <c r="G3325">
        <v>0</v>
      </c>
    </row>
    <row r="3326" spans="1:7" x14ac:dyDescent="0.25">
      <c r="A3326" s="1">
        <f ca="1">IF((Table_Query_from_RDS24[[#This Row],[valueA]]=List!$B$3),INDIRECT("A"&amp;ROW(Table_Query_from_RDS24[[#This Row],[data_year]])-1)+1,0)</f>
        <v>0</v>
      </c>
      <c r="B3326">
        <v>2013</v>
      </c>
      <c r="C3326" t="s">
        <v>46</v>
      </c>
      <c r="D3326" t="s">
        <v>4157</v>
      </c>
      <c r="E3326">
        <v>102</v>
      </c>
      <c r="F3326">
        <v>6998</v>
      </c>
      <c r="G3326">
        <v>86</v>
      </c>
    </row>
    <row r="3327" spans="1:7" x14ac:dyDescent="0.25">
      <c r="A3327" s="1">
        <f ca="1">IF((Table_Query_from_RDS24[[#This Row],[valueA]]=List!$B$3),INDIRECT("A"&amp;ROW(Table_Query_from_RDS24[[#This Row],[data_year]])-1)+1,0)</f>
        <v>0</v>
      </c>
      <c r="B3327">
        <v>2013</v>
      </c>
      <c r="C3327" t="s">
        <v>46</v>
      </c>
      <c r="D3327" t="s">
        <v>4158</v>
      </c>
      <c r="E3327">
        <v>102</v>
      </c>
      <c r="F3327">
        <v>10784</v>
      </c>
      <c r="G3327">
        <v>1</v>
      </c>
    </row>
    <row r="3328" spans="1:7" x14ac:dyDescent="0.25">
      <c r="A3328" s="1">
        <f ca="1">IF((Table_Query_from_RDS24[[#This Row],[valueA]]=List!$B$3),INDIRECT("A"&amp;ROW(Table_Query_from_RDS24[[#This Row],[data_year]])-1)+1,0)</f>
        <v>0</v>
      </c>
      <c r="B3328">
        <v>2013</v>
      </c>
      <c r="C3328" t="s">
        <v>46</v>
      </c>
      <c r="D3328" t="s">
        <v>4159</v>
      </c>
      <c r="E3328">
        <v>101</v>
      </c>
      <c r="F3328">
        <v>14371</v>
      </c>
      <c r="G3328">
        <v>0</v>
      </c>
    </row>
    <row r="3329" spans="1:7" x14ac:dyDescent="0.25">
      <c r="A3329" s="1">
        <f ca="1">IF((Table_Query_from_RDS24[[#This Row],[valueA]]=List!$B$3),INDIRECT("A"&amp;ROW(Table_Query_from_RDS24[[#This Row],[data_year]])-1)+1,0)</f>
        <v>0</v>
      </c>
      <c r="B3329">
        <v>2013</v>
      </c>
      <c r="C3329" t="s">
        <v>46</v>
      </c>
      <c r="D3329" t="s">
        <v>4160</v>
      </c>
      <c r="E3329">
        <v>100</v>
      </c>
      <c r="F3329">
        <v>9354</v>
      </c>
      <c r="G3329">
        <v>3</v>
      </c>
    </row>
    <row r="3330" spans="1:7" x14ac:dyDescent="0.25">
      <c r="A3330" s="1">
        <f ca="1">IF((Table_Query_from_RDS24[[#This Row],[valueA]]=List!$B$3),INDIRECT("A"&amp;ROW(Table_Query_from_RDS24[[#This Row],[data_year]])-1)+1,0)</f>
        <v>0</v>
      </c>
      <c r="B3330">
        <v>2013</v>
      </c>
      <c r="C3330" t="s">
        <v>46</v>
      </c>
      <c r="D3330" t="s">
        <v>4161</v>
      </c>
      <c r="E3330">
        <v>100</v>
      </c>
      <c r="F3330">
        <v>13485</v>
      </c>
      <c r="G3330">
        <v>38</v>
      </c>
    </row>
    <row r="3331" spans="1:7" x14ac:dyDescent="0.25">
      <c r="A3331" s="1">
        <f ca="1">IF((Table_Query_from_RDS24[[#This Row],[valueA]]=List!$B$3),INDIRECT("A"&amp;ROW(Table_Query_from_RDS24[[#This Row],[data_year]])-1)+1,0)</f>
        <v>0</v>
      </c>
      <c r="B3331">
        <v>2013</v>
      </c>
      <c r="C3331" t="s">
        <v>46</v>
      </c>
      <c r="D3331" t="s">
        <v>4162</v>
      </c>
      <c r="E3331">
        <v>100</v>
      </c>
      <c r="F3331">
        <v>10575</v>
      </c>
      <c r="G3331">
        <v>16</v>
      </c>
    </row>
    <row r="3332" spans="1:7" x14ac:dyDescent="0.25">
      <c r="A3332" s="1">
        <f ca="1">IF((Table_Query_from_RDS24[[#This Row],[valueA]]=List!$B$3),INDIRECT("A"&amp;ROW(Table_Query_from_RDS24[[#This Row],[data_year]])-1)+1,0)</f>
        <v>0</v>
      </c>
      <c r="B3332">
        <v>2013</v>
      </c>
      <c r="C3332" t="s">
        <v>46</v>
      </c>
      <c r="D3332" t="s">
        <v>4163</v>
      </c>
      <c r="E3332">
        <v>98</v>
      </c>
      <c r="F3332">
        <v>7951</v>
      </c>
      <c r="G3332">
        <v>0</v>
      </c>
    </row>
    <row r="3333" spans="1:7" x14ac:dyDescent="0.25">
      <c r="A3333" s="1">
        <f ca="1">IF((Table_Query_from_RDS24[[#This Row],[valueA]]=List!$B$3),INDIRECT("A"&amp;ROW(Table_Query_from_RDS24[[#This Row],[data_year]])-1)+1,0)</f>
        <v>0</v>
      </c>
      <c r="B3333">
        <v>2013</v>
      </c>
      <c r="C3333" t="s">
        <v>46</v>
      </c>
      <c r="D3333" t="s">
        <v>4164</v>
      </c>
      <c r="E3333">
        <v>98</v>
      </c>
      <c r="F3333">
        <v>8600</v>
      </c>
      <c r="G3333">
        <v>75</v>
      </c>
    </row>
    <row r="3334" spans="1:7" x14ac:dyDescent="0.25">
      <c r="A3334" s="1">
        <f ca="1">IF((Table_Query_from_RDS24[[#This Row],[valueA]]=List!$B$3),INDIRECT("A"&amp;ROW(Table_Query_from_RDS24[[#This Row],[data_year]])-1)+1,0)</f>
        <v>0</v>
      </c>
      <c r="B3334">
        <v>2013</v>
      </c>
      <c r="C3334" t="s">
        <v>46</v>
      </c>
      <c r="D3334" t="s">
        <v>4165</v>
      </c>
      <c r="E3334">
        <v>97</v>
      </c>
      <c r="F3334">
        <v>5163</v>
      </c>
      <c r="G3334">
        <v>119</v>
      </c>
    </row>
    <row r="3335" spans="1:7" x14ac:dyDescent="0.25">
      <c r="A3335" s="1">
        <f ca="1">IF((Table_Query_from_RDS24[[#This Row],[valueA]]=List!$B$3),INDIRECT("A"&amp;ROW(Table_Query_from_RDS24[[#This Row],[data_year]])-1)+1,0)</f>
        <v>0</v>
      </c>
      <c r="B3335">
        <v>2013</v>
      </c>
      <c r="C3335" t="s">
        <v>46</v>
      </c>
      <c r="D3335" t="s">
        <v>4166</v>
      </c>
      <c r="E3335">
        <v>97</v>
      </c>
      <c r="F3335">
        <v>5290</v>
      </c>
      <c r="G3335">
        <v>10</v>
      </c>
    </row>
    <row r="3336" spans="1:7" x14ac:dyDescent="0.25">
      <c r="A3336" s="1">
        <f ca="1">IF((Table_Query_from_RDS24[[#This Row],[valueA]]=List!$B$3),INDIRECT("A"&amp;ROW(Table_Query_from_RDS24[[#This Row],[data_year]])-1)+1,0)</f>
        <v>0</v>
      </c>
      <c r="B3336">
        <v>2013</v>
      </c>
      <c r="C3336" t="s">
        <v>46</v>
      </c>
      <c r="D3336" t="s">
        <v>4167</v>
      </c>
      <c r="E3336">
        <v>97</v>
      </c>
      <c r="F3336">
        <v>8787</v>
      </c>
      <c r="G3336">
        <v>82</v>
      </c>
    </row>
    <row r="3337" spans="1:7" x14ac:dyDescent="0.25">
      <c r="A3337" s="1">
        <f ca="1">IF((Table_Query_from_RDS24[[#This Row],[valueA]]=List!$B$3),INDIRECT("A"&amp;ROW(Table_Query_from_RDS24[[#This Row],[data_year]])-1)+1,0)</f>
        <v>0</v>
      </c>
      <c r="B3337">
        <v>2013</v>
      </c>
      <c r="C3337" t="s">
        <v>46</v>
      </c>
      <c r="D3337" t="s">
        <v>4168</v>
      </c>
      <c r="E3337">
        <v>95</v>
      </c>
      <c r="F3337">
        <v>8607</v>
      </c>
      <c r="G3337">
        <v>0</v>
      </c>
    </row>
    <row r="3338" spans="1:7" x14ac:dyDescent="0.25">
      <c r="A3338" s="1">
        <f ca="1">IF((Table_Query_from_RDS24[[#This Row],[valueA]]=List!$B$3),INDIRECT("A"&amp;ROW(Table_Query_from_RDS24[[#This Row],[data_year]])-1)+1,0)</f>
        <v>0</v>
      </c>
      <c r="B3338">
        <v>2013</v>
      </c>
      <c r="C3338" t="s">
        <v>46</v>
      </c>
      <c r="D3338" t="s">
        <v>4169</v>
      </c>
      <c r="E3338">
        <v>93</v>
      </c>
      <c r="F3338">
        <v>10495</v>
      </c>
      <c r="G3338">
        <v>18</v>
      </c>
    </row>
    <row r="3339" spans="1:7" x14ac:dyDescent="0.25">
      <c r="A3339" s="1">
        <f ca="1">IF((Table_Query_from_RDS24[[#This Row],[valueA]]=List!$B$3),INDIRECT("A"&amp;ROW(Table_Query_from_RDS24[[#This Row],[data_year]])-1)+1,0)</f>
        <v>0</v>
      </c>
      <c r="B3339">
        <v>2013</v>
      </c>
      <c r="C3339" t="s">
        <v>46</v>
      </c>
      <c r="D3339" t="s">
        <v>4170</v>
      </c>
      <c r="E3339">
        <v>92</v>
      </c>
      <c r="F3339">
        <v>3709</v>
      </c>
      <c r="G3339">
        <v>93</v>
      </c>
    </row>
    <row r="3340" spans="1:7" x14ac:dyDescent="0.25">
      <c r="A3340" s="1">
        <f ca="1">IF((Table_Query_from_RDS24[[#This Row],[valueA]]=List!$B$3),INDIRECT("A"&amp;ROW(Table_Query_from_RDS24[[#This Row],[data_year]])-1)+1,0)</f>
        <v>0</v>
      </c>
      <c r="B3340">
        <v>2013</v>
      </c>
      <c r="C3340" t="s">
        <v>46</v>
      </c>
      <c r="D3340" t="s">
        <v>4171</v>
      </c>
      <c r="E3340">
        <v>91</v>
      </c>
      <c r="F3340">
        <v>10104</v>
      </c>
      <c r="G3340">
        <v>16</v>
      </c>
    </row>
    <row r="3341" spans="1:7" x14ac:dyDescent="0.25">
      <c r="A3341" s="1">
        <f ca="1">IF((Table_Query_from_RDS24[[#This Row],[valueA]]=List!$B$3),INDIRECT("A"&amp;ROW(Table_Query_from_RDS24[[#This Row],[data_year]])-1)+1,0)</f>
        <v>0</v>
      </c>
      <c r="B3341">
        <v>2013</v>
      </c>
      <c r="C3341" t="s">
        <v>46</v>
      </c>
      <c r="D3341" t="s">
        <v>4172</v>
      </c>
      <c r="E3341">
        <v>90</v>
      </c>
      <c r="F3341">
        <v>9082</v>
      </c>
      <c r="G3341">
        <v>22</v>
      </c>
    </row>
    <row r="3342" spans="1:7" x14ac:dyDescent="0.25">
      <c r="A3342" s="1">
        <f ca="1">IF((Table_Query_from_RDS24[[#This Row],[valueA]]=List!$B$3),INDIRECT("A"&amp;ROW(Table_Query_from_RDS24[[#This Row],[data_year]])-1)+1,0)</f>
        <v>0</v>
      </c>
      <c r="B3342">
        <v>2013</v>
      </c>
      <c r="C3342" t="s">
        <v>46</v>
      </c>
      <c r="D3342" t="s">
        <v>4173</v>
      </c>
      <c r="E3342">
        <v>90</v>
      </c>
      <c r="F3342">
        <v>5596</v>
      </c>
      <c r="G3342">
        <v>26</v>
      </c>
    </row>
    <row r="3343" spans="1:7" x14ac:dyDescent="0.25">
      <c r="A3343" s="1">
        <f ca="1">IF((Table_Query_from_RDS24[[#This Row],[valueA]]=List!$B$3),INDIRECT("A"&amp;ROW(Table_Query_from_RDS24[[#This Row],[data_year]])-1)+1,0)</f>
        <v>0</v>
      </c>
      <c r="B3343">
        <v>2013</v>
      </c>
      <c r="C3343" t="s">
        <v>46</v>
      </c>
      <c r="D3343" t="s">
        <v>4174</v>
      </c>
      <c r="E3343">
        <v>90</v>
      </c>
      <c r="F3343">
        <v>5084</v>
      </c>
      <c r="G3343">
        <v>8</v>
      </c>
    </row>
    <row r="3344" spans="1:7" x14ac:dyDescent="0.25">
      <c r="A3344" s="1">
        <f ca="1">IF((Table_Query_from_RDS24[[#This Row],[valueA]]=List!$B$3),INDIRECT("A"&amp;ROW(Table_Query_from_RDS24[[#This Row],[data_year]])-1)+1,0)</f>
        <v>0</v>
      </c>
      <c r="B3344">
        <v>2013</v>
      </c>
      <c r="C3344" t="s">
        <v>46</v>
      </c>
      <c r="D3344" t="s">
        <v>4175</v>
      </c>
      <c r="E3344">
        <v>90</v>
      </c>
      <c r="F3344">
        <v>1517</v>
      </c>
      <c r="G3344">
        <v>5</v>
      </c>
    </row>
    <row r="3345" spans="1:7" x14ac:dyDescent="0.25">
      <c r="A3345" s="1">
        <f ca="1">IF((Table_Query_from_RDS24[[#This Row],[valueA]]=List!$B$3),INDIRECT("A"&amp;ROW(Table_Query_from_RDS24[[#This Row],[data_year]])-1)+1,0)</f>
        <v>0</v>
      </c>
      <c r="B3345">
        <v>2013</v>
      </c>
      <c r="C3345" t="s">
        <v>46</v>
      </c>
      <c r="D3345" t="s">
        <v>4176</v>
      </c>
      <c r="E3345">
        <v>90</v>
      </c>
      <c r="F3345">
        <v>8206</v>
      </c>
      <c r="G3345">
        <v>2</v>
      </c>
    </row>
    <row r="3346" spans="1:7" x14ac:dyDescent="0.25">
      <c r="A3346" s="1">
        <f ca="1">IF((Table_Query_from_RDS24[[#This Row],[valueA]]=List!$B$3),INDIRECT("A"&amp;ROW(Table_Query_from_RDS24[[#This Row],[data_year]])-1)+1,0)</f>
        <v>0</v>
      </c>
      <c r="B3346">
        <v>2013</v>
      </c>
      <c r="C3346" t="s">
        <v>46</v>
      </c>
      <c r="D3346" t="s">
        <v>4177</v>
      </c>
      <c r="E3346">
        <v>89</v>
      </c>
      <c r="F3346">
        <v>7975</v>
      </c>
      <c r="G3346">
        <v>23</v>
      </c>
    </row>
    <row r="3347" spans="1:7" x14ac:dyDescent="0.25">
      <c r="A3347" s="1">
        <f ca="1">IF((Table_Query_from_RDS24[[#This Row],[valueA]]=List!$B$3),INDIRECT("A"&amp;ROW(Table_Query_from_RDS24[[#This Row],[data_year]])-1)+1,0)</f>
        <v>0</v>
      </c>
      <c r="B3347">
        <v>2013</v>
      </c>
      <c r="C3347" t="s">
        <v>46</v>
      </c>
      <c r="D3347" t="s">
        <v>4178</v>
      </c>
      <c r="E3347">
        <v>88</v>
      </c>
      <c r="F3347">
        <v>6044</v>
      </c>
      <c r="G3347">
        <v>31</v>
      </c>
    </row>
    <row r="3348" spans="1:7" x14ac:dyDescent="0.25">
      <c r="A3348" s="1">
        <f ca="1">IF((Table_Query_from_RDS24[[#This Row],[valueA]]=List!$B$3),INDIRECT("A"&amp;ROW(Table_Query_from_RDS24[[#This Row],[data_year]])-1)+1,0)</f>
        <v>0</v>
      </c>
      <c r="B3348">
        <v>2013</v>
      </c>
      <c r="C3348" t="s">
        <v>46</v>
      </c>
      <c r="D3348" t="s">
        <v>4179</v>
      </c>
      <c r="E3348">
        <v>88</v>
      </c>
      <c r="F3348">
        <v>5096</v>
      </c>
      <c r="G3348">
        <v>2</v>
      </c>
    </row>
    <row r="3349" spans="1:7" x14ac:dyDescent="0.25">
      <c r="A3349" s="1">
        <f ca="1">IF((Table_Query_from_RDS24[[#This Row],[valueA]]=List!$B$3),INDIRECT("A"&amp;ROW(Table_Query_from_RDS24[[#This Row],[data_year]])-1)+1,0)</f>
        <v>0</v>
      </c>
      <c r="B3349">
        <v>2013</v>
      </c>
      <c r="C3349" t="s">
        <v>46</v>
      </c>
      <c r="D3349" t="s">
        <v>4180</v>
      </c>
      <c r="E3349">
        <v>86</v>
      </c>
      <c r="F3349">
        <v>13972</v>
      </c>
      <c r="G3349">
        <v>2</v>
      </c>
    </row>
    <row r="3350" spans="1:7" x14ac:dyDescent="0.25">
      <c r="A3350" s="1">
        <f ca="1">IF((Table_Query_from_RDS24[[#This Row],[valueA]]=List!$B$3),INDIRECT("A"&amp;ROW(Table_Query_from_RDS24[[#This Row],[data_year]])-1)+1,0)</f>
        <v>0</v>
      </c>
      <c r="B3350">
        <v>2013</v>
      </c>
      <c r="C3350" t="s">
        <v>46</v>
      </c>
      <c r="D3350" t="s">
        <v>4181</v>
      </c>
      <c r="E3350">
        <v>86</v>
      </c>
      <c r="F3350">
        <v>4755</v>
      </c>
      <c r="G3350">
        <v>0</v>
      </c>
    </row>
    <row r="3351" spans="1:7" x14ac:dyDescent="0.25">
      <c r="A3351" s="1">
        <f ca="1">IF((Table_Query_from_RDS24[[#This Row],[valueA]]=List!$B$3),INDIRECT("A"&amp;ROW(Table_Query_from_RDS24[[#This Row],[data_year]])-1)+1,0)</f>
        <v>0</v>
      </c>
      <c r="B3351">
        <v>2013</v>
      </c>
      <c r="C3351" t="s">
        <v>46</v>
      </c>
      <c r="D3351" t="s">
        <v>4182</v>
      </c>
      <c r="E3351">
        <v>85</v>
      </c>
      <c r="F3351">
        <v>5358</v>
      </c>
      <c r="G3351">
        <v>23</v>
      </c>
    </row>
    <row r="3352" spans="1:7" x14ac:dyDescent="0.25">
      <c r="A3352" s="1">
        <f ca="1">IF((Table_Query_from_RDS24[[#This Row],[valueA]]=List!$B$3),INDIRECT("A"&amp;ROW(Table_Query_from_RDS24[[#This Row],[data_year]])-1)+1,0)</f>
        <v>0</v>
      </c>
      <c r="B3352">
        <v>2013</v>
      </c>
      <c r="C3352" t="s">
        <v>46</v>
      </c>
      <c r="D3352" t="s">
        <v>4183</v>
      </c>
      <c r="E3352">
        <v>84</v>
      </c>
      <c r="F3352">
        <v>8532</v>
      </c>
      <c r="G3352">
        <v>0</v>
      </c>
    </row>
    <row r="3353" spans="1:7" x14ac:dyDescent="0.25">
      <c r="A3353" s="1">
        <f ca="1">IF((Table_Query_from_RDS24[[#This Row],[valueA]]=List!$B$3),INDIRECT("A"&amp;ROW(Table_Query_from_RDS24[[#This Row],[data_year]])-1)+1,0)</f>
        <v>0</v>
      </c>
      <c r="B3353">
        <v>2013</v>
      </c>
      <c r="C3353" t="s">
        <v>46</v>
      </c>
      <c r="D3353" t="s">
        <v>4184</v>
      </c>
      <c r="E3353">
        <v>83</v>
      </c>
      <c r="F3353">
        <v>5439</v>
      </c>
      <c r="G3353">
        <v>101</v>
      </c>
    </row>
    <row r="3354" spans="1:7" x14ac:dyDescent="0.25">
      <c r="A3354" s="1">
        <f ca="1">IF((Table_Query_from_RDS24[[#This Row],[valueA]]=List!$B$3),INDIRECT("A"&amp;ROW(Table_Query_from_RDS24[[#This Row],[data_year]])-1)+1,0)</f>
        <v>0</v>
      </c>
      <c r="B3354">
        <v>2013</v>
      </c>
      <c r="C3354" t="s">
        <v>46</v>
      </c>
      <c r="D3354" t="s">
        <v>4185</v>
      </c>
      <c r="E3354">
        <v>83</v>
      </c>
      <c r="F3354">
        <v>7340</v>
      </c>
      <c r="G3354">
        <v>0</v>
      </c>
    </row>
    <row r="3355" spans="1:7" x14ac:dyDescent="0.25">
      <c r="A3355" s="1">
        <f ca="1">IF((Table_Query_from_RDS24[[#This Row],[valueA]]=List!$B$3),INDIRECT("A"&amp;ROW(Table_Query_from_RDS24[[#This Row],[data_year]])-1)+1,0)</f>
        <v>0</v>
      </c>
      <c r="B3355">
        <v>2013</v>
      </c>
      <c r="C3355" t="s">
        <v>46</v>
      </c>
      <c r="D3355" t="s">
        <v>4186</v>
      </c>
      <c r="E3355">
        <v>81</v>
      </c>
      <c r="F3355">
        <v>8052</v>
      </c>
      <c r="G3355">
        <v>2</v>
      </c>
    </row>
    <row r="3356" spans="1:7" x14ac:dyDescent="0.25">
      <c r="A3356" s="1">
        <f ca="1">IF((Table_Query_from_RDS24[[#This Row],[valueA]]=List!$B$3),INDIRECT("A"&amp;ROW(Table_Query_from_RDS24[[#This Row],[data_year]])-1)+1,0)</f>
        <v>0</v>
      </c>
      <c r="B3356">
        <v>2013</v>
      </c>
      <c r="C3356" t="s">
        <v>46</v>
      </c>
      <c r="D3356" t="s">
        <v>4187</v>
      </c>
      <c r="E3356">
        <v>81</v>
      </c>
      <c r="F3356">
        <v>4274</v>
      </c>
      <c r="G3356">
        <v>181</v>
      </c>
    </row>
    <row r="3357" spans="1:7" x14ac:dyDescent="0.25">
      <c r="A3357" s="1">
        <f ca="1">IF((Table_Query_from_RDS24[[#This Row],[valueA]]=List!$B$3),INDIRECT("A"&amp;ROW(Table_Query_from_RDS24[[#This Row],[data_year]])-1)+1,0)</f>
        <v>0</v>
      </c>
      <c r="B3357">
        <v>2013</v>
      </c>
      <c r="C3357" t="s">
        <v>46</v>
      </c>
      <c r="D3357" t="s">
        <v>4188</v>
      </c>
      <c r="E3357">
        <v>80</v>
      </c>
      <c r="F3357">
        <v>5188</v>
      </c>
      <c r="G3357">
        <v>10</v>
      </c>
    </row>
    <row r="3358" spans="1:7" x14ac:dyDescent="0.25">
      <c r="A3358" s="1">
        <f ca="1">IF((Table_Query_from_RDS24[[#This Row],[valueA]]=List!$B$3),INDIRECT("A"&amp;ROW(Table_Query_from_RDS24[[#This Row],[data_year]])-1)+1,0)</f>
        <v>0</v>
      </c>
      <c r="B3358">
        <v>2013</v>
      </c>
      <c r="C3358" t="s">
        <v>46</v>
      </c>
      <c r="D3358" t="s">
        <v>4189</v>
      </c>
      <c r="E3358">
        <v>79</v>
      </c>
      <c r="F3358">
        <v>8987</v>
      </c>
      <c r="G3358">
        <v>0</v>
      </c>
    </row>
    <row r="3359" spans="1:7" x14ac:dyDescent="0.25">
      <c r="A3359" s="1">
        <f ca="1">IF((Table_Query_from_RDS24[[#This Row],[valueA]]=List!$B$3),INDIRECT("A"&amp;ROW(Table_Query_from_RDS24[[#This Row],[data_year]])-1)+1,0)</f>
        <v>0</v>
      </c>
      <c r="B3359">
        <v>2013</v>
      </c>
      <c r="C3359" t="s">
        <v>46</v>
      </c>
      <c r="D3359" t="s">
        <v>4190</v>
      </c>
      <c r="E3359">
        <v>78</v>
      </c>
      <c r="F3359">
        <v>4873</v>
      </c>
      <c r="G3359">
        <v>6</v>
      </c>
    </row>
    <row r="3360" spans="1:7" x14ac:dyDescent="0.25">
      <c r="A3360" s="1">
        <f ca="1">IF((Table_Query_from_RDS24[[#This Row],[valueA]]=List!$B$3),INDIRECT("A"&amp;ROW(Table_Query_from_RDS24[[#This Row],[data_year]])-1)+1,0)</f>
        <v>0</v>
      </c>
      <c r="B3360">
        <v>2013</v>
      </c>
      <c r="C3360" t="s">
        <v>46</v>
      </c>
      <c r="D3360" t="s">
        <v>4191</v>
      </c>
      <c r="E3360">
        <v>76</v>
      </c>
      <c r="F3360">
        <v>5322</v>
      </c>
      <c r="G3360">
        <v>0</v>
      </c>
    </row>
    <row r="3361" spans="1:7" x14ac:dyDescent="0.25">
      <c r="A3361" s="1">
        <f ca="1">IF((Table_Query_from_RDS24[[#This Row],[valueA]]=List!$B$3),INDIRECT("A"&amp;ROW(Table_Query_from_RDS24[[#This Row],[data_year]])-1)+1,0)</f>
        <v>0</v>
      </c>
      <c r="B3361">
        <v>2013</v>
      </c>
      <c r="C3361" t="s">
        <v>46</v>
      </c>
      <c r="D3361" t="s">
        <v>4192</v>
      </c>
      <c r="E3361">
        <v>76</v>
      </c>
      <c r="F3361">
        <v>3680</v>
      </c>
      <c r="G3361">
        <v>34</v>
      </c>
    </row>
    <row r="3362" spans="1:7" x14ac:dyDescent="0.25">
      <c r="A3362" s="1">
        <f ca="1">IF((Table_Query_from_RDS24[[#This Row],[valueA]]=List!$B$3),INDIRECT("A"&amp;ROW(Table_Query_from_RDS24[[#This Row],[data_year]])-1)+1,0)</f>
        <v>0</v>
      </c>
      <c r="B3362">
        <v>2013</v>
      </c>
      <c r="C3362" t="s">
        <v>46</v>
      </c>
      <c r="D3362" t="s">
        <v>4193</v>
      </c>
      <c r="E3362">
        <v>75</v>
      </c>
      <c r="F3362">
        <v>7910</v>
      </c>
      <c r="G3362">
        <v>0</v>
      </c>
    </row>
    <row r="3363" spans="1:7" x14ac:dyDescent="0.25">
      <c r="A3363" s="1">
        <f ca="1">IF((Table_Query_from_RDS24[[#This Row],[valueA]]=List!$B$3),INDIRECT("A"&amp;ROW(Table_Query_from_RDS24[[#This Row],[data_year]])-1)+1,0)</f>
        <v>0</v>
      </c>
      <c r="B3363">
        <v>2013</v>
      </c>
      <c r="C3363" t="s">
        <v>46</v>
      </c>
      <c r="D3363" t="s">
        <v>4194</v>
      </c>
      <c r="E3363">
        <v>75</v>
      </c>
      <c r="F3363">
        <v>5269</v>
      </c>
      <c r="G3363">
        <v>0</v>
      </c>
    </row>
    <row r="3364" spans="1:7" x14ac:dyDescent="0.25">
      <c r="A3364" s="1">
        <f ca="1">IF((Table_Query_from_RDS24[[#This Row],[valueA]]=List!$B$3),INDIRECT("A"&amp;ROW(Table_Query_from_RDS24[[#This Row],[data_year]])-1)+1,0)</f>
        <v>0</v>
      </c>
      <c r="B3364">
        <v>2013</v>
      </c>
      <c r="C3364" t="s">
        <v>46</v>
      </c>
      <c r="D3364" t="s">
        <v>4195</v>
      </c>
      <c r="E3364">
        <v>75</v>
      </c>
      <c r="F3364">
        <v>9569</v>
      </c>
      <c r="G3364">
        <v>0</v>
      </c>
    </row>
    <row r="3365" spans="1:7" x14ac:dyDescent="0.25">
      <c r="A3365" s="1">
        <f ca="1">IF((Table_Query_from_RDS24[[#This Row],[valueA]]=List!$B$3),INDIRECT("A"&amp;ROW(Table_Query_from_RDS24[[#This Row],[data_year]])-1)+1,0)</f>
        <v>0</v>
      </c>
      <c r="B3365">
        <v>2013</v>
      </c>
      <c r="C3365" t="s">
        <v>46</v>
      </c>
      <c r="D3365" t="s">
        <v>4196</v>
      </c>
      <c r="E3365">
        <v>74</v>
      </c>
      <c r="F3365">
        <v>6871</v>
      </c>
      <c r="G3365">
        <v>8</v>
      </c>
    </row>
    <row r="3366" spans="1:7" x14ac:dyDescent="0.25">
      <c r="A3366" s="1">
        <f ca="1">IF((Table_Query_from_RDS24[[#This Row],[valueA]]=List!$B$3),INDIRECT("A"&amp;ROW(Table_Query_from_RDS24[[#This Row],[data_year]])-1)+1,0)</f>
        <v>0</v>
      </c>
      <c r="B3366">
        <v>2013</v>
      </c>
      <c r="C3366" t="s">
        <v>46</v>
      </c>
      <c r="D3366" t="s">
        <v>4197</v>
      </c>
      <c r="E3366">
        <v>74</v>
      </c>
      <c r="F3366">
        <v>4029</v>
      </c>
      <c r="G3366">
        <v>0</v>
      </c>
    </row>
    <row r="3367" spans="1:7" x14ac:dyDescent="0.25">
      <c r="A3367" s="1">
        <f ca="1">IF((Table_Query_from_RDS24[[#This Row],[valueA]]=List!$B$3),INDIRECT("A"&amp;ROW(Table_Query_from_RDS24[[#This Row],[data_year]])-1)+1,0)</f>
        <v>0</v>
      </c>
      <c r="B3367">
        <v>2013</v>
      </c>
      <c r="C3367" t="s">
        <v>46</v>
      </c>
      <c r="D3367" t="s">
        <v>4198</v>
      </c>
      <c r="E3367">
        <v>74</v>
      </c>
      <c r="F3367">
        <v>6112</v>
      </c>
      <c r="G3367">
        <v>2</v>
      </c>
    </row>
    <row r="3368" spans="1:7" x14ac:dyDescent="0.25">
      <c r="A3368" s="1">
        <f ca="1">IF((Table_Query_from_RDS24[[#This Row],[valueA]]=List!$B$3),INDIRECT("A"&amp;ROW(Table_Query_from_RDS24[[#This Row],[data_year]])-1)+1,0)</f>
        <v>0</v>
      </c>
      <c r="B3368">
        <v>2013</v>
      </c>
      <c r="C3368" t="s">
        <v>46</v>
      </c>
      <c r="D3368" t="s">
        <v>4199</v>
      </c>
      <c r="E3368">
        <v>73</v>
      </c>
      <c r="F3368">
        <v>4845</v>
      </c>
      <c r="G3368">
        <v>21</v>
      </c>
    </row>
    <row r="3369" spans="1:7" x14ac:dyDescent="0.25">
      <c r="A3369" s="1">
        <f ca="1">IF((Table_Query_from_RDS24[[#This Row],[valueA]]=List!$B$3),INDIRECT("A"&amp;ROW(Table_Query_from_RDS24[[#This Row],[data_year]])-1)+1,0)</f>
        <v>0</v>
      </c>
      <c r="B3369">
        <v>2013</v>
      </c>
      <c r="C3369" t="s">
        <v>46</v>
      </c>
      <c r="D3369" t="s">
        <v>4200</v>
      </c>
      <c r="E3369">
        <v>72</v>
      </c>
      <c r="F3369">
        <v>6870</v>
      </c>
      <c r="G3369">
        <v>0</v>
      </c>
    </row>
    <row r="3370" spans="1:7" x14ac:dyDescent="0.25">
      <c r="A3370" s="1">
        <f ca="1">IF((Table_Query_from_RDS24[[#This Row],[valueA]]=List!$B$3),INDIRECT("A"&amp;ROW(Table_Query_from_RDS24[[#This Row],[data_year]])-1)+1,0)</f>
        <v>0</v>
      </c>
      <c r="B3370">
        <v>2013</v>
      </c>
      <c r="C3370" t="s">
        <v>46</v>
      </c>
      <c r="D3370" t="s">
        <v>4201</v>
      </c>
      <c r="E3370">
        <v>71</v>
      </c>
      <c r="F3370">
        <v>9808</v>
      </c>
      <c r="G3370">
        <v>0</v>
      </c>
    </row>
    <row r="3371" spans="1:7" x14ac:dyDescent="0.25">
      <c r="A3371" s="1">
        <f ca="1">IF((Table_Query_from_RDS24[[#This Row],[valueA]]=List!$B$3),INDIRECT("A"&amp;ROW(Table_Query_from_RDS24[[#This Row],[data_year]])-1)+1,0)</f>
        <v>0</v>
      </c>
      <c r="B3371">
        <v>2013</v>
      </c>
      <c r="C3371" t="s">
        <v>46</v>
      </c>
      <c r="D3371" t="s">
        <v>4202</v>
      </c>
      <c r="E3371">
        <v>71</v>
      </c>
      <c r="F3371">
        <v>7664</v>
      </c>
      <c r="G3371">
        <v>0</v>
      </c>
    </row>
    <row r="3372" spans="1:7" x14ac:dyDescent="0.25">
      <c r="A3372" s="1">
        <f ca="1">IF((Table_Query_from_RDS24[[#This Row],[valueA]]=List!$B$3),INDIRECT("A"&amp;ROW(Table_Query_from_RDS24[[#This Row],[data_year]])-1)+1,0)</f>
        <v>0</v>
      </c>
      <c r="B3372">
        <v>2013</v>
      </c>
      <c r="C3372" t="s">
        <v>46</v>
      </c>
      <c r="D3372" t="s">
        <v>4203</v>
      </c>
      <c r="E3372">
        <v>70</v>
      </c>
      <c r="F3372">
        <v>7348</v>
      </c>
      <c r="G3372">
        <v>15</v>
      </c>
    </row>
    <row r="3373" spans="1:7" x14ac:dyDescent="0.25">
      <c r="A3373" s="1">
        <f ca="1">IF((Table_Query_from_RDS24[[#This Row],[valueA]]=List!$B$3),INDIRECT("A"&amp;ROW(Table_Query_from_RDS24[[#This Row],[data_year]])-1)+1,0)</f>
        <v>0</v>
      </c>
      <c r="B3373">
        <v>2013</v>
      </c>
      <c r="C3373" t="s">
        <v>46</v>
      </c>
      <c r="D3373" t="s">
        <v>4204</v>
      </c>
      <c r="E3373">
        <v>68</v>
      </c>
      <c r="F3373">
        <v>3034</v>
      </c>
      <c r="G3373">
        <v>0</v>
      </c>
    </row>
    <row r="3374" spans="1:7" x14ac:dyDescent="0.25">
      <c r="A3374" s="1">
        <f ca="1">IF((Table_Query_from_RDS24[[#This Row],[valueA]]=List!$B$3),INDIRECT("A"&amp;ROW(Table_Query_from_RDS24[[#This Row],[data_year]])-1)+1,0)</f>
        <v>0</v>
      </c>
      <c r="B3374">
        <v>2013</v>
      </c>
      <c r="C3374" t="s">
        <v>46</v>
      </c>
      <c r="D3374" t="s">
        <v>4205</v>
      </c>
      <c r="E3374">
        <v>68</v>
      </c>
      <c r="F3374">
        <v>5138</v>
      </c>
      <c r="G3374">
        <v>0</v>
      </c>
    </row>
    <row r="3375" spans="1:7" x14ac:dyDescent="0.25">
      <c r="A3375" s="1">
        <f ca="1">IF((Table_Query_from_RDS24[[#This Row],[valueA]]=List!$B$3),INDIRECT("A"&amp;ROW(Table_Query_from_RDS24[[#This Row],[data_year]])-1)+1,0)</f>
        <v>0</v>
      </c>
      <c r="B3375">
        <v>2013</v>
      </c>
      <c r="C3375" t="s">
        <v>46</v>
      </c>
      <c r="D3375" t="s">
        <v>4206</v>
      </c>
      <c r="E3375">
        <v>67</v>
      </c>
      <c r="F3375">
        <v>7380</v>
      </c>
      <c r="G3375">
        <v>0</v>
      </c>
    </row>
    <row r="3376" spans="1:7" x14ac:dyDescent="0.25">
      <c r="A3376" s="1">
        <f ca="1">IF((Table_Query_from_RDS24[[#This Row],[valueA]]=List!$B$3),INDIRECT("A"&amp;ROW(Table_Query_from_RDS24[[#This Row],[data_year]])-1)+1,0)</f>
        <v>0</v>
      </c>
      <c r="B3376">
        <v>2013</v>
      </c>
      <c r="C3376" t="s">
        <v>46</v>
      </c>
      <c r="D3376" t="s">
        <v>4207</v>
      </c>
      <c r="E3376">
        <v>64</v>
      </c>
      <c r="F3376">
        <v>2589</v>
      </c>
      <c r="G3376">
        <v>0</v>
      </c>
    </row>
    <row r="3377" spans="1:7" x14ac:dyDescent="0.25">
      <c r="A3377" s="1">
        <f ca="1">IF((Table_Query_from_RDS24[[#This Row],[valueA]]=List!$B$3),INDIRECT("A"&amp;ROW(Table_Query_from_RDS24[[#This Row],[data_year]])-1)+1,0)</f>
        <v>0</v>
      </c>
      <c r="B3377">
        <v>2013</v>
      </c>
      <c r="C3377" t="s">
        <v>46</v>
      </c>
      <c r="D3377" t="s">
        <v>4208</v>
      </c>
      <c r="E3377">
        <v>64</v>
      </c>
      <c r="F3377">
        <v>4282</v>
      </c>
      <c r="G3377">
        <v>17</v>
      </c>
    </row>
    <row r="3378" spans="1:7" x14ac:dyDescent="0.25">
      <c r="A3378" s="1">
        <f ca="1">IF((Table_Query_from_RDS24[[#This Row],[valueA]]=List!$B$3),INDIRECT("A"&amp;ROW(Table_Query_from_RDS24[[#This Row],[data_year]])-1)+1,0)</f>
        <v>0</v>
      </c>
      <c r="B3378">
        <v>2013</v>
      </c>
      <c r="C3378" t="s">
        <v>46</v>
      </c>
      <c r="D3378" t="s">
        <v>4209</v>
      </c>
      <c r="E3378">
        <v>64</v>
      </c>
      <c r="F3378">
        <v>9896</v>
      </c>
      <c r="G3378">
        <v>0</v>
      </c>
    </row>
    <row r="3379" spans="1:7" x14ac:dyDescent="0.25">
      <c r="A3379" s="1">
        <f ca="1">IF((Table_Query_from_RDS24[[#This Row],[valueA]]=List!$B$3),INDIRECT("A"&amp;ROW(Table_Query_from_RDS24[[#This Row],[data_year]])-1)+1,0)</f>
        <v>0</v>
      </c>
      <c r="B3379">
        <v>2013</v>
      </c>
      <c r="C3379" t="s">
        <v>46</v>
      </c>
      <c r="D3379" t="s">
        <v>4210</v>
      </c>
      <c r="E3379">
        <v>64</v>
      </c>
      <c r="F3379">
        <v>7553</v>
      </c>
      <c r="G3379">
        <v>0</v>
      </c>
    </row>
    <row r="3380" spans="1:7" x14ac:dyDescent="0.25">
      <c r="A3380" s="1">
        <f ca="1">IF((Table_Query_from_RDS24[[#This Row],[valueA]]=List!$B$3),INDIRECT("A"&amp;ROW(Table_Query_from_RDS24[[#This Row],[data_year]])-1)+1,0)</f>
        <v>0</v>
      </c>
      <c r="B3380">
        <v>2013</v>
      </c>
      <c r="C3380" t="s">
        <v>46</v>
      </c>
      <c r="D3380" t="s">
        <v>4211</v>
      </c>
      <c r="E3380">
        <v>63</v>
      </c>
      <c r="F3380">
        <v>7224</v>
      </c>
      <c r="G3380">
        <v>0</v>
      </c>
    </row>
    <row r="3381" spans="1:7" x14ac:dyDescent="0.25">
      <c r="A3381" s="1">
        <f ca="1">IF((Table_Query_from_RDS24[[#This Row],[valueA]]=List!$B$3),INDIRECT("A"&amp;ROW(Table_Query_from_RDS24[[#This Row],[data_year]])-1)+1,0)</f>
        <v>0</v>
      </c>
      <c r="B3381">
        <v>2013</v>
      </c>
      <c r="C3381" t="s">
        <v>46</v>
      </c>
      <c r="D3381" t="s">
        <v>4212</v>
      </c>
      <c r="E3381">
        <v>63</v>
      </c>
      <c r="F3381">
        <v>3672</v>
      </c>
      <c r="G3381">
        <v>0</v>
      </c>
    </row>
    <row r="3382" spans="1:7" x14ac:dyDescent="0.25">
      <c r="A3382" s="1">
        <f ca="1">IF((Table_Query_from_RDS24[[#This Row],[valueA]]=List!$B$3),INDIRECT("A"&amp;ROW(Table_Query_from_RDS24[[#This Row],[data_year]])-1)+1,0)</f>
        <v>0</v>
      </c>
      <c r="B3382">
        <v>2013</v>
      </c>
      <c r="C3382" t="s">
        <v>46</v>
      </c>
      <c r="D3382" t="s">
        <v>4213</v>
      </c>
      <c r="E3382">
        <v>63</v>
      </c>
      <c r="F3382">
        <v>2255</v>
      </c>
      <c r="G3382">
        <v>3</v>
      </c>
    </row>
    <row r="3383" spans="1:7" x14ac:dyDescent="0.25">
      <c r="A3383" s="1">
        <f ca="1">IF((Table_Query_from_RDS24[[#This Row],[valueA]]=List!$B$3),INDIRECT("A"&amp;ROW(Table_Query_from_RDS24[[#This Row],[data_year]])-1)+1,0)</f>
        <v>0</v>
      </c>
      <c r="B3383">
        <v>2013</v>
      </c>
      <c r="C3383" t="s">
        <v>46</v>
      </c>
      <c r="D3383" t="s">
        <v>4214</v>
      </c>
      <c r="E3383">
        <v>62</v>
      </c>
      <c r="F3383">
        <v>6215</v>
      </c>
      <c r="G3383">
        <v>0</v>
      </c>
    </row>
    <row r="3384" spans="1:7" x14ac:dyDescent="0.25">
      <c r="A3384" s="1">
        <f ca="1">IF((Table_Query_from_RDS24[[#This Row],[valueA]]=List!$B$3),INDIRECT("A"&amp;ROW(Table_Query_from_RDS24[[#This Row],[data_year]])-1)+1,0)</f>
        <v>0</v>
      </c>
      <c r="B3384">
        <v>2013</v>
      </c>
      <c r="C3384" t="s">
        <v>46</v>
      </c>
      <c r="D3384" t="s">
        <v>4215</v>
      </c>
      <c r="E3384">
        <v>61</v>
      </c>
      <c r="F3384">
        <v>4542</v>
      </c>
      <c r="G3384">
        <v>59</v>
      </c>
    </row>
    <row r="3385" spans="1:7" x14ac:dyDescent="0.25">
      <c r="A3385" s="1">
        <f ca="1">IF((Table_Query_from_RDS24[[#This Row],[valueA]]=List!$B$3),INDIRECT("A"&amp;ROW(Table_Query_from_RDS24[[#This Row],[data_year]])-1)+1,0)</f>
        <v>0</v>
      </c>
      <c r="B3385">
        <v>2013</v>
      </c>
      <c r="C3385" t="s">
        <v>46</v>
      </c>
      <c r="D3385" t="s">
        <v>4216</v>
      </c>
      <c r="E3385">
        <v>61</v>
      </c>
      <c r="F3385">
        <v>4014</v>
      </c>
      <c r="G3385">
        <v>0</v>
      </c>
    </row>
    <row r="3386" spans="1:7" x14ac:dyDescent="0.25">
      <c r="A3386" s="1">
        <f ca="1">IF((Table_Query_from_RDS24[[#This Row],[valueA]]=List!$B$3),INDIRECT("A"&amp;ROW(Table_Query_from_RDS24[[#This Row],[data_year]])-1)+1,0)</f>
        <v>0</v>
      </c>
      <c r="B3386">
        <v>2013</v>
      </c>
      <c r="C3386" t="s">
        <v>46</v>
      </c>
      <c r="D3386" t="s">
        <v>4217</v>
      </c>
      <c r="E3386">
        <v>61</v>
      </c>
      <c r="F3386">
        <v>8557</v>
      </c>
      <c r="G3386">
        <v>0</v>
      </c>
    </row>
    <row r="3387" spans="1:7" x14ac:dyDescent="0.25">
      <c r="A3387" s="1">
        <f ca="1">IF((Table_Query_from_RDS24[[#This Row],[valueA]]=List!$B$3),INDIRECT("A"&amp;ROW(Table_Query_from_RDS24[[#This Row],[data_year]])-1)+1,0)</f>
        <v>0</v>
      </c>
      <c r="B3387">
        <v>2013</v>
      </c>
      <c r="C3387" t="s">
        <v>46</v>
      </c>
      <c r="D3387" t="s">
        <v>4218</v>
      </c>
      <c r="E3387">
        <v>60</v>
      </c>
      <c r="F3387">
        <v>3199</v>
      </c>
      <c r="G3387">
        <v>0</v>
      </c>
    </row>
    <row r="3388" spans="1:7" x14ac:dyDescent="0.25">
      <c r="A3388" s="1">
        <f ca="1">IF((Table_Query_from_RDS24[[#This Row],[valueA]]=List!$B$3),INDIRECT("A"&amp;ROW(Table_Query_from_RDS24[[#This Row],[data_year]])-1)+1,0)</f>
        <v>0</v>
      </c>
      <c r="B3388">
        <v>2013</v>
      </c>
      <c r="C3388" t="s">
        <v>46</v>
      </c>
      <c r="D3388" t="s">
        <v>4219</v>
      </c>
      <c r="E3388">
        <v>59</v>
      </c>
      <c r="F3388">
        <v>4816</v>
      </c>
      <c r="G3388">
        <v>3</v>
      </c>
    </row>
    <row r="3389" spans="1:7" x14ac:dyDescent="0.25">
      <c r="A3389" s="1">
        <f ca="1">IF((Table_Query_from_RDS24[[#This Row],[valueA]]=List!$B$3),INDIRECT("A"&amp;ROW(Table_Query_from_RDS24[[#This Row],[data_year]])-1)+1,0)</f>
        <v>0</v>
      </c>
      <c r="B3389">
        <v>2013</v>
      </c>
      <c r="C3389" t="s">
        <v>46</v>
      </c>
      <c r="D3389" t="s">
        <v>4220</v>
      </c>
      <c r="E3389">
        <v>57</v>
      </c>
      <c r="F3389">
        <v>6674</v>
      </c>
      <c r="G3389">
        <v>0</v>
      </c>
    </row>
    <row r="3390" spans="1:7" x14ac:dyDescent="0.25">
      <c r="A3390" s="1">
        <f ca="1">IF((Table_Query_from_RDS24[[#This Row],[valueA]]=List!$B$3),INDIRECT("A"&amp;ROW(Table_Query_from_RDS24[[#This Row],[data_year]])-1)+1,0)</f>
        <v>0</v>
      </c>
      <c r="B3390">
        <v>2013</v>
      </c>
      <c r="C3390" t="s">
        <v>46</v>
      </c>
      <c r="D3390" t="s">
        <v>4221</v>
      </c>
      <c r="E3390">
        <v>56</v>
      </c>
      <c r="F3390">
        <v>5528</v>
      </c>
      <c r="G3390">
        <v>0</v>
      </c>
    </row>
    <row r="3391" spans="1:7" x14ac:dyDescent="0.25">
      <c r="A3391" s="1">
        <f ca="1">IF((Table_Query_from_RDS24[[#This Row],[valueA]]=List!$B$3),INDIRECT("A"&amp;ROW(Table_Query_from_RDS24[[#This Row],[data_year]])-1)+1,0)</f>
        <v>0</v>
      </c>
      <c r="B3391">
        <v>2013</v>
      </c>
      <c r="C3391" t="s">
        <v>46</v>
      </c>
      <c r="D3391" t="s">
        <v>4222</v>
      </c>
      <c r="E3391">
        <v>56</v>
      </c>
      <c r="F3391">
        <v>2630</v>
      </c>
      <c r="G3391">
        <v>0</v>
      </c>
    </row>
    <row r="3392" spans="1:7" x14ac:dyDescent="0.25">
      <c r="A3392" s="1">
        <f ca="1">IF((Table_Query_from_RDS24[[#This Row],[valueA]]=List!$B$3),INDIRECT("A"&amp;ROW(Table_Query_from_RDS24[[#This Row],[data_year]])-1)+1,0)</f>
        <v>0</v>
      </c>
      <c r="B3392">
        <v>2013</v>
      </c>
      <c r="C3392" t="s">
        <v>46</v>
      </c>
      <c r="D3392" t="s">
        <v>4223</v>
      </c>
      <c r="E3392">
        <v>56</v>
      </c>
      <c r="F3392">
        <v>4977</v>
      </c>
      <c r="G3392">
        <v>0</v>
      </c>
    </row>
    <row r="3393" spans="1:7" x14ac:dyDescent="0.25">
      <c r="A3393" s="1">
        <f ca="1">IF((Table_Query_from_RDS24[[#This Row],[valueA]]=List!$B$3),INDIRECT("A"&amp;ROW(Table_Query_from_RDS24[[#This Row],[data_year]])-1)+1,0)</f>
        <v>0</v>
      </c>
      <c r="B3393">
        <v>2013</v>
      </c>
      <c r="C3393" t="s">
        <v>46</v>
      </c>
      <c r="D3393" t="s">
        <v>4224</v>
      </c>
      <c r="E3393">
        <v>55</v>
      </c>
      <c r="F3393">
        <v>3357</v>
      </c>
      <c r="G3393">
        <v>6</v>
      </c>
    </row>
    <row r="3394" spans="1:7" x14ac:dyDescent="0.25">
      <c r="A3394" s="1">
        <f ca="1">IF((Table_Query_from_RDS24[[#This Row],[valueA]]=List!$B$3),INDIRECT("A"&amp;ROW(Table_Query_from_RDS24[[#This Row],[data_year]])-1)+1,0)</f>
        <v>0</v>
      </c>
      <c r="B3394">
        <v>2013</v>
      </c>
      <c r="C3394" t="s">
        <v>46</v>
      </c>
      <c r="D3394" t="s">
        <v>4225</v>
      </c>
      <c r="E3394">
        <v>54</v>
      </c>
      <c r="F3394">
        <v>6351</v>
      </c>
      <c r="G3394">
        <v>33</v>
      </c>
    </row>
    <row r="3395" spans="1:7" x14ac:dyDescent="0.25">
      <c r="A3395" s="1">
        <f ca="1">IF((Table_Query_from_RDS24[[#This Row],[valueA]]=List!$B$3),INDIRECT("A"&amp;ROW(Table_Query_from_RDS24[[#This Row],[data_year]])-1)+1,0)</f>
        <v>0</v>
      </c>
      <c r="B3395">
        <v>2013</v>
      </c>
      <c r="C3395" t="s">
        <v>46</v>
      </c>
      <c r="D3395" t="s">
        <v>4226</v>
      </c>
      <c r="E3395">
        <v>54</v>
      </c>
      <c r="F3395">
        <v>5212</v>
      </c>
      <c r="G3395">
        <v>0</v>
      </c>
    </row>
    <row r="3396" spans="1:7" x14ac:dyDescent="0.25">
      <c r="A3396" s="1">
        <f ca="1">IF((Table_Query_from_RDS24[[#This Row],[valueA]]=List!$B$3),INDIRECT("A"&amp;ROW(Table_Query_from_RDS24[[#This Row],[data_year]])-1)+1,0)</f>
        <v>0</v>
      </c>
      <c r="B3396">
        <v>2013</v>
      </c>
      <c r="C3396" t="s">
        <v>46</v>
      </c>
      <c r="D3396" t="s">
        <v>4227</v>
      </c>
      <c r="E3396">
        <v>54</v>
      </c>
      <c r="F3396">
        <v>2105</v>
      </c>
      <c r="G3396">
        <v>92</v>
      </c>
    </row>
    <row r="3397" spans="1:7" x14ac:dyDescent="0.25">
      <c r="A3397" s="1">
        <f ca="1">IF((Table_Query_from_RDS24[[#This Row],[valueA]]=List!$B$3),INDIRECT("A"&amp;ROW(Table_Query_from_RDS24[[#This Row],[data_year]])-1)+1,0)</f>
        <v>0</v>
      </c>
      <c r="B3397">
        <v>2013</v>
      </c>
      <c r="C3397" t="s">
        <v>46</v>
      </c>
      <c r="D3397" t="s">
        <v>4228</v>
      </c>
      <c r="E3397">
        <v>53</v>
      </c>
      <c r="F3397">
        <v>3963</v>
      </c>
      <c r="G3397">
        <v>0</v>
      </c>
    </row>
    <row r="3398" spans="1:7" x14ac:dyDescent="0.25">
      <c r="A3398" s="1">
        <f ca="1">IF((Table_Query_from_RDS24[[#This Row],[valueA]]=List!$B$3),INDIRECT("A"&amp;ROW(Table_Query_from_RDS24[[#This Row],[data_year]])-1)+1,0)</f>
        <v>0</v>
      </c>
      <c r="B3398">
        <v>2013</v>
      </c>
      <c r="C3398" t="s">
        <v>46</v>
      </c>
      <c r="D3398" t="s">
        <v>4229</v>
      </c>
      <c r="E3398">
        <v>53</v>
      </c>
      <c r="F3398">
        <v>3897</v>
      </c>
      <c r="G3398">
        <v>68</v>
      </c>
    </row>
    <row r="3399" spans="1:7" x14ac:dyDescent="0.25">
      <c r="A3399" s="1">
        <f ca="1">IF((Table_Query_from_RDS24[[#This Row],[valueA]]=List!$B$3),INDIRECT("A"&amp;ROW(Table_Query_from_RDS24[[#This Row],[data_year]])-1)+1,0)</f>
        <v>0</v>
      </c>
      <c r="B3399">
        <v>2013</v>
      </c>
      <c r="C3399" t="s">
        <v>46</v>
      </c>
      <c r="D3399" t="s">
        <v>4230</v>
      </c>
      <c r="E3399">
        <v>53</v>
      </c>
      <c r="F3399">
        <v>3227</v>
      </c>
      <c r="G3399">
        <v>0</v>
      </c>
    </row>
    <row r="3400" spans="1:7" x14ac:dyDescent="0.25">
      <c r="A3400" s="1">
        <f ca="1">IF((Table_Query_from_RDS24[[#This Row],[valueA]]=List!$B$3),INDIRECT("A"&amp;ROW(Table_Query_from_RDS24[[#This Row],[data_year]])-1)+1,0)</f>
        <v>0</v>
      </c>
      <c r="B3400">
        <v>2013</v>
      </c>
      <c r="C3400" t="s">
        <v>46</v>
      </c>
      <c r="D3400" t="s">
        <v>4231</v>
      </c>
      <c r="E3400">
        <v>52</v>
      </c>
      <c r="F3400">
        <v>3428</v>
      </c>
      <c r="G3400">
        <v>0</v>
      </c>
    </row>
    <row r="3401" spans="1:7" x14ac:dyDescent="0.25">
      <c r="A3401" s="1">
        <f ca="1">IF((Table_Query_from_RDS24[[#This Row],[valueA]]=List!$B$3),INDIRECT("A"&amp;ROW(Table_Query_from_RDS24[[#This Row],[data_year]])-1)+1,0)</f>
        <v>0</v>
      </c>
      <c r="B3401">
        <v>2013</v>
      </c>
      <c r="C3401" t="s">
        <v>46</v>
      </c>
      <c r="D3401" t="s">
        <v>4232</v>
      </c>
      <c r="E3401">
        <v>51</v>
      </c>
      <c r="F3401">
        <v>2481</v>
      </c>
      <c r="G3401">
        <v>0</v>
      </c>
    </row>
    <row r="3402" spans="1:7" x14ac:dyDescent="0.25">
      <c r="A3402" s="1">
        <f ca="1">IF((Table_Query_from_RDS24[[#This Row],[valueA]]=List!$B$3),INDIRECT("A"&amp;ROW(Table_Query_from_RDS24[[#This Row],[data_year]])-1)+1,0)</f>
        <v>0</v>
      </c>
      <c r="B3402">
        <v>2013</v>
      </c>
      <c r="C3402" t="s">
        <v>46</v>
      </c>
      <c r="D3402" t="s">
        <v>4233</v>
      </c>
      <c r="E3402">
        <v>51</v>
      </c>
      <c r="F3402">
        <v>4334</v>
      </c>
      <c r="G3402">
        <v>1</v>
      </c>
    </row>
    <row r="3403" spans="1:7" x14ac:dyDescent="0.25">
      <c r="A3403" s="1">
        <f ca="1">IF((Table_Query_from_RDS24[[#This Row],[valueA]]=List!$B$3),INDIRECT("A"&amp;ROW(Table_Query_from_RDS24[[#This Row],[data_year]])-1)+1,0)</f>
        <v>0</v>
      </c>
      <c r="B3403">
        <v>2013</v>
      </c>
      <c r="C3403" t="s">
        <v>46</v>
      </c>
      <c r="D3403" t="s">
        <v>4234</v>
      </c>
      <c r="E3403">
        <v>50</v>
      </c>
      <c r="F3403">
        <v>4179</v>
      </c>
      <c r="G3403">
        <v>14</v>
      </c>
    </row>
    <row r="3404" spans="1:7" x14ac:dyDescent="0.25">
      <c r="A3404" s="1">
        <f ca="1">IF((Table_Query_from_RDS24[[#This Row],[valueA]]=List!$B$3),INDIRECT("A"&amp;ROW(Table_Query_from_RDS24[[#This Row],[data_year]])-1)+1,0)</f>
        <v>0</v>
      </c>
      <c r="B3404">
        <v>2013</v>
      </c>
      <c r="C3404" t="s">
        <v>46</v>
      </c>
      <c r="D3404" t="s">
        <v>4235</v>
      </c>
      <c r="E3404">
        <v>50</v>
      </c>
      <c r="F3404">
        <v>4092</v>
      </c>
      <c r="G3404">
        <v>0</v>
      </c>
    </row>
    <row r="3405" spans="1:7" x14ac:dyDescent="0.25">
      <c r="A3405" s="1">
        <f ca="1">IF((Table_Query_from_RDS24[[#This Row],[valueA]]=List!$B$3),INDIRECT("A"&amp;ROW(Table_Query_from_RDS24[[#This Row],[data_year]])-1)+1,0)</f>
        <v>0</v>
      </c>
      <c r="B3405">
        <v>2013</v>
      </c>
      <c r="C3405" t="s">
        <v>46</v>
      </c>
      <c r="D3405" t="s">
        <v>4236</v>
      </c>
      <c r="E3405">
        <v>50</v>
      </c>
      <c r="F3405">
        <v>3829</v>
      </c>
      <c r="G3405">
        <v>0</v>
      </c>
    </row>
    <row r="3406" spans="1:7" x14ac:dyDescent="0.25">
      <c r="A3406" s="1">
        <f ca="1">IF((Table_Query_from_RDS24[[#This Row],[valueA]]=List!$B$3),INDIRECT("A"&amp;ROW(Table_Query_from_RDS24[[#This Row],[data_year]])-1)+1,0)</f>
        <v>0</v>
      </c>
      <c r="B3406">
        <v>2013</v>
      </c>
      <c r="C3406" t="s">
        <v>46</v>
      </c>
      <c r="D3406" t="s">
        <v>4237</v>
      </c>
      <c r="E3406">
        <v>50</v>
      </c>
      <c r="F3406">
        <v>5729</v>
      </c>
      <c r="G3406">
        <v>4</v>
      </c>
    </row>
    <row r="3407" spans="1:7" x14ac:dyDescent="0.25">
      <c r="A3407" s="1">
        <f ca="1">IF((Table_Query_from_RDS24[[#This Row],[valueA]]=List!$B$3),INDIRECT("A"&amp;ROW(Table_Query_from_RDS24[[#This Row],[data_year]])-1)+1,0)</f>
        <v>0</v>
      </c>
      <c r="B3407">
        <v>2013</v>
      </c>
      <c r="C3407" t="s">
        <v>46</v>
      </c>
      <c r="D3407" t="s">
        <v>4238</v>
      </c>
      <c r="E3407">
        <v>47</v>
      </c>
      <c r="F3407">
        <v>4450</v>
      </c>
      <c r="G3407">
        <v>6</v>
      </c>
    </row>
    <row r="3408" spans="1:7" x14ac:dyDescent="0.25">
      <c r="A3408" s="1">
        <f ca="1">IF((Table_Query_from_RDS24[[#This Row],[valueA]]=List!$B$3),INDIRECT("A"&amp;ROW(Table_Query_from_RDS24[[#This Row],[data_year]])-1)+1,0)</f>
        <v>0</v>
      </c>
      <c r="B3408">
        <v>2013</v>
      </c>
      <c r="C3408" t="s">
        <v>46</v>
      </c>
      <c r="D3408" t="s">
        <v>4239</v>
      </c>
      <c r="E3408">
        <v>47</v>
      </c>
      <c r="F3408">
        <v>2081</v>
      </c>
      <c r="G3408">
        <v>0</v>
      </c>
    </row>
    <row r="3409" spans="1:7" x14ac:dyDescent="0.25">
      <c r="A3409" s="1">
        <f ca="1">IF((Table_Query_from_RDS24[[#This Row],[valueA]]=List!$B$3),INDIRECT("A"&amp;ROW(Table_Query_from_RDS24[[#This Row],[data_year]])-1)+1,0)</f>
        <v>0</v>
      </c>
      <c r="B3409">
        <v>2013</v>
      </c>
      <c r="C3409" t="s">
        <v>46</v>
      </c>
      <c r="D3409" t="s">
        <v>4240</v>
      </c>
      <c r="E3409">
        <v>47</v>
      </c>
      <c r="F3409">
        <v>3190</v>
      </c>
      <c r="G3409">
        <v>0</v>
      </c>
    </row>
    <row r="3410" spans="1:7" x14ac:dyDescent="0.25">
      <c r="A3410" s="1">
        <f ca="1">IF((Table_Query_from_RDS24[[#This Row],[valueA]]=List!$B$3),INDIRECT("A"&amp;ROW(Table_Query_from_RDS24[[#This Row],[data_year]])-1)+1,0)</f>
        <v>0</v>
      </c>
      <c r="B3410">
        <v>2013</v>
      </c>
      <c r="C3410" t="s">
        <v>46</v>
      </c>
      <c r="D3410" t="s">
        <v>4241</v>
      </c>
      <c r="E3410">
        <v>44</v>
      </c>
      <c r="F3410">
        <v>3905</v>
      </c>
      <c r="G3410">
        <v>0</v>
      </c>
    </row>
    <row r="3411" spans="1:7" x14ac:dyDescent="0.25">
      <c r="A3411" s="1">
        <f ca="1">IF((Table_Query_from_RDS24[[#This Row],[valueA]]=List!$B$3),INDIRECT("A"&amp;ROW(Table_Query_from_RDS24[[#This Row],[data_year]])-1)+1,0)</f>
        <v>0</v>
      </c>
      <c r="B3411">
        <v>2013</v>
      </c>
      <c r="C3411" t="s">
        <v>46</v>
      </c>
      <c r="D3411" t="s">
        <v>4242</v>
      </c>
      <c r="E3411">
        <v>44</v>
      </c>
      <c r="F3411">
        <v>8011</v>
      </c>
      <c r="G3411">
        <v>0</v>
      </c>
    </row>
    <row r="3412" spans="1:7" x14ac:dyDescent="0.25">
      <c r="A3412" s="1">
        <f ca="1">IF((Table_Query_from_RDS24[[#This Row],[valueA]]=List!$B$3),INDIRECT("A"&amp;ROW(Table_Query_from_RDS24[[#This Row],[data_year]])-1)+1,0)</f>
        <v>0</v>
      </c>
      <c r="B3412">
        <v>2013</v>
      </c>
      <c r="C3412" t="s">
        <v>46</v>
      </c>
      <c r="D3412" t="s">
        <v>4243</v>
      </c>
      <c r="E3412">
        <v>44</v>
      </c>
      <c r="F3412">
        <v>2878</v>
      </c>
      <c r="G3412">
        <v>0</v>
      </c>
    </row>
    <row r="3413" spans="1:7" x14ac:dyDescent="0.25">
      <c r="A3413" s="1">
        <f ca="1">IF((Table_Query_from_RDS24[[#This Row],[valueA]]=List!$B$3),INDIRECT("A"&amp;ROW(Table_Query_from_RDS24[[#This Row],[data_year]])-1)+1,0)</f>
        <v>0</v>
      </c>
      <c r="B3413">
        <v>2013</v>
      </c>
      <c r="C3413" t="s">
        <v>46</v>
      </c>
      <c r="D3413" t="s">
        <v>4244</v>
      </c>
      <c r="E3413">
        <v>43</v>
      </c>
      <c r="F3413">
        <v>4702</v>
      </c>
      <c r="G3413">
        <v>8</v>
      </c>
    </row>
    <row r="3414" spans="1:7" x14ac:dyDescent="0.25">
      <c r="A3414" s="1">
        <f ca="1">IF((Table_Query_from_RDS24[[#This Row],[valueA]]=List!$B$3),INDIRECT("A"&amp;ROW(Table_Query_from_RDS24[[#This Row],[data_year]])-1)+1,0)</f>
        <v>0</v>
      </c>
      <c r="B3414">
        <v>2013</v>
      </c>
      <c r="C3414" t="s">
        <v>46</v>
      </c>
      <c r="D3414" t="s">
        <v>4245</v>
      </c>
      <c r="E3414">
        <v>43</v>
      </c>
      <c r="F3414">
        <v>4779</v>
      </c>
      <c r="G3414">
        <v>0</v>
      </c>
    </row>
    <row r="3415" spans="1:7" x14ac:dyDescent="0.25">
      <c r="A3415" s="1">
        <f ca="1">IF((Table_Query_from_RDS24[[#This Row],[valueA]]=List!$B$3),INDIRECT("A"&amp;ROW(Table_Query_from_RDS24[[#This Row],[data_year]])-1)+1,0)</f>
        <v>0</v>
      </c>
      <c r="B3415">
        <v>2013</v>
      </c>
      <c r="C3415" t="s">
        <v>46</v>
      </c>
      <c r="D3415" t="s">
        <v>4246</v>
      </c>
      <c r="E3415">
        <v>42</v>
      </c>
      <c r="F3415">
        <v>2886</v>
      </c>
      <c r="G3415">
        <v>5</v>
      </c>
    </row>
    <row r="3416" spans="1:7" x14ac:dyDescent="0.25">
      <c r="A3416" s="1">
        <f ca="1">IF((Table_Query_from_RDS24[[#This Row],[valueA]]=List!$B$3),INDIRECT("A"&amp;ROW(Table_Query_from_RDS24[[#This Row],[data_year]])-1)+1,0)</f>
        <v>0</v>
      </c>
      <c r="B3416">
        <v>2013</v>
      </c>
      <c r="C3416" t="s">
        <v>46</v>
      </c>
      <c r="D3416" t="s">
        <v>4247</v>
      </c>
      <c r="E3416">
        <v>42</v>
      </c>
      <c r="F3416">
        <v>3113</v>
      </c>
      <c r="G3416">
        <v>144</v>
      </c>
    </row>
    <row r="3417" spans="1:7" x14ac:dyDescent="0.25">
      <c r="A3417" s="1">
        <f ca="1">IF((Table_Query_from_RDS24[[#This Row],[valueA]]=List!$B$3),INDIRECT("A"&amp;ROW(Table_Query_from_RDS24[[#This Row],[data_year]])-1)+1,0)</f>
        <v>0</v>
      </c>
      <c r="B3417">
        <v>2013</v>
      </c>
      <c r="C3417" t="s">
        <v>46</v>
      </c>
      <c r="D3417" t="s">
        <v>4248</v>
      </c>
      <c r="E3417">
        <v>41</v>
      </c>
      <c r="F3417">
        <v>4162</v>
      </c>
      <c r="G3417">
        <v>0</v>
      </c>
    </row>
    <row r="3418" spans="1:7" x14ac:dyDescent="0.25">
      <c r="A3418" s="1">
        <f ca="1">IF((Table_Query_from_RDS24[[#This Row],[valueA]]=List!$B$3),INDIRECT("A"&amp;ROW(Table_Query_from_RDS24[[#This Row],[data_year]])-1)+1,0)</f>
        <v>0</v>
      </c>
      <c r="B3418">
        <v>2013</v>
      </c>
      <c r="C3418" t="s">
        <v>46</v>
      </c>
      <c r="D3418" t="s">
        <v>4249</v>
      </c>
      <c r="E3418">
        <v>41</v>
      </c>
      <c r="F3418">
        <v>1815</v>
      </c>
      <c r="G3418">
        <v>8</v>
      </c>
    </row>
    <row r="3419" spans="1:7" x14ac:dyDescent="0.25">
      <c r="A3419" s="1">
        <f ca="1">IF((Table_Query_from_RDS24[[#This Row],[valueA]]=List!$B$3),INDIRECT("A"&amp;ROW(Table_Query_from_RDS24[[#This Row],[data_year]])-1)+1,0)</f>
        <v>0</v>
      </c>
      <c r="B3419">
        <v>2013</v>
      </c>
      <c r="C3419" t="s">
        <v>46</v>
      </c>
      <c r="D3419" t="s">
        <v>4250</v>
      </c>
      <c r="E3419">
        <v>39</v>
      </c>
      <c r="F3419">
        <v>4849</v>
      </c>
      <c r="G3419">
        <v>0</v>
      </c>
    </row>
    <row r="3420" spans="1:7" x14ac:dyDescent="0.25">
      <c r="A3420" s="1">
        <f ca="1">IF((Table_Query_from_RDS24[[#This Row],[valueA]]=List!$B$3),INDIRECT("A"&amp;ROW(Table_Query_from_RDS24[[#This Row],[data_year]])-1)+1,0)</f>
        <v>0</v>
      </c>
      <c r="B3420">
        <v>2013</v>
      </c>
      <c r="C3420" t="s">
        <v>46</v>
      </c>
      <c r="D3420" t="s">
        <v>4251</v>
      </c>
      <c r="E3420">
        <v>38</v>
      </c>
      <c r="F3420">
        <v>3303</v>
      </c>
      <c r="G3420">
        <v>0</v>
      </c>
    </row>
    <row r="3421" spans="1:7" x14ac:dyDescent="0.25">
      <c r="A3421" s="1">
        <f ca="1">IF((Table_Query_from_RDS24[[#This Row],[valueA]]=List!$B$3),INDIRECT("A"&amp;ROW(Table_Query_from_RDS24[[#This Row],[data_year]])-1)+1,0)</f>
        <v>0</v>
      </c>
      <c r="B3421">
        <v>2013</v>
      </c>
      <c r="C3421" t="s">
        <v>46</v>
      </c>
      <c r="D3421" t="s">
        <v>4252</v>
      </c>
      <c r="E3421">
        <v>38</v>
      </c>
      <c r="F3421">
        <v>3120</v>
      </c>
      <c r="G3421">
        <v>0</v>
      </c>
    </row>
    <row r="3422" spans="1:7" x14ac:dyDescent="0.25">
      <c r="A3422" s="1">
        <f ca="1">IF((Table_Query_from_RDS24[[#This Row],[valueA]]=List!$B$3),INDIRECT("A"&amp;ROW(Table_Query_from_RDS24[[#This Row],[data_year]])-1)+1,0)</f>
        <v>0</v>
      </c>
      <c r="B3422">
        <v>2013</v>
      </c>
      <c r="C3422" t="s">
        <v>46</v>
      </c>
      <c r="D3422" t="s">
        <v>4253</v>
      </c>
      <c r="E3422">
        <v>38</v>
      </c>
      <c r="F3422">
        <v>4345</v>
      </c>
      <c r="G3422">
        <v>0</v>
      </c>
    </row>
    <row r="3423" spans="1:7" x14ac:dyDescent="0.25">
      <c r="A3423" s="1">
        <f ca="1">IF((Table_Query_from_RDS24[[#This Row],[valueA]]=List!$B$3),INDIRECT("A"&amp;ROW(Table_Query_from_RDS24[[#This Row],[data_year]])-1)+1,0)</f>
        <v>0</v>
      </c>
      <c r="B3423">
        <v>2013</v>
      </c>
      <c r="C3423" t="s">
        <v>46</v>
      </c>
      <c r="D3423" t="s">
        <v>4254</v>
      </c>
      <c r="E3423">
        <v>38</v>
      </c>
      <c r="F3423">
        <v>1992</v>
      </c>
      <c r="G3423">
        <v>6</v>
      </c>
    </row>
    <row r="3424" spans="1:7" x14ac:dyDescent="0.25">
      <c r="A3424" s="1">
        <f ca="1">IF((Table_Query_from_RDS24[[#This Row],[valueA]]=List!$B$3),INDIRECT("A"&amp;ROW(Table_Query_from_RDS24[[#This Row],[data_year]])-1)+1,0)</f>
        <v>0</v>
      </c>
      <c r="B3424">
        <v>2013</v>
      </c>
      <c r="C3424" t="s">
        <v>46</v>
      </c>
      <c r="D3424" t="s">
        <v>4255</v>
      </c>
      <c r="E3424">
        <v>38</v>
      </c>
      <c r="F3424">
        <v>5668</v>
      </c>
      <c r="G3424">
        <v>0</v>
      </c>
    </row>
    <row r="3425" spans="1:7" x14ac:dyDescent="0.25">
      <c r="A3425" s="1">
        <f ca="1">IF((Table_Query_from_RDS24[[#This Row],[valueA]]=List!$B$3),INDIRECT("A"&amp;ROW(Table_Query_from_RDS24[[#This Row],[data_year]])-1)+1,0)</f>
        <v>0</v>
      </c>
      <c r="B3425">
        <v>2013</v>
      </c>
      <c r="C3425" t="s">
        <v>46</v>
      </c>
      <c r="D3425" t="s">
        <v>4256</v>
      </c>
      <c r="E3425">
        <v>38</v>
      </c>
      <c r="F3425">
        <v>2206</v>
      </c>
      <c r="G3425">
        <v>0</v>
      </c>
    </row>
    <row r="3426" spans="1:7" x14ac:dyDescent="0.25">
      <c r="A3426" s="1">
        <f ca="1">IF((Table_Query_from_RDS24[[#This Row],[valueA]]=List!$B$3),INDIRECT("A"&amp;ROW(Table_Query_from_RDS24[[#This Row],[data_year]])-1)+1,0)</f>
        <v>0</v>
      </c>
      <c r="B3426">
        <v>2013</v>
      </c>
      <c r="C3426" t="s">
        <v>46</v>
      </c>
      <c r="D3426" t="s">
        <v>4257</v>
      </c>
      <c r="E3426">
        <v>36</v>
      </c>
      <c r="F3426">
        <v>1162</v>
      </c>
      <c r="G3426">
        <v>0</v>
      </c>
    </row>
    <row r="3427" spans="1:7" x14ac:dyDescent="0.25">
      <c r="A3427" s="1">
        <f ca="1">IF((Table_Query_from_RDS24[[#This Row],[valueA]]=List!$B$3),INDIRECT("A"&amp;ROW(Table_Query_from_RDS24[[#This Row],[data_year]])-1)+1,0)</f>
        <v>0</v>
      </c>
      <c r="B3427">
        <v>2013</v>
      </c>
      <c r="C3427" t="s">
        <v>46</v>
      </c>
      <c r="D3427" t="s">
        <v>4258</v>
      </c>
      <c r="E3427">
        <v>36</v>
      </c>
      <c r="F3427">
        <v>1917</v>
      </c>
      <c r="G3427">
        <v>0</v>
      </c>
    </row>
    <row r="3428" spans="1:7" x14ac:dyDescent="0.25">
      <c r="A3428" s="1">
        <f ca="1">IF((Table_Query_from_RDS24[[#This Row],[valueA]]=List!$B$3),INDIRECT("A"&amp;ROW(Table_Query_from_RDS24[[#This Row],[data_year]])-1)+1,0)</f>
        <v>0</v>
      </c>
      <c r="B3428">
        <v>2013</v>
      </c>
      <c r="C3428" t="s">
        <v>46</v>
      </c>
      <c r="D3428" t="s">
        <v>4259</v>
      </c>
      <c r="E3428">
        <v>35</v>
      </c>
      <c r="F3428">
        <v>3308</v>
      </c>
      <c r="G3428">
        <v>0</v>
      </c>
    </row>
    <row r="3429" spans="1:7" x14ac:dyDescent="0.25">
      <c r="A3429" s="1">
        <f ca="1">IF((Table_Query_from_RDS24[[#This Row],[valueA]]=List!$B$3),INDIRECT("A"&amp;ROW(Table_Query_from_RDS24[[#This Row],[data_year]])-1)+1,0)</f>
        <v>0</v>
      </c>
      <c r="B3429">
        <v>2013</v>
      </c>
      <c r="C3429" t="s">
        <v>46</v>
      </c>
      <c r="D3429" t="s">
        <v>4260</v>
      </c>
      <c r="E3429">
        <v>34</v>
      </c>
      <c r="F3429">
        <v>2173</v>
      </c>
      <c r="G3429">
        <v>80</v>
      </c>
    </row>
    <row r="3430" spans="1:7" x14ac:dyDescent="0.25">
      <c r="A3430" s="1">
        <f ca="1">IF((Table_Query_from_RDS24[[#This Row],[valueA]]=List!$B$3),INDIRECT("A"&amp;ROW(Table_Query_from_RDS24[[#This Row],[data_year]])-1)+1,0)</f>
        <v>0</v>
      </c>
      <c r="B3430">
        <v>2013</v>
      </c>
      <c r="C3430" t="s">
        <v>46</v>
      </c>
      <c r="D3430" t="s">
        <v>4261</v>
      </c>
      <c r="E3430">
        <v>33</v>
      </c>
      <c r="F3430">
        <v>1348</v>
      </c>
      <c r="G3430">
        <v>0</v>
      </c>
    </row>
    <row r="3431" spans="1:7" x14ac:dyDescent="0.25">
      <c r="A3431" s="1">
        <f ca="1">IF((Table_Query_from_RDS24[[#This Row],[valueA]]=List!$B$3),INDIRECT("A"&amp;ROW(Table_Query_from_RDS24[[#This Row],[data_year]])-1)+1,0)</f>
        <v>0</v>
      </c>
      <c r="B3431">
        <v>2013</v>
      </c>
      <c r="C3431" t="s">
        <v>46</v>
      </c>
      <c r="D3431" t="s">
        <v>4262</v>
      </c>
      <c r="E3431">
        <v>32</v>
      </c>
      <c r="F3431">
        <v>2839</v>
      </c>
      <c r="G3431">
        <v>15</v>
      </c>
    </row>
    <row r="3432" spans="1:7" x14ac:dyDescent="0.25">
      <c r="A3432" s="1">
        <f ca="1">IF((Table_Query_from_RDS24[[#This Row],[valueA]]=List!$B$3),INDIRECT("A"&amp;ROW(Table_Query_from_RDS24[[#This Row],[data_year]])-1)+1,0)</f>
        <v>0</v>
      </c>
      <c r="B3432">
        <v>2013</v>
      </c>
      <c r="C3432" t="s">
        <v>46</v>
      </c>
      <c r="D3432" t="s">
        <v>4263</v>
      </c>
      <c r="E3432">
        <v>32</v>
      </c>
      <c r="F3432">
        <v>4209</v>
      </c>
      <c r="G3432">
        <v>0</v>
      </c>
    </row>
    <row r="3433" spans="1:7" x14ac:dyDescent="0.25">
      <c r="A3433" s="1">
        <f ca="1">IF((Table_Query_from_RDS24[[#This Row],[valueA]]=List!$B$3),INDIRECT("A"&amp;ROW(Table_Query_from_RDS24[[#This Row],[data_year]])-1)+1,0)</f>
        <v>0</v>
      </c>
      <c r="B3433">
        <v>2013</v>
      </c>
      <c r="C3433" t="s">
        <v>46</v>
      </c>
      <c r="D3433" t="s">
        <v>4264</v>
      </c>
      <c r="E3433">
        <v>31</v>
      </c>
      <c r="F3433">
        <v>2376</v>
      </c>
      <c r="G3433">
        <v>5</v>
      </c>
    </row>
    <row r="3434" spans="1:7" x14ac:dyDescent="0.25">
      <c r="A3434" s="1">
        <f ca="1">IF((Table_Query_from_RDS24[[#This Row],[valueA]]=List!$B$3),INDIRECT("A"&amp;ROW(Table_Query_from_RDS24[[#This Row],[data_year]])-1)+1,0)</f>
        <v>0</v>
      </c>
      <c r="B3434">
        <v>2013</v>
      </c>
      <c r="C3434" t="s">
        <v>46</v>
      </c>
      <c r="D3434" t="s">
        <v>4265</v>
      </c>
      <c r="E3434">
        <v>31</v>
      </c>
      <c r="F3434">
        <v>3044</v>
      </c>
      <c r="G3434">
        <v>21</v>
      </c>
    </row>
    <row r="3435" spans="1:7" x14ac:dyDescent="0.25">
      <c r="A3435" s="1">
        <f ca="1">IF((Table_Query_from_RDS24[[#This Row],[valueA]]=List!$B$3),INDIRECT("A"&amp;ROW(Table_Query_from_RDS24[[#This Row],[data_year]])-1)+1,0)</f>
        <v>0</v>
      </c>
      <c r="B3435">
        <v>2013</v>
      </c>
      <c r="C3435" t="s">
        <v>46</v>
      </c>
      <c r="D3435" t="s">
        <v>4266</v>
      </c>
      <c r="E3435">
        <v>30</v>
      </c>
      <c r="F3435">
        <v>2079</v>
      </c>
      <c r="G3435">
        <v>0</v>
      </c>
    </row>
    <row r="3436" spans="1:7" x14ac:dyDescent="0.25">
      <c r="A3436" s="1">
        <f ca="1">IF((Table_Query_from_RDS24[[#This Row],[valueA]]=List!$B$3),INDIRECT("A"&amp;ROW(Table_Query_from_RDS24[[#This Row],[data_year]])-1)+1,0)</f>
        <v>0</v>
      </c>
      <c r="B3436">
        <v>2013</v>
      </c>
      <c r="C3436" t="s">
        <v>46</v>
      </c>
      <c r="D3436" t="s">
        <v>4267</v>
      </c>
      <c r="E3436">
        <v>30</v>
      </c>
      <c r="F3436">
        <v>2696</v>
      </c>
      <c r="G3436">
        <v>0</v>
      </c>
    </row>
    <row r="3437" spans="1:7" x14ac:dyDescent="0.25">
      <c r="A3437" s="1">
        <f ca="1">IF((Table_Query_from_RDS24[[#This Row],[valueA]]=List!$B$3),INDIRECT("A"&amp;ROW(Table_Query_from_RDS24[[#This Row],[data_year]])-1)+1,0)</f>
        <v>0</v>
      </c>
      <c r="B3437">
        <v>2013</v>
      </c>
      <c r="C3437" t="s">
        <v>46</v>
      </c>
      <c r="D3437" t="s">
        <v>4268</v>
      </c>
      <c r="E3437">
        <v>29</v>
      </c>
      <c r="F3437">
        <v>2140</v>
      </c>
      <c r="G3437">
        <v>0</v>
      </c>
    </row>
    <row r="3438" spans="1:7" x14ac:dyDescent="0.25">
      <c r="A3438" s="1">
        <f ca="1">IF((Table_Query_from_RDS24[[#This Row],[valueA]]=List!$B$3),INDIRECT("A"&amp;ROW(Table_Query_from_RDS24[[#This Row],[data_year]])-1)+1,0)</f>
        <v>0</v>
      </c>
      <c r="B3438">
        <v>2013</v>
      </c>
      <c r="C3438" t="s">
        <v>46</v>
      </c>
      <c r="D3438" t="s">
        <v>4269</v>
      </c>
      <c r="E3438">
        <v>29</v>
      </c>
      <c r="F3438">
        <v>4236</v>
      </c>
      <c r="G3438">
        <v>0</v>
      </c>
    </row>
    <row r="3439" spans="1:7" x14ac:dyDescent="0.25">
      <c r="A3439" s="1">
        <f ca="1">IF((Table_Query_from_RDS24[[#This Row],[valueA]]=List!$B$3),INDIRECT("A"&amp;ROW(Table_Query_from_RDS24[[#This Row],[data_year]])-1)+1,0)</f>
        <v>0</v>
      </c>
      <c r="B3439">
        <v>2013</v>
      </c>
      <c r="C3439" t="s">
        <v>46</v>
      </c>
      <c r="D3439" t="s">
        <v>4270</v>
      </c>
      <c r="E3439">
        <v>29</v>
      </c>
      <c r="F3439">
        <v>2626</v>
      </c>
      <c r="G3439">
        <v>0</v>
      </c>
    </row>
    <row r="3440" spans="1:7" x14ac:dyDescent="0.25">
      <c r="A3440" s="1">
        <f ca="1">IF((Table_Query_from_RDS24[[#This Row],[valueA]]=List!$B$3),INDIRECT("A"&amp;ROW(Table_Query_from_RDS24[[#This Row],[data_year]])-1)+1,0)</f>
        <v>0</v>
      </c>
      <c r="B3440">
        <v>2013</v>
      </c>
      <c r="C3440" t="s">
        <v>46</v>
      </c>
      <c r="D3440" t="s">
        <v>4271</v>
      </c>
      <c r="E3440">
        <v>28</v>
      </c>
      <c r="F3440">
        <v>1858</v>
      </c>
      <c r="G3440">
        <v>0</v>
      </c>
    </row>
    <row r="3441" spans="1:7" x14ac:dyDescent="0.25">
      <c r="A3441" s="1">
        <f ca="1">IF((Table_Query_from_RDS24[[#This Row],[valueA]]=List!$B$3),INDIRECT("A"&amp;ROW(Table_Query_from_RDS24[[#This Row],[data_year]])-1)+1,0)</f>
        <v>0</v>
      </c>
      <c r="B3441">
        <v>2013</v>
      </c>
      <c r="C3441" t="s">
        <v>46</v>
      </c>
      <c r="D3441" t="s">
        <v>4272</v>
      </c>
      <c r="E3441">
        <v>28</v>
      </c>
      <c r="F3441">
        <v>1251</v>
      </c>
      <c r="G3441">
        <v>0</v>
      </c>
    </row>
    <row r="3442" spans="1:7" x14ac:dyDescent="0.25">
      <c r="A3442" s="1">
        <f ca="1">IF((Table_Query_from_RDS24[[#This Row],[valueA]]=List!$B$3),INDIRECT("A"&amp;ROW(Table_Query_from_RDS24[[#This Row],[data_year]])-1)+1,0)</f>
        <v>0</v>
      </c>
      <c r="B3442">
        <v>2013</v>
      </c>
      <c r="C3442" t="s">
        <v>46</v>
      </c>
      <c r="D3442" t="s">
        <v>4273</v>
      </c>
      <c r="E3442">
        <v>28</v>
      </c>
      <c r="F3442">
        <v>1750</v>
      </c>
      <c r="G3442">
        <v>0</v>
      </c>
    </row>
    <row r="3443" spans="1:7" x14ac:dyDescent="0.25">
      <c r="A3443" s="1">
        <f ca="1">IF((Table_Query_from_RDS24[[#This Row],[valueA]]=List!$B$3),INDIRECT("A"&amp;ROW(Table_Query_from_RDS24[[#This Row],[data_year]])-1)+1,0)</f>
        <v>0</v>
      </c>
      <c r="B3443">
        <v>2013</v>
      </c>
      <c r="C3443" t="s">
        <v>46</v>
      </c>
      <c r="D3443" t="s">
        <v>4274</v>
      </c>
      <c r="E3443">
        <v>27</v>
      </c>
      <c r="F3443">
        <v>1587</v>
      </c>
      <c r="G3443">
        <v>0</v>
      </c>
    </row>
    <row r="3444" spans="1:7" x14ac:dyDescent="0.25">
      <c r="A3444" s="1">
        <f ca="1">IF((Table_Query_from_RDS24[[#This Row],[valueA]]=List!$B$3),INDIRECT("A"&amp;ROW(Table_Query_from_RDS24[[#This Row],[data_year]])-1)+1,0)</f>
        <v>0</v>
      </c>
      <c r="B3444">
        <v>2013</v>
      </c>
      <c r="C3444" t="s">
        <v>46</v>
      </c>
      <c r="D3444" t="s">
        <v>4275</v>
      </c>
      <c r="E3444">
        <v>26</v>
      </c>
      <c r="F3444">
        <v>2006</v>
      </c>
      <c r="G3444">
        <v>0</v>
      </c>
    </row>
    <row r="3445" spans="1:7" x14ac:dyDescent="0.25">
      <c r="A3445" s="1">
        <f ca="1">IF((Table_Query_from_RDS24[[#This Row],[valueA]]=List!$B$3),INDIRECT("A"&amp;ROW(Table_Query_from_RDS24[[#This Row],[data_year]])-1)+1,0)</f>
        <v>0</v>
      </c>
      <c r="B3445">
        <v>2013</v>
      </c>
      <c r="C3445" t="s">
        <v>46</v>
      </c>
      <c r="D3445" t="s">
        <v>4276</v>
      </c>
      <c r="E3445">
        <v>26</v>
      </c>
      <c r="F3445">
        <v>2584</v>
      </c>
      <c r="G3445">
        <v>0</v>
      </c>
    </row>
    <row r="3446" spans="1:7" x14ac:dyDescent="0.25">
      <c r="A3446" s="1">
        <f ca="1">IF((Table_Query_from_RDS24[[#This Row],[valueA]]=List!$B$3),INDIRECT("A"&amp;ROW(Table_Query_from_RDS24[[#This Row],[data_year]])-1)+1,0)</f>
        <v>0</v>
      </c>
      <c r="B3446">
        <v>2013</v>
      </c>
      <c r="C3446" t="s">
        <v>46</v>
      </c>
      <c r="D3446" t="s">
        <v>4277</v>
      </c>
      <c r="E3446">
        <v>26</v>
      </c>
      <c r="F3446">
        <v>2409</v>
      </c>
      <c r="G3446">
        <v>5</v>
      </c>
    </row>
    <row r="3447" spans="1:7" x14ac:dyDescent="0.25">
      <c r="A3447" s="1">
        <f ca="1">IF((Table_Query_from_RDS24[[#This Row],[valueA]]=List!$B$3),INDIRECT("A"&amp;ROW(Table_Query_from_RDS24[[#This Row],[data_year]])-1)+1,0)</f>
        <v>0</v>
      </c>
      <c r="B3447">
        <v>2013</v>
      </c>
      <c r="C3447" t="s">
        <v>46</v>
      </c>
      <c r="D3447" t="s">
        <v>4278</v>
      </c>
      <c r="E3447">
        <v>26</v>
      </c>
      <c r="F3447">
        <v>2406</v>
      </c>
      <c r="G3447">
        <v>0</v>
      </c>
    </row>
    <row r="3448" spans="1:7" x14ac:dyDescent="0.25">
      <c r="A3448" s="1">
        <f ca="1">IF((Table_Query_from_RDS24[[#This Row],[valueA]]=List!$B$3),INDIRECT("A"&amp;ROW(Table_Query_from_RDS24[[#This Row],[data_year]])-1)+1,0)</f>
        <v>0</v>
      </c>
      <c r="B3448">
        <v>2013</v>
      </c>
      <c r="C3448" t="s">
        <v>46</v>
      </c>
      <c r="D3448" t="s">
        <v>4279</v>
      </c>
      <c r="E3448">
        <v>26</v>
      </c>
      <c r="F3448">
        <v>2288</v>
      </c>
      <c r="G3448">
        <v>0</v>
      </c>
    </row>
    <row r="3449" spans="1:7" x14ac:dyDescent="0.25">
      <c r="A3449" s="1">
        <f ca="1">IF((Table_Query_from_RDS24[[#This Row],[valueA]]=List!$B$3),INDIRECT("A"&amp;ROW(Table_Query_from_RDS24[[#This Row],[data_year]])-1)+1,0)</f>
        <v>0</v>
      </c>
      <c r="B3449">
        <v>2013</v>
      </c>
      <c r="C3449" t="s">
        <v>46</v>
      </c>
      <c r="D3449" t="s">
        <v>4280</v>
      </c>
      <c r="E3449">
        <v>25</v>
      </c>
      <c r="F3449">
        <v>1636</v>
      </c>
      <c r="G3449">
        <v>0</v>
      </c>
    </row>
    <row r="3450" spans="1:7" x14ac:dyDescent="0.25">
      <c r="A3450" s="1">
        <f ca="1">IF((Table_Query_from_RDS24[[#This Row],[valueA]]=List!$B$3),INDIRECT("A"&amp;ROW(Table_Query_from_RDS24[[#This Row],[data_year]])-1)+1,0)</f>
        <v>0</v>
      </c>
      <c r="B3450">
        <v>2013</v>
      </c>
      <c r="C3450" t="s">
        <v>46</v>
      </c>
      <c r="D3450" t="s">
        <v>4281</v>
      </c>
      <c r="E3450">
        <v>23</v>
      </c>
      <c r="F3450">
        <v>1151</v>
      </c>
      <c r="G3450">
        <v>53</v>
      </c>
    </row>
    <row r="3451" spans="1:7" x14ac:dyDescent="0.25">
      <c r="A3451" s="1">
        <f ca="1">IF((Table_Query_from_RDS24[[#This Row],[valueA]]=List!$B$3),INDIRECT("A"&amp;ROW(Table_Query_from_RDS24[[#This Row],[data_year]])-1)+1,0)</f>
        <v>0</v>
      </c>
      <c r="B3451">
        <v>2013</v>
      </c>
      <c r="C3451" t="s">
        <v>46</v>
      </c>
      <c r="D3451" t="s">
        <v>4282</v>
      </c>
      <c r="E3451">
        <v>22</v>
      </c>
      <c r="F3451">
        <v>1678</v>
      </c>
      <c r="G3451">
        <v>0</v>
      </c>
    </row>
    <row r="3452" spans="1:7" x14ac:dyDescent="0.25">
      <c r="A3452" s="1">
        <f ca="1">IF((Table_Query_from_RDS24[[#This Row],[valueA]]=List!$B$3),INDIRECT("A"&amp;ROW(Table_Query_from_RDS24[[#This Row],[data_year]])-1)+1,0)</f>
        <v>0</v>
      </c>
      <c r="B3452">
        <v>2013</v>
      </c>
      <c r="C3452" t="s">
        <v>46</v>
      </c>
      <c r="D3452" t="s">
        <v>4283</v>
      </c>
      <c r="E3452">
        <v>22</v>
      </c>
      <c r="F3452">
        <v>1271</v>
      </c>
      <c r="G3452">
        <v>0</v>
      </c>
    </row>
    <row r="3453" spans="1:7" x14ac:dyDescent="0.25">
      <c r="A3453" s="1">
        <f ca="1">IF((Table_Query_from_RDS24[[#This Row],[valueA]]=List!$B$3),INDIRECT("A"&amp;ROW(Table_Query_from_RDS24[[#This Row],[data_year]])-1)+1,0)</f>
        <v>0</v>
      </c>
      <c r="B3453">
        <v>2013</v>
      </c>
      <c r="C3453" t="s">
        <v>46</v>
      </c>
      <c r="D3453" t="s">
        <v>4284</v>
      </c>
      <c r="E3453">
        <v>22</v>
      </c>
      <c r="F3453">
        <v>831</v>
      </c>
      <c r="G3453">
        <v>68</v>
      </c>
    </row>
    <row r="3454" spans="1:7" x14ac:dyDescent="0.25">
      <c r="A3454" s="1">
        <f ca="1">IF((Table_Query_from_RDS24[[#This Row],[valueA]]=List!$B$3),INDIRECT("A"&amp;ROW(Table_Query_from_RDS24[[#This Row],[data_year]])-1)+1,0)</f>
        <v>0</v>
      </c>
      <c r="B3454">
        <v>2013</v>
      </c>
      <c r="C3454" t="s">
        <v>46</v>
      </c>
      <c r="D3454" t="s">
        <v>4285</v>
      </c>
      <c r="E3454">
        <v>22</v>
      </c>
      <c r="F3454">
        <v>1149</v>
      </c>
      <c r="G3454">
        <v>0</v>
      </c>
    </row>
    <row r="3455" spans="1:7" x14ac:dyDescent="0.25">
      <c r="A3455" s="1">
        <f ca="1">IF((Table_Query_from_RDS24[[#This Row],[valueA]]=List!$B$3),INDIRECT("A"&amp;ROW(Table_Query_from_RDS24[[#This Row],[data_year]])-1)+1,0)</f>
        <v>0</v>
      </c>
      <c r="B3455">
        <v>2013</v>
      </c>
      <c r="C3455" t="s">
        <v>46</v>
      </c>
      <c r="D3455" t="s">
        <v>4286</v>
      </c>
      <c r="E3455">
        <v>20</v>
      </c>
      <c r="F3455">
        <v>1472</v>
      </c>
      <c r="G3455">
        <v>13</v>
      </c>
    </row>
    <row r="3456" spans="1:7" x14ac:dyDescent="0.25">
      <c r="A3456" s="1">
        <f ca="1">IF((Table_Query_from_RDS24[[#This Row],[valueA]]=List!$B$3),INDIRECT("A"&amp;ROW(Table_Query_from_RDS24[[#This Row],[data_year]])-1)+1,0)</f>
        <v>0</v>
      </c>
      <c r="B3456">
        <v>2013</v>
      </c>
      <c r="C3456" t="s">
        <v>46</v>
      </c>
      <c r="D3456" t="s">
        <v>4287</v>
      </c>
      <c r="E3456">
        <v>19</v>
      </c>
      <c r="F3456">
        <v>2241</v>
      </c>
      <c r="G3456">
        <v>0</v>
      </c>
    </row>
    <row r="3457" spans="1:7" x14ac:dyDescent="0.25">
      <c r="A3457" s="1">
        <f ca="1">IF((Table_Query_from_RDS24[[#This Row],[valueA]]=List!$B$3),INDIRECT("A"&amp;ROW(Table_Query_from_RDS24[[#This Row],[data_year]])-1)+1,0)</f>
        <v>0</v>
      </c>
      <c r="B3457">
        <v>2013</v>
      </c>
      <c r="C3457" t="s">
        <v>46</v>
      </c>
      <c r="D3457" t="s">
        <v>4288</v>
      </c>
      <c r="E3457">
        <v>19</v>
      </c>
      <c r="F3457">
        <v>1182</v>
      </c>
      <c r="G3457">
        <v>0</v>
      </c>
    </row>
    <row r="3458" spans="1:7" x14ac:dyDescent="0.25">
      <c r="A3458" s="1">
        <f ca="1">IF((Table_Query_from_RDS24[[#This Row],[valueA]]=List!$B$3),INDIRECT("A"&amp;ROW(Table_Query_from_RDS24[[#This Row],[data_year]])-1)+1,0)</f>
        <v>0</v>
      </c>
      <c r="B3458">
        <v>2013</v>
      </c>
      <c r="C3458" t="s">
        <v>46</v>
      </c>
      <c r="D3458" t="s">
        <v>4289</v>
      </c>
      <c r="E3458">
        <v>19</v>
      </c>
      <c r="F3458">
        <v>2435</v>
      </c>
      <c r="G3458">
        <v>0</v>
      </c>
    </row>
    <row r="3459" spans="1:7" x14ac:dyDescent="0.25">
      <c r="A3459" s="1">
        <f ca="1">IF((Table_Query_from_RDS24[[#This Row],[valueA]]=List!$B$3),INDIRECT("A"&amp;ROW(Table_Query_from_RDS24[[#This Row],[data_year]])-1)+1,0)</f>
        <v>0</v>
      </c>
      <c r="B3459">
        <v>2013</v>
      </c>
      <c r="C3459" t="s">
        <v>46</v>
      </c>
      <c r="D3459" t="s">
        <v>4290</v>
      </c>
      <c r="E3459">
        <v>19</v>
      </c>
      <c r="F3459">
        <v>2231</v>
      </c>
      <c r="G3459">
        <v>0</v>
      </c>
    </row>
    <row r="3460" spans="1:7" x14ac:dyDescent="0.25">
      <c r="A3460" s="1">
        <f ca="1">IF((Table_Query_from_RDS24[[#This Row],[valueA]]=List!$B$3),INDIRECT("A"&amp;ROW(Table_Query_from_RDS24[[#This Row],[data_year]])-1)+1,0)</f>
        <v>0</v>
      </c>
      <c r="B3460">
        <v>2013</v>
      </c>
      <c r="C3460" t="s">
        <v>46</v>
      </c>
      <c r="D3460" t="s">
        <v>4291</v>
      </c>
      <c r="E3460">
        <v>18</v>
      </c>
      <c r="F3460">
        <v>852</v>
      </c>
      <c r="G3460">
        <v>0</v>
      </c>
    </row>
    <row r="3461" spans="1:7" x14ac:dyDescent="0.25">
      <c r="A3461" s="1">
        <f ca="1">IF((Table_Query_from_RDS24[[#This Row],[valueA]]=List!$B$3),INDIRECT("A"&amp;ROW(Table_Query_from_RDS24[[#This Row],[data_year]])-1)+1,0)</f>
        <v>0</v>
      </c>
      <c r="B3461">
        <v>2013</v>
      </c>
      <c r="C3461" t="s">
        <v>46</v>
      </c>
      <c r="D3461" t="s">
        <v>4292</v>
      </c>
      <c r="E3461">
        <v>18</v>
      </c>
      <c r="F3461">
        <v>802</v>
      </c>
      <c r="G3461">
        <v>0</v>
      </c>
    </row>
    <row r="3462" spans="1:7" x14ac:dyDescent="0.25">
      <c r="A3462" s="1">
        <f ca="1">IF((Table_Query_from_RDS24[[#This Row],[valueA]]=List!$B$3),INDIRECT("A"&amp;ROW(Table_Query_from_RDS24[[#This Row],[data_year]])-1)+1,0)</f>
        <v>0</v>
      </c>
      <c r="B3462">
        <v>2013</v>
      </c>
      <c r="C3462" t="s">
        <v>46</v>
      </c>
      <c r="D3462" t="s">
        <v>4293</v>
      </c>
      <c r="E3462">
        <v>17</v>
      </c>
      <c r="F3462">
        <v>968</v>
      </c>
      <c r="G3462">
        <v>0</v>
      </c>
    </row>
    <row r="3463" spans="1:7" x14ac:dyDescent="0.25">
      <c r="A3463" s="1">
        <f ca="1">IF((Table_Query_from_RDS24[[#This Row],[valueA]]=List!$B$3),INDIRECT("A"&amp;ROW(Table_Query_from_RDS24[[#This Row],[data_year]])-1)+1,0)</f>
        <v>0</v>
      </c>
      <c r="B3463">
        <v>2013</v>
      </c>
      <c r="C3463" t="s">
        <v>46</v>
      </c>
      <c r="D3463" t="s">
        <v>4294</v>
      </c>
      <c r="E3463">
        <v>17</v>
      </c>
      <c r="F3463">
        <v>1639</v>
      </c>
      <c r="G3463">
        <v>0</v>
      </c>
    </row>
    <row r="3464" spans="1:7" x14ac:dyDescent="0.25">
      <c r="A3464" s="1">
        <f ca="1">IF((Table_Query_from_RDS24[[#This Row],[valueA]]=List!$B$3),INDIRECT("A"&amp;ROW(Table_Query_from_RDS24[[#This Row],[data_year]])-1)+1,0)</f>
        <v>0</v>
      </c>
      <c r="B3464">
        <v>2013</v>
      </c>
      <c r="C3464" t="s">
        <v>46</v>
      </c>
      <c r="D3464" t="s">
        <v>4295</v>
      </c>
      <c r="E3464">
        <v>17</v>
      </c>
      <c r="F3464">
        <v>766</v>
      </c>
      <c r="G3464">
        <v>0</v>
      </c>
    </row>
    <row r="3465" spans="1:7" x14ac:dyDescent="0.25">
      <c r="A3465" s="1">
        <f ca="1">IF((Table_Query_from_RDS24[[#This Row],[valueA]]=List!$B$3),INDIRECT("A"&amp;ROW(Table_Query_from_RDS24[[#This Row],[data_year]])-1)+1,0)</f>
        <v>0</v>
      </c>
      <c r="B3465">
        <v>2013</v>
      </c>
      <c r="C3465" t="s">
        <v>46</v>
      </c>
      <c r="D3465" t="s">
        <v>4296</v>
      </c>
      <c r="E3465">
        <v>16</v>
      </c>
      <c r="F3465">
        <v>954</v>
      </c>
      <c r="G3465">
        <v>3</v>
      </c>
    </row>
    <row r="3466" spans="1:7" x14ac:dyDescent="0.25">
      <c r="A3466" s="1">
        <f ca="1">IF((Table_Query_from_RDS24[[#This Row],[valueA]]=List!$B$3),INDIRECT("A"&amp;ROW(Table_Query_from_RDS24[[#This Row],[data_year]])-1)+1,0)</f>
        <v>0</v>
      </c>
      <c r="B3466">
        <v>2013</v>
      </c>
      <c r="C3466" t="s">
        <v>46</v>
      </c>
      <c r="D3466" t="s">
        <v>4297</v>
      </c>
      <c r="E3466">
        <v>16</v>
      </c>
      <c r="F3466">
        <v>1227</v>
      </c>
      <c r="G3466">
        <v>0</v>
      </c>
    </row>
    <row r="3467" spans="1:7" x14ac:dyDescent="0.25">
      <c r="A3467" s="1">
        <f ca="1">IF((Table_Query_from_RDS24[[#This Row],[valueA]]=List!$B$3),INDIRECT("A"&amp;ROW(Table_Query_from_RDS24[[#This Row],[data_year]])-1)+1,0)</f>
        <v>0</v>
      </c>
      <c r="B3467">
        <v>2013</v>
      </c>
      <c r="C3467" t="s">
        <v>46</v>
      </c>
      <c r="D3467" t="s">
        <v>4298</v>
      </c>
      <c r="E3467">
        <v>16</v>
      </c>
      <c r="F3467">
        <v>841</v>
      </c>
      <c r="G3467">
        <v>0</v>
      </c>
    </row>
    <row r="3468" spans="1:7" x14ac:dyDescent="0.25">
      <c r="A3468" s="1">
        <f ca="1">IF((Table_Query_from_RDS24[[#This Row],[valueA]]=List!$B$3),INDIRECT("A"&amp;ROW(Table_Query_from_RDS24[[#This Row],[data_year]])-1)+1,0)</f>
        <v>0</v>
      </c>
      <c r="B3468">
        <v>2013</v>
      </c>
      <c r="C3468" t="s">
        <v>46</v>
      </c>
      <c r="D3468" t="s">
        <v>4299</v>
      </c>
      <c r="E3468">
        <v>16</v>
      </c>
      <c r="F3468">
        <v>849</v>
      </c>
      <c r="G3468">
        <v>15</v>
      </c>
    </row>
    <row r="3469" spans="1:7" x14ac:dyDescent="0.25">
      <c r="A3469" s="1">
        <f ca="1">IF((Table_Query_from_RDS24[[#This Row],[valueA]]=List!$B$3),INDIRECT("A"&amp;ROW(Table_Query_from_RDS24[[#This Row],[data_year]])-1)+1,0)</f>
        <v>0</v>
      </c>
      <c r="B3469">
        <v>2013</v>
      </c>
      <c r="C3469" t="s">
        <v>46</v>
      </c>
      <c r="D3469" t="s">
        <v>4300</v>
      </c>
      <c r="E3469">
        <v>14</v>
      </c>
      <c r="F3469">
        <v>1406</v>
      </c>
      <c r="G3469">
        <v>0</v>
      </c>
    </row>
    <row r="3470" spans="1:7" x14ac:dyDescent="0.25">
      <c r="A3470" s="1">
        <f ca="1">IF((Table_Query_from_RDS24[[#This Row],[valueA]]=List!$B$3),INDIRECT("A"&amp;ROW(Table_Query_from_RDS24[[#This Row],[data_year]])-1)+1,0)</f>
        <v>0</v>
      </c>
      <c r="B3470">
        <v>2013</v>
      </c>
      <c r="C3470" t="s">
        <v>46</v>
      </c>
      <c r="D3470" t="s">
        <v>4301</v>
      </c>
      <c r="E3470">
        <v>14</v>
      </c>
      <c r="F3470">
        <v>582</v>
      </c>
      <c r="G3470">
        <v>0</v>
      </c>
    </row>
    <row r="3471" spans="1:7" x14ac:dyDescent="0.25">
      <c r="A3471" s="1">
        <f ca="1">IF((Table_Query_from_RDS24[[#This Row],[valueA]]=List!$B$3),INDIRECT("A"&amp;ROW(Table_Query_from_RDS24[[#This Row],[data_year]])-1)+1,0)</f>
        <v>0</v>
      </c>
      <c r="B3471">
        <v>2013</v>
      </c>
      <c r="C3471" t="s">
        <v>46</v>
      </c>
      <c r="D3471" t="s">
        <v>4302</v>
      </c>
      <c r="E3471">
        <v>14</v>
      </c>
      <c r="F3471">
        <v>1528</v>
      </c>
      <c r="G3471">
        <v>0</v>
      </c>
    </row>
    <row r="3472" spans="1:7" x14ac:dyDescent="0.25">
      <c r="A3472" s="1">
        <f ca="1">IF((Table_Query_from_RDS24[[#This Row],[valueA]]=List!$B$3),INDIRECT("A"&amp;ROW(Table_Query_from_RDS24[[#This Row],[data_year]])-1)+1,0)</f>
        <v>0</v>
      </c>
      <c r="B3472">
        <v>2013</v>
      </c>
      <c r="C3472" t="s">
        <v>46</v>
      </c>
      <c r="D3472" t="s">
        <v>4303</v>
      </c>
      <c r="E3472">
        <v>13</v>
      </c>
      <c r="F3472">
        <v>743</v>
      </c>
      <c r="G3472">
        <v>0</v>
      </c>
    </row>
    <row r="3473" spans="1:7" x14ac:dyDescent="0.25">
      <c r="A3473" s="1">
        <f ca="1">IF((Table_Query_from_RDS24[[#This Row],[valueA]]=List!$B$3),INDIRECT("A"&amp;ROW(Table_Query_from_RDS24[[#This Row],[data_year]])-1)+1,0)</f>
        <v>0</v>
      </c>
      <c r="B3473">
        <v>2013</v>
      </c>
      <c r="C3473" t="s">
        <v>46</v>
      </c>
      <c r="D3473" t="s">
        <v>4304</v>
      </c>
      <c r="E3473">
        <v>13</v>
      </c>
      <c r="F3473">
        <v>120</v>
      </c>
      <c r="G3473">
        <v>0</v>
      </c>
    </row>
    <row r="3474" spans="1:7" x14ac:dyDescent="0.25">
      <c r="A3474" s="1">
        <f ca="1">IF((Table_Query_from_RDS24[[#This Row],[valueA]]=List!$B$3),INDIRECT("A"&amp;ROW(Table_Query_from_RDS24[[#This Row],[data_year]])-1)+1,0)</f>
        <v>0</v>
      </c>
      <c r="B3474">
        <v>2013</v>
      </c>
      <c r="C3474" t="s">
        <v>46</v>
      </c>
      <c r="D3474" t="s">
        <v>4305</v>
      </c>
      <c r="E3474">
        <v>13</v>
      </c>
      <c r="F3474">
        <v>796</v>
      </c>
      <c r="G3474">
        <v>0</v>
      </c>
    </row>
    <row r="3475" spans="1:7" x14ac:dyDescent="0.25">
      <c r="A3475" s="1">
        <f ca="1">IF((Table_Query_from_RDS24[[#This Row],[valueA]]=List!$B$3),INDIRECT("A"&amp;ROW(Table_Query_from_RDS24[[#This Row],[data_year]])-1)+1,0)</f>
        <v>0</v>
      </c>
      <c r="B3475">
        <v>2013</v>
      </c>
      <c r="C3475" t="s">
        <v>46</v>
      </c>
      <c r="D3475" t="s">
        <v>4306</v>
      </c>
      <c r="E3475">
        <v>13</v>
      </c>
      <c r="F3475">
        <v>734</v>
      </c>
      <c r="G3475">
        <v>0</v>
      </c>
    </row>
    <row r="3476" spans="1:7" x14ac:dyDescent="0.25">
      <c r="A3476" s="1">
        <f ca="1">IF((Table_Query_from_RDS24[[#This Row],[valueA]]=List!$B$3),INDIRECT("A"&amp;ROW(Table_Query_from_RDS24[[#This Row],[data_year]])-1)+1,0)</f>
        <v>0</v>
      </c>
      <c r="B3476">
        <v>2013</v>
      </c>
      <c r="C3476" t="s">
        <v>46</v>
      </c>
      <c r="D3476" t="s">
        <v>4307</v>
      </c>
      <c r="E3476">
        <v>12</v>
      </c>
      <c r="F3476">
        <v>338</v>
      </c>
      <c r="G3476">
        <v>0</v>
      </c>
    </row>
    <row r="3477" spans="1:7" x14ac:dyDescent="0.25">
      <c r="A3477" s="1">
        <f ca="1">IF((Table_Query_from_RDS24[[#This Row],[valueA]]=List!$B$3),INDIRECT("A"&amp;ROW(Table_Query_from_RDS24[[#This Row],[data_year]])-1)+1,0)</f>
        <v>0</v>
      </c>
      <c r="B3477">
        <v>2013</v>
      </c>
      <c r="C3477" t="s">
        <v>46</v>
      </c>
      <c r="D3477" t="s">
        <v>4308</v>
      </c>
      <c r="E3477">
        <v>12</v>
      </c>
      <c r="F3477">
        <v>786</v>
      </c>
      <c r="G3477">
        <v>0</v>
      </c>
    </row>
    <row r="3478" spans="1:7" x14ac:dyDescent="0.25">
      <c r="A3478" s="1">
        <f ca="1">IF((Table_Query_from_RDS24[[#This Row],[valueA]]=List!$B$3),INDIRECT("A"&amp;ROW(Table_Query_from_RDS24[[#This Row],[data_year]])-1)+1,0)</f>
        <v>0</v>
      </c>
      <c r="B3478">
        <v>2013</v>
      </c>
      <c r="C3478" t="s">
        <v>46</v>
      </c>
      <c r="D3478" t="s">
        <v>4309</v>
      </c>
      <c r="E3478">
        <v>11</v>
      </c>
      <c r="F3478">
        <v>1221</v>
      </c>
      <c r="G3478">
        <v>0</v>
      </c>
    </row>
    <row r="3479" spans="1:7" x14ac:dyDescent="0.25">
      <c r="A3479" s="1">
        <f ca="1">IF((Table_Query_from_RDS24[[#This Row],[valueA]]=List!$B$3),INDIRECT("A"&amp;ROW(Table_Query_from_RDS24[[#This Row],[data_year]])-1)+1,0)</f>
        <v>0</v>
      </c>
      <c r="B3479">
        <v>2013</v>
      </c>
      <c r="C3479" t="s">
        <v>47</v>
      </c>
      <c r="D3479" t="s">
        <v>4310</v>
      </c>
      <c r="E3479">
        <v>1135</v>
      </c>
      <c r="F3479">
        <v>59244</v>
      </c>
      <c r="G3479">
        <v>921</v>
      </c>
    </row>
    <row r="3480" spans="1:7" x14ac:dyDescent="0.25">
      <c r="A3480" s="1">
        <f ca="1">IF((Table_Query_from_RDS24[[#This Row],[valueA]]=List!$B$3),INDIRECT("A"&amp;ROW(Table_Query_from_RDS24[[#This Row],[data_year]])-1)+1,0)</f>
        <v>0</v>
      </c>
      <c r="B3480">
        <v>2013</v>
      </c>
      <c r="C3480" t="s">
        <v>47</v>
      </c>
      <c r="D3480" t="s">
        <v>4311</v>
      </c>
      <c r="E3480">
        <v>633</v>
      </c>
      <c r="F3480">
        <v>55277</v>
      </c>
      <c r="G3480">
        <v>164</v>
      </c>
    </row>
    <row r="3481" spans="1:7" x14ac:dyDescent="0.25">
      <c r="A3481" s="1">
        <f ca="1">IF((Table_Query_from_RDS24[[#This Row],[valueA]]=List!$B$3),INDIRECT("A"&amp;ROW(Table_Query_from_RDS24[[#This Row],[data_year]])-1)+1,0)</f>
        <v>0</v>
      </c>
      <c r="B3481">
        <v>2013</v>
      </c>
      <c r="C3481" t="s">
        <v>47</v>
      </c>
      <c r="D3481" t="s">
        <v>4312</v>
      </c>
      <c r="E3481">
        <v>518</v>
      </c>
      <c r="F3481">
        <v>31385</v>
      </c>
      <c r="G3481">
        <v>162</v>
      </c>
    </row>
    <row r="3482" spans="1:7" x14ac:dyDescent="0.25">
      <c r="A3482" s="1">
        <f ca="1">IF((Table_Query_from_RDS24[[#This Row],[valueA]]=List!$B$3),INDIRECT("A"&amp;ROW(Table_Query_from_RDS24[[#This Row],[data_year]])-1)+1,0)</f>
        <v>0</v>
      </c>
      <c r="B3482">
        <v>2013</v>
      </c>
      <c r="C3482" t="s">
        <v>47</v>
      </c>
      <c r="D3482" t="s">
        <v>4313</v>
      </c>
      <c r="E3482">
        <v>500</v>
      </c>
      <c r="F3482">
        <v>36975</v>
      </c>
      <c r="G3482">
        <v>64</v>
      </c>
    </row>
    <row r="3483" spans="1:7" x14ac:dyDescent="0.25">
      <c r="A3483" s="1">
        <f ca="1">IF((Table_Query_from_RDS24[[#This Row],[valueA]]=List!$B$3),INDIRECT("A"&amp;ROW(Table_Query_from_RDS24[[#This Row],[data_year]])-1)+1,0)</f>
        <v>0</v>
      </c>
      <c r="B3483">
        <v>2013</v>
      </c>
      <c r="C3483" t="s">
        <v>47</v>
      </c>
      <c r="D3483" t="s">
        <v>4314</v>
      </c>
      <c r="E3483">
        <v>471</v>
      </c>
      <c r="F3483">
        <v>39659</v>
      </c>
      <c r="G3483">
        <v>864</v>
      </c>
    </row>
    <row r="3484" spans="1:7" x14ac:dyDescent="0.25">
      <c r="A3484" s="1">
        <f ca="1">IF((Table_Query_from_RDS24[[#This Row],[valueA]]=List!$B$3),INDIRECT("A"&amp;ROW(Table_Query_from_RDS24[[#This Row],[data_year]])-1)+1,0)</f>
        <v>0</v>
      </c>
      <c r="B3484">
        <v>2013</v>
      </c>
      <c r="C3484" t="s">
        <v>47</v>
      </c>
      <c r="D3484" t="s">
        <v>4315</v>
      </c>
      <c r="E3484">
        <v>386</v>
      </c>
      <c r="F3484">
        <v>15629</v>
      </c>
      <c r="G3484">
        <v>927</v>
      </c>
    </row>
    <row r="3485" spans="1:7" x14ac:dyDescent="0.25">
      <c r="A3485" s="1">
        <f ca="1">IF((Table_Query_from_RDS24[[#This Row],[valueA]]=List!$B$3),INDIRECT("A"&amp;ROW(Table_Query_from_RDS24[[#This Row],[data_year]])-1)+1,0)</f>
        <v>0</v>
      </c>
      <c r="B3485">
        <v>2013</v>
      </c>
      <c r="C3485" t="s">
        <v>47</v>
      </c>
      <c r="D3485" t="s">
        <v>4316</v>
      </c>
      <c r="E3485">
        <v>376</v>
      </c>
      <c r="F3485">
        <v>35576</v>
      </c>
      <c r="G3485">
        <v>220</v>
      </c>
    </row>
    <row r="3486" spans="1:7" x14ac:dyDescent="0.25">
      <c r="A3486" s="1">
        <f ca="1">IF((Table_Query_from_RDS24[[#This Row],[valueA]]=List!$B$3),INDIRECT("A"&amp;ROW(Table_Query_from_RDS24[[#This Row],[data_year]])-1)+1,0)</f>
        <v>0</v>
      </c>
      <c r="B3486">
        <v>2013</v>
      </c>
      <c r="C3486" t="s">
        <v>47</v>
      </c>
      <c r="D3486" t="s">
        <v>4317</v>
      </c>
      <c r="E3486">
        <v>370</v>
      </c>
      <c r="F3486">
        <v>28885</v>
      </c>
      <c r="G3486">
        <v>118</v>
      </c>
    </row>
    <row r="3487" spans="1:7" x14ac:dyDescent="0.25">
      <c r="A3487" s="1">
        <f ca="1">IF((Table_Query_from_RDS24[[#This Row],[valueA]]=List!$B$3),INDIRECT("A"&amp;ROW(Table_Query_from_RDS24[[#This Row],[data_year]])-1)+1,0)</f>
        <v>0</v>
      </c>
      <c r="B3487">
        <v>2013</v>
      </c>
      <c r="C3487" t="s">
        <v>47</v>
      </c>
      <c r="D3487" t="s">
        <v>4318</v>
      </c>
      <c r="E3487">
        <v>292</v>
      </c>
      <c r="F3487">
        <v>24784</v>
      </c>
      <c r="G3487">
        <v>87</v>
      </c>
    </row>
    <row r="3488" spans="1:7" x14ac:dyDescent="0.25">
      <c r="A3488" s="1">
        <f ca="1">IF((Table_Query_from_RDS24[[#This Row],[valueA]]=List!$B$3),INDIRECT("A"&amp;ROW(Table_Query_from_RDS24[[#This Row],[data_year]])-1)+1,0)</f>
        <v>0</v>
      </c>
      <c r="B3488">
        <v>2013</v>
      </c>
      <c r="C3488" t="s">
        <v>47</v>
      </c>
      <c r="D3488" t="s">
        <v>4319</v>
      </c>
      <c r="E3488">
        <v>255</v>
      </c>
      <c r="F3488">
        <v>25115</v>
      </c>
      <c r="G3488">
        <v>26</v>
      </c>
    </row>
    <row r="3489" spans="1:7" x14ac:dyDescent="0.25">
      <c r="A3489" s="1">
        <f ca="1">IF((Table_Query_from_RDS24[[#This Row],[valueA]]=List!$B$3),INDIRECT("A"&amp;ROW(Table_Query_from_RDS24[[#This Row],[data_year]])-1)+1,0)</f>
        <v>0</v>
      </c>
      <c r="B3489">
        <v>2013</v>
      </c>
      <c r="C3489" t="s">
        <v>47</v>
      </c>
      <c r="D3489" t="s">
        <v>4320</v>
      </c>
      <c r="E3489">
        <v>254</v>
      </c>
      <c r="F3489">
        <v>13600</v>
      </c>
      <c r="G3489">
        <v>36</v>
      </c>
    </row>
    <row r="3490" spans="1:7" x14ac:dyDescent="0.25">
      <c r="A3490" s="1">
        <f ca="1">IF((Table_Query_from_RDS24[[#This Row],[valueA]]=List!$B$3),INDIRECT("A"&amp;ROW(Table_Query_from_RDS24[[#This Row],[data_year]])-1)+1,0)</f>
        <v>0</v>
      </c>
      <c r="B3490">
        <v>2013</v>
      </c>
      <c r="C3490" t="s">
        <v>47</v>
      </c>
      <c r="D3490" t="s">
        <v>4321</v>
      </c>
      <c r="E3490">
        <v>244</v>
      </c>
      <c r="F3490">
        <v>23731</v>
      </c>
      <c r="G3490">
        <v>5</v>
      </c>
    </row>
    <row r="3491" spans="1:7" x14ac:dyDescent="0.25">
      <c r="A3491" s="1">
        <f ca="1">IF((Table_Query_from_RDS24[[#This Row],[valueA]]=List!$B$3),INDIRECT("A"&amp;ROW(Table_Query_from_RDS24[[#This Row],[data_year]])-1)+1,0)</f>
        <v>0</v>
      </c>
      <c r="B3491">
        <v>2013</v>
      </c>
      <c r="C3491" t="s">
        <v>47</v>
      </c>
      <c r="D3491" t="s">
        <v>4322</v>
      </c>
      <c r="E3491">
        <v>226</v>
      </c>
      <c r="F3491">
        <v>16556</v>
      </c>
      <c r="G3491">
        <v>12</v>
      </c>
    </row>
    <row r="3492" spans="1:7" x14ac:dyDescent="0.25">
      <c r="A3492" s="1">
        <f ca="1">IF((Table_Query_from_RDS24[[#This Row],[valueA]]=List!$B$3),INDIRECT("A"&amp;ROW(Table_Query_from_RDS24[[#This Row],[data_year]])-1)+1,0)</f>
        <v>0</v>
      </c>
      <c r="B3492">
        <v>2013</v>
      </c>
      <c r="C3492" t="s">
        <v>47</v>
      </c>
      <c r="D3492" t="s">
        <v>4323</v>
      </c>
      <c r="E3492">
        <v>219</v>
      </c>
      <c r="F3492">
        <v>19065</v>
      </c>
      <c r="G3492">
        <v>19</v>
      </c>
    </row>
    <row r="3493" spans="1:7" x14ac:dyDescent="0.25">
      <c r="A3493" s="1">
        <f ca="1">IF((Table_Query_from_RDS24[[#This Row],[valueA]]=List!$B$3),INDIRECT("A"&amp;ROW(Table_Query_from_RDS24[[#This Row],[data_year]])-1)+1,0)</f>
        <v>0</v>
      </c>
      <c r="B3493">
        <v>2013</v>
      </c>
      <c r="C3493" t="s">
        <v>47</v>
      </c>
      <c r="D3493" t="s">
        <v>4324</v>
      </c>
      <c r="E3493">
        <v>218</v>
      </c>
      <c r="F3493">
        <v>15913</v>
      </c>
      <c r="G3493">
        <v>42</v>
      </c>
    </row>
    <row r="3494" spans="1:7" x14ac:dyDescent="0.25">
      <c r="A3494" s="1">
        <f ca="1">IF((Table_Query_from_RDS24[[#This Row],[valueA]]=List!$B$3),INDIRECT("A"&amp;ROW(Table_Query_from_RDS24[[#This Row],[data_year]])-1)+1,0)</f>
        <v>0</v>
      </c>
      <c r="B3494">
        <v>2013</v>
      </c>
      <c r="C3494" t="s">
        <v>47</v>
      </c>
      <c r="D3494" t="s">
        <v>4325</v>
      </c>
      <c r="E3494">
        <v>208</v>
      </c>
      <c r="F3494">
        <v>20080</v>
      </c>
      <c r="G3494">
        <v>40</v>
      </c>
    </row>
    <row r="3495" spans="1:7" x14ac:dyDescent="0.25">
      <c r="A3495" s="1">
        <f ca="1">IF((Table_Query_from_RDS24[[#This Row],[valueA]]=List!$B$3),INDIRECT("A"&amp;ROW(Table_Query_from_RDS24[[#This Row],[data_year]])-1)+1,0)</f>
        <v>0</v>
      </c>
      <c r="B3495">
        <v>2013</v>
      </c>
      <c r="C3495" t="s">
        <v>47</v>
      </c>
      <c r="D3495" t="s">
        <v>4326</v>
      </c>
      <c r="E3495">
        <v>208</v>
      </c>
      <c r="F3495">
        <v>10638</v>
      </c>
      <c r="G3495">
        <v>30</v>
      </c>
    </row>
    <row r="3496" spans="1:7" x14ac:dyDescent="0.25">
      <c r="A3496" s="1">
        <f ca="1">IF((Table_Query_from_RDS24[[#This Row],[valueA]]=List!$B$3),INDIRECT("A"&amp;ROW(Table_Query_from_RDS24[[#This Row],[data_year]])-1)+1,0)</f>
        <v>0</v>
      </c>
      <c r="B3496">
        <v>2013</v>
      </c>
      <c r="C3496" t="s">
        <v>47</v>
      </c>
      <c r="D3496" t="s">
        <v>4327</v>
      </c>
      <c r="E3496">
        <v>206</v>
      </c>
      <c r="F3496">
        <v>19346</v>
      </c>
      <c r="G3496">
        <v>63</v>
      </c>
    </row>
    <row r="3497" spans="1:7" x14ac:dyDescent="0.25">
      <c r="A3497" s="1">
        <f ca="1">IF((Table_Query_from_RDS24[[#This Row],[valueA]]=List!$B$3),INDIRECT("A"&amp;ROW(Table_Query_from_RDS24[[#This Row],[data_year]])-1)+1,0)</f>
        <v>0</v>
      </c>
      <c r="B3497">
        <v>2013</v>
      </c>
      <c r="C3497" t="s">
        <v>47</v>
      </c>
      <c r="D3497" t="s">
        <v>4328</v>
      </c>
      <c r="E3497">
        <v>194</v>
      </c>
      <c r="F3497">
        <v>22114</v>
      </c>
      <c r="G3497">
        <v>38</v>
      </c>
    </row>
    <row r="3498" spans="1:7" x14ac:dyDescent="0.25">
      <c r="A3498" s="1">
        <f ca="1">IF((Table_Query_from_RDS24[[#This Row],[valueA]]=List!$B$3),INDIRECT("A"&amp;ROW(Table_Query_from_RDS24[[#This Row],[data_year]])-1)+1,0)</f>
        <v>0</v>
      </c>
      <c r="B3498">
        <v>2013</v>
      </c>
      <c r="C3498" t="s">
        <v>47</v>
      </c>
      <c r="D3498" t="s">
        <v>4329</v>
      </c>
      <c r="E3498">
        <v>176</v>
      </c>
      <c r="F3498">
        <v>16867</v>
      </c>
      <c r="G3498">
        <v>90</v>
      </c>
    </row>
    <row r="3499" spans="1:7" x14ac:dyDescent="0.25">
      <c r="A3499" s="1">
        <f ca="1">IF((Table_Query_from_RDS24[[#This Row],[valueA]]=List!$B$3),INDIRECT("A"&amp;ROW(Table_Query_from_RDS24[[#This Row],[data_year]])-1)+1,0)</f>
        <v>0</v>
      </c>
      <c r="B3499">
        <v>2013</v>
      </c>
      <c r="C3499" t="s">
        <v>47</v>
      </c>
      <c r="D3499" t="s">
        <v>4330</v>
      </c>
      <c r="E3499">
        <v>174</v>
      </c>
      <c r="F3499">
        <v>15014</v>
      </c>
      <c r="G3499">
        <v>6</v>
      </c>
    </row>
    <row r="3500" spans="1:7" x14ac:dyDescent="0.25">
      <c r="A3500" s="1">
        <f ca="1">IF((Table_Query_from_RDS24[[#This Row],[valueA]]=List!$B$3),INDIRECT("A"&amp;ROW(Table_Query_from_RDS24[[#This Row],[data_year]])-1)+1,0)</f>
        <v>0</v>
      </c>
      <c r="B3500">
        <v>2013</v>
      </c>
      <c r="C3500" t="s">
        <v>47</v>
      </c>
      <c r="D3500" t="s">
        <v>4331</v>
      </c>
      <c r="E3500">
        <v>169</v>
      </c>
      <c r="F3500">
        <v>14152</v>
      </c>
      <c r="G3500">
        <v>13</v>
      </c>
    </row>
    <row r="3501" spans="1:7" x14ac:dyDescent="0.25">
      <c r="A3501" s="1">
        <f ca="1">IF((Table_Query_from_RDS24[[#This Row],[valueA]]=List!$B$3),INDIRECT("A"&amp;ROW(Table_Query_from_RDS24[[#This Row],[data_year]])-1)+1,0)</f>
        <v>0</v>
      </c>
      <c r="B3501">
        <v>2013</v>
      </c>
      <c r="C3501" t="s">
        <v>47</v>
      </c>
      <c r="D3501" t="s">
        <v>4332</v>
      </c>
      <c r="E3501">
        <v>160</v>
      </c>
      <c r="F3501">
        <v>10592</v>
      </c>
      <c r="G3501">
        <v>7</v>
      </c>
    </row>
    <row r="3502" spans="1:7" x14ac:dyDescent="0.25">
      <c r="A3502" s="1">
        <f ca="1">IF((Table_Query_from_RDS24[[#This Row],[valueA]]=List!$B$3),INDIRECT("A"&amp;ROW(Table_Query_from_RDS24[[#This Row],[data_year]])-1)+1,0)</f>
        <v>0</v>
      </c>
      <c r="B3502">
        <v>2013</v>
      </c>
      <c r="C3502" t="s">
        <v>47</v>
      </c>
      <c r="D3502" t="s">
        <v>4333</v>
      </c>
      <c r="E3502">
        <v>158</v>
      </c>
      <c r="F3502">
        <v>10691</v>
      </c>
      <c r="G3502">
        <v>20</v>
      </c>
    </row>
    <row r="3503" spans="1:7" x14ac:dyDescent="0.25">
      <c r="A3503" s="1">
        <f ca="1">IF((Table_Query_from_RDS24[[#This Row],[valueA]]=List!$B$3),INDIRECT("A"&amp;ROW(Table_Query_from_RDS24[[#This Row],[data_year]])-1)+1,0)</f>
        <v>0</v>
      </c>
      <c r="B3503">
        <v>2013</v>
      </c>
      <c r="C3503" t="s">
        <v>47</v>
      </c>
      <c r="D3503" t="s">
        <v>4334</v>
      </c>
      <c r="E3503">
        <v>145</v>
      </c>
      <c r="F3503">
        <v>12408</v>
      </c>
      <c r="G3503">
        <v>64</v>
      </c>
    </row>
    <row r="3504" spans="1:7" x14ac:dyDescent="0.25">
      <c r="A3504" s="1">
        <f ca="1">IF((Table_Query_from_RDS24[[#This Row],[valueA]]=List!$B$3),INDIRECT("A"&amp;ROW(Table_Query_from_RDS24[[#This Row],[data_year]])-1)+1,0)</f>
        <v>0</v>
      </c>
      <c r="B3504">
        <v>2013</v>
      </c>
      <c r="C3504" t="s">
        <v>47</v>
      </c>
      <c r="D3504" t="s">
        <v>4335</v>
      </c>
      <c r="E3504">
        <v>140</v>
      </c>
      <c r="F3504">
        <v>11998</v>
      </c>
      <c r="G3504">
        <v>20</v>
      </c>
    </row>
    <row r="3505" spans="1:7" x14ac:dyDescent="0.25">
      <c r="A3505" s="1">
        <f ca="1">IF((Table_Query_from_RDS24[[#This Row],[valueA]]=List!$B$3),INDIRECT("A"&amp;ROW(Table_Query_from_RDS24[[#This Row],[data_year]])-1)+1,0)</f>
        <v>0</v>
      </c>
      <c r="B3505">
        <v>2013</v>
      </c>
      <c r="C3505" t="s">
        <v>47</v>
      </c>
      <c r="D3505" t="s">
        <v>4336</v>
      </c>
      <c r="E3505">
        <v>136</v>
      </c>
      <c r="F3505">
        <v>9702</v>
      </c>
      <c r="G3505">
        <v>11</v>
      </c>
    </row>
    <row r="3506" spans="1:7" x14ac:dyDescent="0.25">
      <c r="A3506" s="1">
        <f ca="1">IF((Table_Query_from_RDS24[[#This Row],[valueA]]=List!$B$3),INDIRECT("A"&amp;ROW(Table_Query_from_RDS24[[#This Row],[data_year]])-1)+1,0)</f>
        <v>0</v>
      </c>
      <c r="B3506">
        <v>2013</v>
      </c>
      <c r="C3506" t="s">
        <v>47</v>
      </c>
      <c r="D3506" t="s">
        <v>4337</v>
      </c>
      <c r="E3506">
        <v>133</v>
      </c>
      <c r="F3506">
        <v>12399</v>
      </c>
      <c r="G3506">
        <v>39</v>
      </c>
    </row>
    <row r="3507" spans="1:7" x14ac:dyDescent="0.25">
      <c r="A3507" s="1">
        <f ca="1">IF((Table_Query_from_RDS24[[#This Row],[valueA]]=List!$B$3),INDIRECT("A"&amp;ROW(Table_Query_from_RDS24[[#This Row],[data_year]])-1)+1,0)</f>
        <v>0</v>
      </c>
      <c r="B3507">
        <v>2013</v>
      </c>
      <c r="C3507" t="s">
        <v>47</v>
      </c>
      <c r="D3507" t="s">
        <v>4338</v>
      </c>
      <c r="E3507">
        <v>131</v>
      </c>
      <c r="F3507">
        <v>9350</v>
      </c>
      <c r="G3507">
        <v>0</v>
      </c>
    </row>
    <row r="3508" spans="1:7" x14ac:dyDescent="0.25">
      <c r="A3508" s="1">
        <f ca="1">IF((Table_Query_from_RDS24[[#This Row],[valueA]]=List!$B$3),INDIRECT("A"&amp;ROW(Table_Query_from_RDS24[[#This Row],[data_year]])-1)+1,0)</f>
        <v>0</v>
      </c>
      <c r="B3508">
        <v>2013</v>
      </c>
      <c r="C3508" t="s">
        <v>47</v>
      </c>
      <c r="D3508" t="s">
        <v>4339</v>
      </c>
      <c r="E3508">
        <v>131</v>
      </c>
      <c r="F3508">
        <v>13599</v>
      </c>
      <c r="G3508">
        <v>10</v>
      </c>
    </row>
    <row r="3509" spans="1:7" x14ac:dyDescent="0.25">
      <c r="A3509" s="1">
        <f ca="1">IF((Table_Query_from_RDS24[[#This Row],[valueA]]=List!$B$3),INDIRECT("A"&amp;ROW(Table_Query_from_RDS24[[#This Row],[data_year]])-1)+1,0)</f>
        <v>0</v>
      </c>
      <c r="B3509">
        <v>2013</v>
      </c>
      <c r="C3509" t="s">
        <v>47</v>
      </c>
      <c r="D3509" t="s">
        <v>4340</v>
      </c>
      <c r="E3509">
        <v>126</v>
      </c>
      <c r="F3509">
        <v>5855</v>
      </c>
      <c r="G3509">
        <v>80</v>
      </c>
    </row>
    <row r="3510" spans="1:7" x14ac:dyDescent="0.25">
      <c r="A3510" s="1">
        <f ca="1">IF((Table_Query_from_RDS24[[#This Row],[valueA]]=List!$B$3),INDIRECT("A"&amp;ROW(Table_Query_from_RDS24[[#This Row],[data_year]])-1)+1,0)</f>
        <v>0</v>
      </c>
      <c r="B3510">
        <v>2013</v>
      </c>
      <c r="C3510" t="s">
        <v>47</v>
      </c>
      <c r="D3510" t="s">
        <v>4341</v>
      </c>
      <c r="E3510">
        <v>122</v>
      </c>
      <c r="F3510">
        <v>9999</v>
      </c>
      <c r="G3510">
        <v>17</v>
      </c>
    </row>
    <row r="3511" spans="1:7" x14ac:dyDescent="0.25">
      <c r="A3511" s="1">
        <f ca="1">IF((Table_Query_from_RDS24[[#This Row],[valueA]]=List!$B$3),INDIRECT("A"&amp;ROW(Table_Query_from_RDS24[[#This Row],[data_year]])-1)+1,0)</f>
        <v>0</v>
      </c>
      <c r="B3511">
        <v>2013</v>
      </c>
      <c r="C3511" t="s">
        <v>47</v>
      </c>
      <c r="D3511" t="s">
        <v>4342</v>
      </c>
      <c r="E3511">
        <v>120</v>
      </c>
      <c r="F3511">
        <v>10771</v>
      </c>
      <c r="G3511">
        <v>51</v>
      </c>
    </row>
    <row r="3512" spans="1:7" x14ac:dyDescent="0.25">
      <c r="A3512" s="1">
        <f ca="1">IF((Table_Query_from_RDS24[[#This Row],[valueA]]=List!$B$3),INDIRECT("A"&amp;ROW(Table_Query_from_RDS24[[#This Row],[data_year]])-1)+1,0)</f>
        <v>0</v>
      </c>
      <c r="B3512">
        <v>2013</v>
      </c>
      <c r="C3512" t="s">
        <v>47</v>
      </c>
      <c r="D3512" t="s">
        <v>4343</v>
      </c>
      <c r="E3512">
        <v>116</v>
      </c>
      <c r="F3512">
        <v>10225</v>
      </c>
      <c r="G3512">
        <v>59</v>
      </c>
    </row>
    <row r="3513" spans="1:7" x14ac:dyDescent="0.25">
      <c r="A3513" s="1">
        <f ca="1">IF((Table_Query_from_RDS24[[#This Row],[valueA]]=List!$B$3),INDIRECT("A"&amp;ROW(Table_Query_from_RDS24[[#This Row],[data_year]])-1)+1,0)</f>
        <v>0</v>
      </c>
      <c r="B3513">
        <v>2013</v>
      </c>
      <c r="C3513" t="s">
        <v>47</v>
      </c>
      <c r="D3513" t="s">
        <v>4344</v>
      </c>
      <c r="E3513">
        <v>115</v>
      </c>
      <c r="F3513">
        <v>5842</v>
      </c>
      <c r="G3513">
        <v>7</v>
      </c>
    </row>
    <row r="3514" spans="1:7" x14ac:dyDescent="0.25">
      <c r="A3514" s="1">
        <f ca="1">IF((Table_Query_from_RDS24[[#This Row],[valueA]]=List!$B$3),INDIRECT("A"&amp;ROW(Table_Query_from_RDS24[[#This Row],[data_year]])-1)+1,0)</f>
        <v>0</v>
      </c>
      <c r="B3514">
        <v>2013</v>
      </c>
      <c r="C3514" t="s">
        <v>47</v>
      </c>
      <c r="D3514" t="s">
        <v>4345</v>
      </c>
      <c r="E3514">
        <v>114</v>
      </c>
      <c r="F3514">
        <v>13514</v>
      </c>
      <c r="G3514">
        <v>8</v>
      </c>
    </row>
    <row r="3515" spans="1:7" x14ac:dyDescent="0.25">
      <c r="A3515" s="1">
        <f ca="1">IF((Table_Query_from_RDS24[[#This Row],[valueA]]=List!$B$3),INDIRECT("A"&amp;ROW(Table_Query_from_RDS24[[#This Row],[data_year]])-1)+1,0)</f>
        <v>0</v>
      </c>
      <c r="B3515">
        <v>2013</v>
      </c>
      <c r="C3515" t="s">
        <v>47</v>
      </c>
      <c r="D3515" t="s">
        <v>4346</v>
      </c>
      <c r="E3515">
        <v>114</v>
      </c>
      <c r="F3515">
        <v>9021</v>
      </c>
      <c r="G3515">
        <v>4</v>
      </c>
    </row>
    <row r="3516" spans="1:7" x14ac:dyDescent="0.25">
      <c r="A3516" s="1">
        <f ca="1">IF((Table_Query_from_RDS24[[#This Row],[valueA]]=List!$B$3),INDIRECT("A"&amp;ROW(Table_Query_from_RDS24[[#This Row],[data_year]])-1)+1,0)</f>
        <v>0</v>
      </c>
      <c r="B3516">
        <v>2013</v>
      </c>
      <c r="C3516" t="s">
        <v>47</v>
      </c>
      <c r="D3516" t="s">
        <v>4347</v>
      </c>
      <c r="E3516">
        <v>111</v>
      </c>
      <c r="F3516">
        <v>6415</v>
      </c>
      <c r="G3516">
        <v>22</v>
      </c>
    </row>
    <row r="3517" spans="1:7" x14ac:dyDescent="0.25">
      <c r="A3517" s="1">
        <f ca="1">IF((Table_Query_from_RDS24[[#This Row],[valueA]]=List!$B$3),INDIRECT("A"&amp;ROW(Table_Query_from_RDS24[[#This Row],[data_year]])-1)+1,0)</f>
        <v>0</v>
      </c>
      <c r="B3517">
        <v>2013</v>
      </c>
      <c r="C3517" t="s">
        <v>47</v>
      </c>
      <c r="D3517" t="s">
        <v>4348</v>
      </c>
      <c r="E3517">
        <v>110</v>
      </c>
      <c r="F3517">
        <v>8988</v>
      </c>
      <c r="G3517">
        <v>5</v>
      </c>
    </row>
    <row r="3518" spans="1:7" x14ac:dyDescent="0.25">
      <c r="A3518" s="1">
        <f ca="1">IF((Table_Query_from_RDS24[[#This Row],[valueA]]=List!$B$3),INDIRECT("A"&amp;ROW(Table_Query_from_RDS24[[#This Row],[data_year]])-1)+1,0)</f>
        <v>0</v>
      </c>
      <c r="B3518">
        <v>2013</v>
      </c>
      <c r="C3518" t="s">
        <v>47</v>
      </c>
      <c r="D3518" t="s">
        <v>4349</v>
      </c>
      <c r="E3518">
        <v>109</v>
      </c>
      <c r="F3518">
        <v>8081</v>
      </c>
      <c r="G3518">
        <v>17</v>
      </c>
    </row>
    <row r="3519" spans="1:7" x14ac:dyDescent="0.25">
      <c r="A3519" s="1">
        <f ca="1">IF((Table_Query_from_RDS24[[#This Row],[valueA]]=List!$B$3),INDIRECT("A"&amp;ROW(Table_Query_from_RDS24[[#This Row],[data_year]])-1)+1,0)</f>
        <v>0</v>
      </c>
      <c r="B3519">
        <v>2013</v>
      </c>
      <c r="C3519" t="s">
        <v>47</v>
      </c>
      <c r="D3519" t="s">
        <v>4350</v>
      </c>
      <c r="E3519">
        <v>101</v>
      </c>
      <c r="F3519">
        <v>10910</v>
      </c>
      <c r="G3519">
        <v>32</v>
      </c>
    </row>
    <row r="3520" spans="1:7" x14ac:dyDescent="0.25">
      <c r="A3520" s="1">
        <f ca="1">IF((Table_Query_from_RDS24[[#This Row],[valueA]]=List!$B$3),INDIRECT("A"&amp;ROW(Table_Query_from_RDS24[[#This Row],[data_year]])-1)+1,0)</f>
        <v>0</v>
      </c>
      <c r="B3520">
        <v>2013</v>
      </c>
      <c r="C3520" t="s">
        <v>47</v>
      </c>
      <c r="D3520" t="s">
        <v>4351</v>
      </c>
      <c r="E3520">
        <v>97</v>
      </c>
      <c r="F3520">
        <v>8746</v>
      </c>
      <c r="G3520">
        <v>1</v>
      </c>
    </row>
    <row r="3521" spans="1:7" x14ac:dyDescent="0.25">
      <c r="A3521" s="1">
        <f ca="1">IF((Table_Query_from_RDS24[[#This Row],[valueA]]=List!$B$3),INDIRECT("A"&amp;ROW(Table_Query_from_RDS24[[#This Row],[data_year]])-1)+1,0)</f>
        <v>0</v>
      </c>
      <c r="B3521">
        <v>2013</v>
      </c>
      <c r="C3521" t="s">
        <v>47</v>
      </c>
      <c r="D3521" t="s">
        <v>4352</v>
      </c>
      <c r="E3521">
        <v>93</v>
      </c>
      <c r="F3521">
        <v>5432</v>
      </c>
      <c r="G3521">
        <v>5</v>
      </c>
    </row>
    <row r="3522" spans="1:7" x14ac:dyDescent="0.25">
      <c r="A3522" s="1">
        <f ca="1">IF((Table_Query_from_RDS24[[#This Row],[valueA]]=List!$B$3),INDIRECT("A"&amp;ROW(Table_Query_from_RDS24[[#This Row],[data_year]])-1)+1,0)</f>
        <v>0</v>
      </c>
      <c r="B3522">
        <v>2013</v>
      </c>
      <c r="C3522" t="s">
        <v>47</v>
      </c>
      <c r="D3522" t="s">
        <v>4353</v>
      </c>
      <c r="E3522">
        <v>91</v>
      </c>
      <c r="F3522">
        <v>7466</v>
      </c>
      <c r="G3522">
        <v>9</v>
      </c>
    </row>
    <row r="3523" spans="1:7" x14ac:dyDescent="0.25">
      <c r="A3523" s="1">
        <f ca="1">IF((Table_Query_from_RDS24[[#This Row],[valueA]]=List!$B$3),INDIRECT("A"&amp;ROW(Table_Query_from_RDS24[[#This Row],[data_year]])-1)+1,0)</f>
        <v>0</v>
      </c>
      <c r="B3523">
        <v>2013</v>
      </c>
      <c r="C3523" t="s">
        <v>47</v>
      </c>
      <c r="D3523" t="s">
        <v>4354</v>
      </c>
      <c r="E3523">
        <v>91</v>
      </c>
      <c r="F3523">
        <v>5411</v>
      </c>
      <c r="G3523">
        <v>85</v>
      </c>
    </row>
    <row r="3524" spans="1:7" x14ac:dyDescent="0.25">
      <c r="A3524" s="1">
        <f ca="1">IF((Table_Query_from_RDS24[[#This Row],[valueA]]=List!$B$3),INDIRECT("A"&amp;ROW(Table_Query_from_RDS24[[#This Row],[data_year]])-1)+1,0)</f>
        <v>0</v>
      </c>
      <c r="B3524">
        <v>2013</v>
      </c>
      <c r="C3524" t="s">
        <v>47</v>
      </c>
      <c r="D3524" t="s">
        <v>4355</v>
      </c>
      <c r="E3524">
        <v>88</v>
      </c>
      <c r="F3524">
        <v>4000</v>
      </c>
      <c r="G3524">
        <v>10</v>
      </c>
    </row>
    <row r="3525" spans="1:7" x14ac:dyDescent="0.25">
      <c r="A3525" s="1">
        <f ca="1">IF((Table_Query_from_RDS24[[#This Row],[valueA]]=List!$B$3),INDIRECT("A"&amp;ROW(Table_Query_from_RDS24[[#This Row],[data_year]])-1)+1,0)</f>
        <v>0</v>
      </c>
      <c r="B3525">
        <v>2013</v>
      </c>
      <c r="C3525" t="s">
        <v>47</v>
      </c>
      <c r="D3525" t="s">
        <v>4356</v>
      </c>
      <c r="E3525">
        <v>88</v>
      </c>
      <c r="F3525">
        <v>9319</v>
      </c>
      <c r="G3525">
        <v>14</v>
      </c>
    </row>
    <row r="3526" spans="1:7" x14ac:dyDescent="0.25">
      <c r="A3526" s="1">
        <f ca="1">IF((Table_Query_from_RDS24[[#This Row],[valueA]]=List!$B$3),INDIRECT("A"&amp;ROW(Table_Query_from_RDS24[[#This Row],[data_year]])-1)+1,0)</f>
        <v>0</v>
      </c>
      <c r="B3526">
        <v>2013</v>
      </c>
      <c r="C3526" t="s">
        <v>47</v>
      </c>
      <c r="D3526" t="s">
        <v>4357</v>
      </c>
      <c r="E3526">
        <v>85</v>
      </c>
      <c r="F3526">
        <v>6835</v>
      </c>
      <c r="G3526">
        <v>26</v>
      </c>
    </row>
    <row r="3527" spans="1:7" x14ac:dyDescent="0.25">
      <c r="A3527" s="1">
        <f ca="1">IF((Table_Query_from_RDS24[[#This Row],[valueA]]=List!$B$3),INDIRECT("A"&amp;ROW(Table_Query_from_RDS24[[#This Row],[data_year]])-1)+1,0)</f>
        <v>0</v>
      </c>
      <c r="B3527">
        <v>2013</v>
      </c>
      <c r="C3527" t="s">
        <v>47</v>
      </c>
      <c r="D3527" t="s">
        <v>4358</v>
      </c>
      <c r="E3527">
        <v>79</v>
      </c>
      <c r="F3527">
        <v>5338</v>
      </c>
      <c r="G3527">
        <v>7</v>
      </c>
    </row>
    <row r="3528" spans="1:7" x14ac:dyDescent="0.25">
      <c r="A3528" s="1">
        <f ca="1">IF((Table_Query_from_RDS24[[#This Row],[valueA]]=List!$B$3),INDIRECT("A"&amp;ROW(Table_Query_from_RDS24[[#This Row],[data_year]])-1)+1,0)</f>
        <v>0</v>
      </c>
      <c r="B3528">
        <v>2013</v>
      </c>
      <c r="C3528" t="s">
        <v>47</v>
      </c>
      <c r="D3528" t="s">
        <v>4359</v>
      </c>
      <c r="E3528">
        <v>76</v>
      </c>
      <c r="F3528">
        <v>4399</v>
      </c>
      <c r="G3528">
        <v>8</v>
      </c>
    </row>
    <row r="3529" spans="1:7" x14ac:dyDescent="0.25">
      <c r="A3529" s="1">
        <f ca="1">IF((Table_Query_from_RDS24[[#This Row],[valueA]]=List!$B$3),INDIRECT("A"&amp;ROW(Table_Query_from_RDS24[[#This Row],[data_year]])-1)+1,0)</f>
        <v>0</v>
      </c>
      <c r="B3529">
        <v>2013</v>
      </c>
      <c r="C3529" t="s">
        <v>47</v>
      </c>
      <c r="D3529" t="s">
        <v>4360</v>
      </c>
      <c r="E3529">
        <v>73</v>
      </c>
      <c r="F3529">
        <v>6497</v>
      </c>
      <c r="G3529">
        <v>0</v>
      </c>
    </row>
    <row r="3530" spans="1:7" x14ac:dyDescent="0.25">
      <c r="A3530" s="1">
        <f ca="1">IF((Table_Query_from_RDS24[[#This Row],[valueA]]=List!$B$3),INDIRECT("A"&amp;ROW(Table_Query_from_RDS24[[#This Row],[data_year]])-1)+1,0)</f>
        <v>0</v>
      </c>
      <c r="B3530">
        <v>2013</v>
      </c>
      <c r="C3530" t="s">
        <v>47</v>
      </c>
      <c r="D3530" t="s">
        <v>4361</v>
      </c>
      <c r="E3530">
        <v>72</v>
      </c>
      <c r="F3530">
        <v>5922</v>
      </c>
      <c r="G3530">
        <v>4</v>
      </c>
    </row>
    <row r="3531" spans="1:7" x14ac:dyDescent="0.25">
      <c r="A3531" s="1">
        <f ca="1">IF((Table_Query_from_RDS24[[#This Row],[valueA]]=List!$B$3),INDIRECT("A"&amp;ROW(Table_Query_from_RDS24[[#This Row],[data_year]])-1)+1,0)</f>
        <v>0</v>
      </c>
      <c r="B3531">
        <v>2013</v>
      </c>
      <c r="C3531" t="s">
        <v>47</v>
      </c>
      <c r="D3531" t="s">
        <v>4362</v>
      </c>
      <c r="E3531">
        <v>72</v>
      </c>
      <c r="F3531">
        <v>4466</v>
      </c>
      <c r="G3531">
        <v>33</v>
      </c>
    </row>
    <row r="3532" spans="1:7" x14ac:dyDescent="0.25">
      <c r="A3532" s="1">
        <f ca="1">IF((Table_Query_from_RDS24[[#This Row],[valueA]]=List!$B$3),INDIRECT("A"&amp;ROW(Table_Query_from_RDS24[[#This Row],[data_year]])-1)+1,0)</f>
        <v>0</v>
      </c>
      <c r="B3532">
        <v>2013</v>
      </c>
      <c r="C3532" t="s">
        <v>47</v>
      </c>
      <c r="D3532" t="s">
        <v>4363</v>
      </c>
      <c r="E3532">
        <v>70</v>
      </c>
      <c r="F3532">
        <v>5487</v>
      </c>
      <c r="G3532">
        <v>3</v>
      </c>
    </row>
    <row r="3533" spans="1:7" x14ac:dyDescent="0.25">
      <c r="A3533" s="1">
        <f ca="1">IF((Table_Query_from_RDS24[[#This Row],[valueA]]=List!$B$3),INDIRECT("A"&amp;ROW(Table_Query_from_RDS24[[#This Row],[data_year]])-1)+1,0)</f>
        <v>0</v>
      </c>
      <c r="B3533">
        <v>2013</v>
      </c>
      <c r="C3533" t="s">
        <v>47</v>
      </c>
      <c r="D3533" t="s">
        <v>4364</v>
      </c>
      <c r="E3533">
        <v>67</v>
      </c>
      <c r="F3533">
        <v>6783</v>
      </c>
      <c r="G3533">
        <v>32</v>
      </c>
    </row>
    <row r="3534" spans="1:7" x14ac:dyDescent="0.25">
      <c r="A3534" s="1">
        <f ca="1">IF((Table_Query_from_RDS24[[#This Row],[valueA]]=List!$B$3),INDIRECT("A"&amp;ROW(Table_Query_from_RDS24[[#This Row],[data_year]])-1)+1,0)</f>
        <v>0</v>
      </c>
      <c r="B3534">
        <v>2013</v>
      </c>
      <c r="C3534" t="s">
        <v>47</v>
      </c>
      <c r="D3534" t="s">
        <v>4365</v>
      </c>
      <c r="E3534">
        <v>65</v>
      </c>
      <c r="F3534">
        <v>4715</v>
      </c>
      <c r="G3534">
        <v>0</v>
      </c>
    </row>
    <row r="3535" spans="1:7" x14ac:dyDescent="0.25">
      <c r="A3535" s="1">
        <f ca="1">IF((Table_Query_from_RDS24[[#This Row],[valueA]]=List!$B$3),INDIRECT("A"&amp;ROW(Table_Query_from_RDS24[[#This Row],[data_year]])-1)+1,0)</f>
        <v>0</v>
      </c>
      <c r="B3535">
        <v>2013</v>
      </c>
      <c r="C3535" t="s">
        <v>47</v>
      </c>
      <c r="D3535" t="s">
        <v>4366</v>
      </c>
      <c r="E3535">
        <v>65</v>
      </c>
      <c r="F3535">
        <v>4982</v>
      </c>
      <c r="G3535">
        <v>5</v>
      </c>
    </row>
    <row r="3536" spans="1:7" x14ac:dyDescent="0.25">
      <c r="A3536" s="1">
        <f ca="1">IF((Table_Query_from_RDS24[[#This Row],[valueA]]=List!$B$3),INDIRECT("A"&amp;ROW(Table_Query_from_RDS24[[#This Row],[data_year]])-1)+1,0)</f>
        <v>0</v>
      </c>
      <c r="B3536">
        <v>2013</v>
      </c>
      <c r="C3536" t="s">
        <v>47</v>
      </c>
      <c r="D3536" t="s">
        <v>4367</v>
      </c>
      <c r="E3536">
        <v>63</v>
      </c>
      <c r="F3536">
        <v>3264</v>
      </c>
      <c r="G3536">
        <v>36</v>
      </c>
    </row>
    <row r="3537" spans="1:7" x14ac:dyDescent="0.25">
      <c r="A3537" s="1">
        <f ca="1">IF((Table_Query_from_RDS24[[#This Row],[valueA]]=List!$B$3),INDIRECT("A"&amp;ROW(Table_Query_from_RDS24[[#This Row],[data_year]])-1)+1,0)</f>
        <v>0</v>
      </c>
      <c r="B3537">
        <v>2013</v>
      </c>
      <c r="C3537" t="s">
        <v>47</v>
      </c>
      <c r="D3537" t="s">
        <v>4368</v>
      </c>
      <c r="E3537">
        <v>61</v>
      </c>
      <c r="F3537">
        <v>4026</v>
      </c>
      <c r="G3537">
        <v>0</v>
      </c>
    </row>
    <row r="3538" spans="1:7" x14ac:dyDescent="0.25">
      <c r="A3538" s="1">
        <f ca="1">IF((Table_Query_from_RDS24[[#This Row],[valueA]]=List!$B$3),INDIRECT("A"&amp;ROW(Table_Query_from_RDS24[[#This Row],[data_year]])-1)+1,0)</f>
        <v>0</v>
      </c>
      <c r="B3538">
        <v>2013</v>
      </c>
      <c r="C3538" t="s">
        <v>47</v>
      </c>
      <c r="D3538" t="s">
        <v>4369</v>
      </c>
      <c r="E3538">
        <v>61</v>
      </c>
      <c r="F3538">
        <v>4419</v>
      </c>
      <c r="G3538">
        <v>2</v>
      </c>
    </row>
    <row r="3539" spans="1:7" x14ac:dyDescent="0.25">
      <c r="A3539" s="1">
        <f ca="1">IF((Table_Query_from_RDS24[[#This Row],[valueA]]=List!$B$3),INDIRECT("A"&amp;ROW(Table_Query_from_RDS24[[#This Row],[data_year]])-1)+1,0)</f>
        <v>0</v>
      </c>
      <c r="B3539">
        <v>2013</v>
      </c>
      <c r="C3539" t="s">
        <v>47</v>
      </c>
      <c r="D3539" t="s">
        <v>4370</v>
      </c>
      <c r="E3539">
        <v>57</v>
      </c>
      <c r="F3539">
        <v>5109</v>
      </c>
      <c r="G3539">
        <v>7</v>
      </c>
    </row>
    <row r="3540" spans="1:7" x14ac:dyDescent="0.25">
      <c r="A3540" s="1">
        <f ca="1">IF((Table_Query_from_RDS24[[#This Row],[valueA]]=List!$B$3),INDIRECT("A"&amp;ROW(Table_Query_from_RDS24[[#This Row],[data_year]])-1)+1,0)</f>
        <v>0</v>
      </c>
      <c r="B3540">
        <v>2013</v>
      </c>
      <c r="C3540" t="s">
        <v>47</v>
      </c>
      <c r="D3540" t="s">
        <v>4371</v>
      </c>
      <c r="E3540">
        <v>57</v>
      </c>
      <c r="F3540">
        <v>4763</v>
      </c>
      <c r="G3540">
        <v>4</v>
      </c>
    </row>
    <row r="3541" spans="1:7" x14ac:dyDescent="0.25">
      <c r="A3541" s="1">
        <f ca="1">IF((Table_Query_from_RDS24[[#This Row],[valueA]]=List!$B$3),INDIRECT("A"&amp;ROW(Table_Query_from_RDS24[[#This Row],[data_year]])-1)+1,0)</f>
        <v>0</v>
      </c>
      <c r="B3541">
        <v>2013</v>
      </c>
      <c r="C3541" t="s">
        <v>47</v>
      </c>
      <c r="D3541" t="s">
        <v>4372</v>
      </c>
      <c r="E3541">
        <v>52</v>
      </c>
      <c r="F3541">
        <v>5906</v>
      </c>
      <c r="G3541">
        <v>1</v>
      </c>
    </row>
    <row r="3542" spans="1:7" x14ac:dyDescent="0.25">
      <c r="A3542" s="1">
        <f ca="1">IF((Table_Query_from_RDS24[[#This Row],[valueA]]=List!$B$3),INDIRECT("A"&amp;ROW(Table_Query_from_RDS24[[#This Row],[data_year]])-1)+1,0)</f>
        <v>0</v>
      </c>
      <c r="B3542">
        <v>2013</v>
      </c>
      <c r="C3542" t="s">
        <v>47</v>
      </c>
      <c r="D3542" t="s">
        <v>4373</v>
      </c>
      <c r="E3542">
        <v>51</v>
      </c>
      <c r="F3542">
        <v>2992</v>
      </c>
      <c r="G3542">
        <v>0</v>
      </c>
    </row>
    <row r="3543" spans="1:7" x14ac:dyDescent="0.25">
      <c r="A3543" s="1">
        <f ca="1">IF((Table_Query_from_RDS24[[#This Row],[valueA]]=List!$B$3),INDIRECT("A"&amp;ROW(Table_Query_from_RDS24[[#This Row],[data_year]])-1)+1,0)</f>
        <v>0</v>
      </c>
      <c r="B3543">
        <v>2013</v>
      </c>
      <c r="C3543" t="s">
        <v>47</v>
      </c>
      <c r="D3543" t="s">
        <v>4374</v>
      </c>
      <c r="E3543">
        <v>50</v>
      </c>
      <c r="F3543">
        <v>4149</v>
      </c>
      <c r="G3543">
        <v>0</v>
      </c>
    </row>
    <row r="3544" spans="1:7" x14ac:dyDescent="0.25">
      <c r="A3544" s="1">
        <f ca="1">IF((Table_Query_from_RDS24[[#This Row],[valueA]]=List!$B$3),INDIRECT("A"&amp;ROW(Table_Query_from_RDS24[[#This Row],[data_year]])-1)+1,0)</f>
        <v>0</v>
      </c>
      <c r="B3544">
        <v>2013</v>
      </c>
      <c r="C3544" t="s">
        <v>47</v>
      </c>
      <c r="D3544" t="s">
        <v>4375</v>
      </c>
      <c r="E3544">
        <v>47</v>
      </c>
      <c r="F3544">
        <v>5330</v>
      </c>
      <c r="G3544">
        <v>0</v>
      </c>
    </row>
    <row r="3545" spans="1:7" x14ac:dyDescent="0.25">
      <c r="A3545" s="1">
        <f ca="1">IF((Table_Query_from_RDS24[[#This Row],[valueA]]=List!$B$3),INDIRECT("A"&amp;ROW(Table_Query_from_RDS24[[#This Row],[data_year]])-1)+1,0)</f>
        <v>0</v>
      </c>
      <c r="B3545">
        <v>2013</v>
      </c>
      <c r="C3545" t="s">
        <v>47</v>
      </c>
      <c r="D3545" t="s">
        <v>4376</v>
      </c>
      <c r="E3545">
        <v>47</v>
      </c>
      <c r="F3545">
        <v>2551</v>
      </c>
      <c r="G3545">
        <v>6</v>
      </c>
    </row>
    <row r="3546" spans="1:7" x14ac:dyDescent="0.25">
      <c r="A3546" s="1">
        <f ca="1">IF((Table_Query_from_RDS24[[#This Row],[valueA]]=List!$B$3),INDIRECT("A"&amp;ROW(Table_Query_from_RDS24[[#This Row],[data_year]])-1)+1,0)</f>
        <v>0</v>
      </c>
      <c r="B3546">
        <v>2013</v>
      </c>
      <c r="C3546" t="s">
        <v>47</v>
      </c>
      <c r="D3546" t="s">
        <v>4377</v>
      </c>
      <c r="E3546">
        <v>46</v>
      </c>
      <c r="F3546">
        <v>2740</v>
      </c>
      <c r="G3546">
        <v>5</v>
      </c>
    </row>
    <row r="3547" spans="1:7" x14ac:dyDescent="0.25">
      <c r="A3547" s="1">
        <f ca="1">IF((Table_Query_from_RDS24[[#This Row],[valueA]]=List!$B$3),INDIRECT("A"&amp;ROW(Table_Query_from_RDS24[[#This Row],[data_year]])-1)+1,0)</f>
        <v>0</v>
      </c>
      <c r="B3547">
        <v>2013</v>
      </c>
      <c r="C3547" t="s">
        <v>47</v>
      </c>
      <c r="D3547" t="s">
        <v>4378</v>
      </c>
      <c r="E3547">
        <v>44</v>
      </c>
      <c r="F3547">
        <v>2366</v>
      </c>
      <c r="G3547">
        <v>0</v>
      </c>
    </row>
    <row r="3548" spans="1:7" x14ac:dyDescent="0.25">
      <c r="A3548" s="1">
        <f ca="1">IF((Table_Query_from_RDS24[[#This Row],[valueA]]=List!$B$3),INDIRECT("A"&amp;ROW(Table_Query_from_RDS24[[#This Row],[data_year]])-1)+1,0)</f>
        <v>0</v>
      </c>
      <c r="B3548">
        <v>2013</v>
      </c>
      <c r="C3548" t="s">
        <v>47</v>
      </c>
      <c r="D3548" t="s">
        <v>4379</v>
      </c>
      <c r="E3548">
        <v>43</v>
      </c>
      <c r="F3548">
        <v>1021</v>
      </c>
      <c r="G3548">
        <v>39</v>
      </c>
    </row>
    <row r="3549" spans="1:7" x14ac:dyDescent="0.25">
      <c r="A3549" s="1">
        <f ca="1">IF((Table_Query_from_RDS24[[#This Row],[valueA]]=List!$B$3),INDIRECT("A"&amp;ROW(Table_Query_from_RDS24[[#This Row],[data_year]])-1)+1,0)</f>
        <v>0</v>
      </c>
      <c r="B3549">
        <v>2013</v>
      </c>
      <c r="C3549" t="s">
        <v>47</v>
      </c>
      <c r="D3549" t="s">
        <v>4380</v>
      </c>
      <c r="E3549">
        <v>33</v>
      </c>
      <c r="F3549">
        <v>2633</v>
      </c>
      <c r="G3549">
        <v>7</v>
      </c>
    </row>
    <row r="3550" spans="1:7" x14ac:dyDescent="0.25">
      <c r="A3550" s="1">
        <f ca="1">IF((Table_Query_from_RDS24[[#This Row],[valueA]]=List!$B$3),INDIRECT("A"&amp;ROW(Table_Query_from_RDS24[[#This Row],[data_year]])-1)+1,0)</f>
        <v>0</v>
      </c>
      <c r="B3550">
        <v>2013</v>
      </c>
      <c r="C3550" t="s">
        <v>47</v>
      </c>
      <c r="D3550" t="s">
        <v>4381</v>
      </c>
      <c r="E3550">
        <v>33</v>
      </c>
      <c r="F3550">
        <v>2231</v>
      </c>
      <c r="G3550">
        <v>3</v>
      </c>
    </row>
    <row r="3551" spans="1:7" x14ac:dyDescent="0.25">
      <c r="A3551" s="1">
        <f ca="1">IF((Table_Query_from_RDS24[[#This Row],[valueA]]=List!$B$3),INDIRECT("A"&amp;ROW(Table_Query_from_RDS24[[#This Row],[data_year]])-1)+1,0)</f>
        <v>0</v>
      </c>
      <c r="B3551">
        <v>2013</v>
      </c>
      <c r="C3551" t="s">
        <v>47</v>
      </c>
      <c r="D3551" t="s">
        <v>4382</v>
      </c>
      <c r="E3551">
        <v>33</v>
      </c>
      <c r="F3551">
        <v>2872</v>
      </c>
      <c r="G3551">
        <v>3</v>
      </c>
    </row>
    <row r="3552" spans="1:7" x14ac:dyDescent="0.25">
      <c r="A3552" s="1">
        <f ca="1">IF((Table_Query_from_RDS24[[#This Row],[valueA]]=List!$B$3),INDIRECT("A"&amp;ROW(Table_Query_from_RDS24[[#This Row],[data_year]])-1)+1,0)</f>
        <v>0</v>
      </c>
      <c r="B3552">
        <v>2013</v>
      </c>
      <c r="C3552" t="s">
        <v>47</v>
      </c>
      <c r="D3552" t="s">
        <v>4383</v>
      </c>
      <c r="E3552">
        <v>30</v>
      </c>
      <c r="F3552">
        <v>3813</v>
      </c>
      <c r="G3552">
        <v>0</v>
      </c>
    </row>
    <row r="3553" spans="1:7" x14ac:dyDescent="0.25">
      <c r="A3553" s="1">
        <f ca="1">IF((Table_Query_from_RDS24[[#This Row],[valueA]]=List!$B$3),INDIRECT("A"&amp;ROW(Table_Query_from_RDS24[[#This Row],[data_year]])-1)+1,0)</f>
        <v>0</v>
      </c>
      <c r="B3553">
        <v>2013</v>
      </c>
      <c r="C3553" t="s">
        <v>47</v>
      </c>
      <c r="D3553" t="s">
        <v>4384</v>
      </c>
      <c r="E3553">
        <v>30</v>
      </c>
      <c r="F3553">
        <v>1635</v>
      </c>
      <c r="G3553">
        <v>14</v>
      </c>
    </row>
    <row r="3554" spans="1:7" x14ac:dyDescent="0.25">
      <c r="A3554" s="1">
        <f ca="1">IF((Table_Query_from_RDS24[[#This Row],[valueA]]=List!$B$3),INDIRECT("A"&amp;ROW(Table_Query_from_RDS24[[#This Row],[data_year]])-1)+1,0)</f>
        <v>0</v>
      </c>
      <c r="B3554">
        <v>2013</v>
      </c>
      <c r="C3554" t="s">
        <v>47</v>
      </c>
      <c r="D3554" t="s">
        <v>4385</v>
      </c>
      <c r="E3554">
        <v>28</v>
      </c>
      <c r="F3554">
        <v>1939</v>
      </c>
      <c r="G3554">
        <v>4</v>
      </c>
    </row>
    <row r="3555" spans="1:7" x14ac:dyDescent="0.25">
      <c r="A3555" s="1">
        <f ca="1">IF((Table_Query_from_RDS24[[#This Row],[valueA]]=List!$B$3),INDIRECT("A"&amp;ROW(Table_Query_from_RDS24[[#This Row],[data_year]])-1)+1,0)</f>
        <v>0</v>
      </c>
      <c r="B3555">
        <v>2013</v>
      </c>
      <c r="C3555" t="s">
        <v>47</v>
      </c>
      <c r="D3555" t="s">
        <v>4386</v>
      </c>
      <c r="E3555">
        <v>28</v>
      </c>
      <c r="F3555">
        <v>4142</v>
      </c>
      <c r="G3555">
        <v>5</v>
      </c>
    </row>
    <row r="3556" spans="1:7" x14ac:dyDescent="0.25">
      <c r="A3556" s="1">
        <f ca="1">IF((Table_Query_from_RDS24[[#This Row],[valueA]]=List!$B$3),INDIRECT("A"&amp;ROW(Table_Query_from_RDS24[[#This Row],[data_year]])-1)+1,0)</f>
        <v>0</v>
      </c>
      <c r="B3556">
        <v>2013</v>
      </c>
      <c r="C3556" t="s">
        <v>47</v>
      </c>
      <c r="D3556" t="s">
        <v>4387</v>
      </c>
      <c r="E3556">
        <v>27</v>
      </c>
      <c r="F3556">
        <v>1477</v>
      </c>
      <c r="G3556">
        <v>0</v>
      </c>
    </row>
    <row r="3557" spans="1:7" x14ac:dyDescent="0.25">
      <c r="A3557" s="1">
        <f ca="1">IF((Table_Query_from_RDS24[[#This Row],[valueA]]=List!$B$3),INDIRECT("A"&amp;ROW(Table_Query_from_RDS24[[#This Row],[data_year]])-1)+1,0)</f>
        <v>0</v>
      </c>
      <c r="B3557">
        <v>2013</v>
      </c>
      <c r="C3557" t="s">
        <v>47</v>
      </c>
      <c r="D3557" t="s">
        <v>4388</v>
      </c>
      <c r="E3557">
        <v>24</v>
      </c>
      <c r="F3557">
        <v>1050</v>
      </c>
      <c r="G3557">
        <v>25</v>
      </c>
    </row>
    <row r="3558" spans="1:7" x14ac:dyDescent="0.25">
      <c r="A3558" s="1">
        <f ca="1">IF((Table_Query_from_RDS24[[#This Row],[valueA]]=List!$B$3),INDIRECT("A"&amp;ROW(Table_Query_from_RDS24[[#This Row],[data_year]])-1)+1,0)</f>
        <v>0</v>
      </c>
      <c r="B3558">
        <v>2013</v>
      </c>
      <c r="C3558" t="s">
        <v>47</v>
      </c>
      <c r="D3558" t="s">
        <v>4389</v>
      </c>
      <c r="E3558">
        <v>24</v>
      </c>
      <c r="F3558">
        <v>2538</v>
      </c>
      <c r="G3558">
        <v>18</v>
      </c>
    </row>
    <row r="3559" spans="1:7" x14ac:dyDescent="0.25">
      <c r="A3559" s="1">
        <f ca="1">IF((Table_Query_from_RDS24[[#This Row],[valueA]]=List!$B$3),INDIRECT("A"&amp;ROW(Table_Query_from_RDS24[[#This Row],[data_year]])-1)+1,0)</f>
        <v>0</v>
      </c>
      <c r="B3559">
        <v>2013</v>
      </c>
      <c r="C3559" t="s">
        <v>47</v>
      </c>
      <c r="D3559" t="s">
        <v>4390</v>
      </c>
      <c r="E3559">
        <v>21</v>
      </c>
      <c r="F3559">
        <v>2951</v>
      </c>
      <c r="G3559">
        <v>0</v>
      </c>
    </row>
    <row r="3560" spans="1:7" x14ac:dyDescent="0.25">
      <c r="A3560" s="1">
        <f ca="1">IF((Table_Query_from_RDS24[[#This Row],[valueA]]=List!$B$3),INDIRECT("A"&amp;ROW(Table_Query_from_RDS24[[#This Row],[data_year]])-1)+1,0)</f>
        <v>0</v>
      </c>
      <c r="B3560">
        <v>2013</v>
      </c>
      <c r="C3560" t="s">
        <v>47</v>
      </c>
      <c r="D3560" t="s">
        <v>4391</v>
      </c>
      <c r="E3560">
        <v>20</v>
      </c>
      <c r="F3560">
        <v>2113</v>
      </c>
      <c r="G3560">
        <v>0</v>
      </c>
    </row>
    <row r="3561" spans="1:7" x14ac:dyDescent="0.25">
      <c r="A3561" s="1">
        <f ca="1">IF((Table_Query_from_RDS24[[#This Row],[valueA]]=List!$B$3),INDIRECT("A"&amp;ROW(Table_Query_from_RDS24[[#This Row],[data_year]])-1)+1,0)</f>
        <v>0</v>
      </c>
      <c r="B3561">
        <v>2013</v>
      </c>
      <c r="C3561" t="s">
        <v>47</v>
      </c>
      <c r="D3561" t="s">
        <v>4392</v>
      </c>
      <c r="E3561">
        <v>19</v>
      </c>
      <c r="F3561">
        <v>1378</v>
      </c>
      <c r="G3561">
        <v>4</v>
      </c>
    </row>
    <row r="3562" spans="1:7" x14ac:dyDescent="0.25">
      <c r="A3562" s="1">
        <f ca="1">IF((Table_Query_from_RDS24[[#This Row],[valueA]]=List!$B$3),INDIRECT("A"&amp;ROW(Table_Query_from_RDS24[[#This Row],[data_year]])-1)+1,0)</f>
        <v>0</v>
      </c>
      <c r="B3562">
        <v>2013</v>
      </c>
      <c r="C3562" t="s">
        <v>48</v>
      </c>
      <c r="D3562" t="s">
        <v>4393</v>
      </c>
      <c r="E3562">
        <v>516</v>
      </c>
      <c r="F3562">
        <v>35493</v>
      </c>
      <c r="G3562">
        <v>103</v>
      </c>
    </row>
    <row r="3563" spans="1:7" x14ac:dyDescent="0.25">
      <c r="A3563" s="1">
        <f ca="1">IF((Table_Query_from_RDS24[[#This Row],[valueA]]=List!$B$3),INDIRECT("A"&amp;ROW(Table_Query_from_RDS24[[#This Row],[data_year]])-1)+1,0)</f>
        <v>0</v>
      </c>
      <c r="B3563">
        <v>2013</v>
      </c>
      <c r="C3563" t="s">
        <v>48</v>
      </c>
      <c r="D3563" t="s">
        <v>4394</v>
      </c>
      <c r="E3563">
        <v>481</v>
      </c>
      <c r="F3563">
        <v>20006</v>
      </c>
      <c r="G3563">
        <v>1576</v>
      </c>
    </row>
    <row r="3564" spans="1:7" x14ac:dyDescent="0.25">
      <c r="A3564" s="1">
        <f ca="1">IF((Table_Query_from_RDS24[[#This Row],[valueA]]=List!$B$3),INDIRECT("A"&amp;ROW(Table_Query_from_RDS24[[#This Row],[data_year]])-1)+1,0)</f>
        <v>0</v>
      </c>
      <c r="B3564">
        <v>2013</v>
      </c>
      <c r="C3564" t="s">
        <v>48</v>
      </c>
      <c r="D3564" t="s">
        <v>4395</v>
      </c>
      <c r="E3564">
        <v>351</v>
      </c>
      <c r="F3564">
        <v>23236</v>
      </c>
      <c r="G3564">
        <v>43</v>
      </c>
    </row>
    <row r="3565" spans="1:7" x14ac:dyDescent="0.25">
      <c r="A3565" s="1">
        <f ca="1">IF((Table_Query_from_RDS24[[#This Row],[valueA]]=List!$B$3),INDIRECT("A"&amp;ROW(Table_Query_from_RDS24[[#This Row],[data_year]])-1)+1,0)</f>
        <v>0</v>
      </c>
      <c r="B3565">
        <v>2013</v>
      </c>
      <c r="C3565" t="s">
        <v>48</v>
      </c>
      <c r="D3565" t="s">
        <v>4396</v>
      </c>
      <c r="E3565">
        <v>216</v>
      </c>
      <c r="F3565">
        <v>11482</v>
      </c>
      <c r="G3565">
        <v>85</v>
      </c>
    </row>
    <row r="3566" spans="1:7" x14ac:dyDescent="0.25">
      <c r="A3566" s="1">
        <f ca="1">IF((Table_Query_from_RDS24[[#This Row],[valueA]]=List!$B$3),INDIRECT("A"&amp;ROW(Table_Query_from_RDS24[[#This Row],[data_year]])-1)+1,0)</f>
        <v>0</v>
      </c>
      <c r="B3566">
        <v>2013</v>
      </c>
      <c r="C3566" t="s">
        <v>48</v>
      </c>
      <c r="D3566" t="s">
        <v>4397</v>
      </c>
      <c r="E3566">
        <v>165</v>
      </c>
      <c r="F3566">
        <v>8231</v>
      </c>
      <c r="G3566">
        <v>0</v>
      </c>
    </row>
    <row r="3567" spans="1:7" x14ac:dyDescent="0.25">
      <c r="A3567" s="1">
        <f ca="1">IF((Table_Query_from_RDS24[[#This Row],[valueA]]=List!$B$3),INDIRECT("A"&amp;ROW(Table_Query_from_RDS24[[#This Row],[data_year]])-1)+1,0)</f>
        <v>0</v>
      </c>
      <c r="B3567">
        <v>2013</v>
      </c>
      <c r="C3567" t="s">
        <v>48</v>
      </c>
      <c r="D3567" t="s">
        <v>4398</v>
      </c>
      <c r="E3567">
        <v>140</v>
      </c>
      <c r="F3567">
        <v>11204</v>
      </c>
      <c r="G3567">
        <v>6</v>
      </c>
    </row>
    <row r="3568" spans="1:7" x14ac:dyDescent="0.25">
      <c r="A3568" s="1">
        <f ca="1">IF((Table_Query_from_RDS24[[#This Row],[valueA]]=List!$B$3),INDIRECT("A"&amp;ROW(Table_Query_from_RDS24[[#This Row],[data_year]])-1)+1,0)</f>
        <v>0</v>
      </c>
      <c r="B3568">
        <v>2013</v>
      </c>
      <c r="C3568" t="s">
        <v>48</v>
      </c>
      <c r="D3568" t="s">
        <v>4399</v>
      </c>
      <c r="E3568">
        <v>114</v>
      </c>
      <c r="F3568">
        <v>5539</v>
      </c>
      <c r="G3568">
        <v>2</v>
      </c>
    </row>
    <row r="3569" spans="1:7" x14ac:dyDescent="0.25">
      <c r="A3569" s="1">
        <f ca="1">IF((Table_Query_from_RDS24[[#This Row],[valueA]]=List!$B$3),INDIRECT("A"&amp;ROW(Table_Query_from_RDS24[[#This Row],[data_year]])-1)+1,0)</f>
        <v>0</v>
      </c>
      <c r="B3569">
        <v>2013</v>
      </c>
      <c r="C3569" t="s">
        <v>48</v>
      </c>
      <c r="D3569" t="s">
        <v>4400</v>
      </c>
      <c r="E3569">
        <v>88</v>
      </c>
      <c r="F3569">
        <v>2738</v>
      </c>
      <c r="G3569">
        <v>7</v>
      </c>
    </row>
    <row r="3570" spans="1:7" x14ac:dyDescent="0.25">
      <c r="A3570" s="1">
        <f ca="1">IF((Table_Query_from_RDS24[[#This Row],[valueA]]=List!$B$3),INDIRECT("A"&amp;ROW(Table_Query_from_RDS24[[#This Row],[data_year]])-1)+1,0)</f>
        <v>0</v>
      </c>
      <c r="B3570">
        <v>2013</v>
      </c>
      <c r="C3570" t="s">
        <v>48</v>
      </c>
      <c r="D3570" t="s">
        <v>4401</v>
      </c>
      <c r="E3570">
        <v>75</v>
      </c>
      <c r="F3570">
        <v>4176</v>
      </c>
      <c r="G3570">
        <v>0</v>
      </c>
    </row>
    <row r="3571" spans="1:7" x14ac:dyDescent="0.25">
      <c r="A3571" s="1">
        <f ca="1">IF((Table_Query_from_RDS24[[#This Row],[valueA]]=List!$B$3),INDIRECT("A"&amp;ROW(Table_Query_from_RDS24[[#This Row],[data_year]])-1)+1,0)</f>
        <v>0</v>
      </c>
      <c r="B3571">
        <v>2013</v>
      </c>
      <c r="C3571" t="s">
        <v>48</v>
      </c>
      <c r="D3571" t="s">
        <v>4402</v>
      </c>
      <c r="E3571">
        <v>66</v>
      </c>
      <c r="F3571">
        <v>3646</v>
      </c>
      <c r="G3571">
        <v>3</v>
      </c>
    </row>
    <row r="3572" spans="1:7" x14ac:dyDescent="0.25">
      <c r="A3572" s="1">
        <f ca="1">IF((Table_Query_from_RDS24[[#This Row],[valueA]]=List!$B$3),INDIRECT("A"&amp;ROW(Table_Query_from_RDS24[[#This Row],[data_year]])-1)+1,0)</f>
        <v>0</v>
      </c>
      <c r="B3572">
        <v>2013</v>
      </c>
      <c r="C3572" t="s">
        <v>48</v>
      </c>
      <c r="D3572" t="s">
        <v>4403</v>
      </c>
      <c r="E3572">
        <v>31</v>
      </c>
      <c r="F3572">
        <v>981</v>
      </c>
      <c r="G3572">
        <v>0</v>
      </c>
    </row>
    <row r="3573" spans="1:7" x14ac:dyDescent="0.25">
      <c r="A3573" s="1">
        <f ca="1">IF((Table_Query_from_RDS24[[#This Row],[valueA]]=List!$B$3),INDIRECT("A"&amp;ROW(Table_Query_from_RDS24[[#This Row],[data_year]])-1)+1,0)</f>
        <v>0</v>
      </c>
      <c r="B3573">
        <v>2013</v>
      </c>
      <c r="C3573" t="s">
        <v>61</v>
      </c>
      <c r="D3573" t="s">
        <v>4404</v>
      </c>
      <c r="E3573">
        <v>118</v>
      </c>
      <c r="F3573">
        <v>14604</v>
      </c>
      <c r="G3573">
        <v>31</v>
      </c>
    </row>
    <row r="3574" spans="1:7" x14ac:dyDescent="0.25">
      <c r="A3574" s="1">
        <f ca="1">IF((Table_Query_from_RDS24[[#This Row],[valueA]]=List!$B$3),INDIRECT("A"&amp;ROW(Table_Query_from_RDS24[[#This Row],[data_year]])-1)+1,0)</f>
        <v>0</v>
      </c>
      <c r="B3574">
        <v>2013</v>
      </c>
      <c r="C3574" t="s">
        <v>61</v>
      </c>
      <c r="D3574" t="s">
        <v>4405</v>
      </c>
      <c r="E3574">
        <v>111</v>
      </c>
      <c r="F3574">
        <v>10551</v>
      </c>
      <c r="G3574">
        <v>0</v>
      </c>
    </row>
    <row r="3575" spans="1:7" x14ac:dyDescent="0.25">
      <c r="A3575" s="1">
        <f ca="1">IF((Table_Query_from_RDS24[[#This Row],[valueA]]=List!$B$3),INDIRECT("A"&amp;ROW(Table_Query_from_RDS24[[#This Row],[data_year]])-1)+1,0)</f>
        <v>0</v>
      </c>
      <c r="B3575">
        <v>2013</v>
      </c>
      <c r="C3575" t="s">
        <v>61</v>
      </c>
      <c r="D3575" t="s">
        <v>4406</v>
      </c>
      <c r="E3575">
        <v>68</v>
      </c>
      <c r="F3575">
        <v>6480</v>
      </c>
      <c r="G3575">
        <v>0</v>
      </c>
    </row>
    <row r="3576" spans="1:7" x14ac:dyDescent="0.25">
      <c r="A3576" s="1">
        <f ca="1">IF((Table_Query_from_RDS24[[#This Row],[valueA]]=List!$B$3),INDIRECT("A"&amp;ROW(Table_Query_from_RDS24[[#This Row],[data_year]])-1)+1,0)</f>
        <v>0</v>
      </c>
      <c r="B3576">
        <v>2013</v>
      </c>
      <c r="C3576" t="s">
        <v>49</v>
      </c>
      <c r="D3576" t="s">
        <v>4407</v>
      </c>
      <c r="E3576">
        <v>3565</v>
      </c>
      <c r="F3576">
        <v>237969</v>
      </c>
      <c r="G3576">
        <v>3291</v>
      </c>
    </row>
    <row r="3577" spans="1:7" x14ac:dyDescent="0.25">
      <c r="A3577" s="1">
        <f ca="1">IF((Table_Query_from_RDS24[[#This Row],[valueA]]=List!$B$3),INDIRECT("A"&amp;ROW(Table_Query_from_RDS24[[#This Row],[data_year]])-1)+1,0)</f>
        <v>0</v>
      </c>
      <c r="B3577">
        <v>2013</v>
      </c>
      <c r="C3577" t="s">
        <v>49</v>
      </c>
      <c r="D3577" t="s">
        <v>4408</v>
      </c>
      <c r="E3577">
        <v>2466</v>
      </c>
      <c r="F3577">
        <v>157698</v>
      </c>
      <c r="G3577">
        <v>3420</v>
      </c>
    </row>
    <row r="3578" spans="1:7" x14ac:dyDescent="0.25">
      <c r="A3578" s="1">
        <f ca="1">IF((Table_Query_from_RDS24[[#This Row],[valueA]]=List!$B$3),INDIRECT("A"&amp;ROW(Table_Query_from_RDS24[[#This Row],[data_year]])-1)+1,0)</f>
        <v>0</v>
      </c>
      <c r="B3578">
        <v>2013</v>
      </c>
      <c r="C3578" t="s">
        <v>49</v>
      </c>
      <c r="D3578" t="s">
        <v>4409</v>
      </c>
      <c r="E3578">
        <v>1077</v>
      </c>
      <c r="F3578">
        <v>83865</v>
      </c>
      <c r="G3578">
        <v>1686</v>
      </c>
    </row>
    <row r="3579" spans="1:7" x14ac:dyDescent="0.25">
      <c r="A3579" s="1">
        <f ca="1">IF((Table_Query_from_RDS24[[#This Row],[valueA]]=List!$B$3),INDIRECT("A"&amp;ROW(Table_Query_from_RDS24[[#This Row],[data_year]])-1)+1,0)</f>
        <v>0</v>
      </c>
      <c r="B3579">
        <v>2013</v>
      </c>
      <c r="C3579" t="s">
        <v>49</v>
      </c>
      <c r="D3579" t="s">
        <v>4410</v>
      </c>
      <c r="E3579">
        <v>1026</v>
      </c>
      <c r="F3579">
        <v>37223</v>
      </c>
      <c r="G3579">
        <v>645</v>
      </c>
    </row>
    <row r="3580" spans="1:7" x14ac:dyDescent="0.25">
      <c r="A3580" s="1">
        <f ca="1">IF((Table_Query_from_RDS24[[#This Row],[valueA]]=List!$B$3),INDIRECT("A"&amp;ROW(Table_Query_from_RDS24[[#This Row],[data_year]])-1)+1,0)</f>
        <v>0</v>
      </c>
      <c r="B3580">
        <v>2013</v>
      </c>
      <c r="C3580" t="s">
        <v>49</v>
      </c>
      <c r="D3580" t="s">
        <v>4411</v>
      </c>
      <c r="E3580">
        <v>988</v>
      </c>
      <c r="F3580">
        <v>69474</v>
      </c>
      <c r="G3580">
        <v>263</v>
      </c>
    </row>
    <row r="3581" spans="1:7" x14ac:dyDescent="0.25">
      <c r="A3581" s="1">
        <f ca="1">IF((Table_Query_from_RDS24[[#This Row],[valueA]]=List!$B$3),INDIRECT("A"&amp;ROW(Table_Query_from_RDS24[[#This Row],[data_year]])-1)+1,0)</f>
        <v>0</v>
      </c>
      <c r="B3581">
        <v>2013</v>
      </c>
      <c r="C3581" t="s">
        <v>49</v>
      </c>
      <c r="D3581" t="s">
        <v>4412</v>
      </c>
      <c r="E3581">
        <v>957</v>
      </c>
      <c r="F3581">
        <v>35236</v>
      </c>
      <c r="G3581">
        <v>348</v>
      </c>
    </row>
    <row r="3582" spans="1:7" x14ac:dyDescent="0.25">
      <c r="A3582" s="1">
        <f ca="1">IF((Table_Query_from_RDS24[[#This Row],[valueA]]=List!$B$3),INDIRECT("A"&amp;ROW(Table_Query_from_RDS24[[#This Row],[data_year]])-1)+1,0)</f>
        <v>0</v>
      </c>
      <c r="B3582">
        <v>2013</v>
      </c>
      <c r="C3582" t="s">
        <v>49</v>
      </c>
      <c r="D3582" t="s">
        <v>4413</v>
      </c>
      <c r="E3582">
        <v>832</v>
      </c>
      <c r="F3582">
        <v>57175</v>
      </c>
      <c r="G3582">
        <v>66</v>
      </c>
    </row>
    <row r="3583" spans="1:7" x14ac:dyDescent="0.25">
      <c r="A3583" s="1">
        <f ca="1">IF((Table_Query_from_RDS24[[#This Row],[valueA]]=List!$B$3),INDIRECT("A"&amp;ROW(Table_Query_from_RDS24[[#This Row],[data_year]])-1)+1,0)</f>
        <v>0</v>
      </c>
      <c r="B3583">
        <v>2013</v>
      </c>
      <c r="C3583" t="s">
        <v>49</v>
      </c>
      <c r="D3583" t="s">
        <v>4414</v>
      </c>
      <c r="E3583">
        <v>824</v>
      </c>
      <c r="F3583">
        <v>40516</v>
      </c>
      <c r="G3583">
        <v>867</v>
      </c>
    </row>
    <row r="3584" spans="1:7" x14ac:dyDescent="0.25">
      <c r="A3584" s="1">
        <f ca="1">IF((Table_Query_from_RDS24[[#This Row],[valueA]]=List!$B$3),INDIRECT("A"&amp;ROW(Table_Query_from_RDS24[[#This Row],[data_year]])-1)+1,0)</f>
        <v>0</v>
      </c>
      <c r="B3584">
        <v>2013</v>
      </c>
      <c r="C3584" t="s">
        <v>49</v>
      </c>
      <c r="D3584" t="s">
        <v>4415</v>
      </c>
      <c r="E3584">
        <v>819</v>
      </c>
      <c r="F3584">
        <v>54709</v>
      </c>
      <c r="G3584">
        <v>199</v>
      </c>
    </row>
    <row r="3585" spans="1:7" x14ac:dyDescent="0.25">
      <c r="A3585" s="1">
        <f ca="1">IF((Table_Query_from_RDS24[[#This Row],[valueA]]=List!$B$3),INDIRECT("A"&amp;ROW(Table_Query_from_RDS24[[#This Row],[data_year]])-1)+1,0)</f>
        <v>0</v>
      </c>
      <c r="B3585">
        <v>2013</v>
      </c>
      <c r="C3585" t="s">
        <v>49</v>
      </c>
      <c r="D3585" t="s">
        <v>4416</v>
      </c>
      <c r="E3585">
        <v>819</v>
      </c>
      <c r="F3585">
        <v>52080</v>
      </c>
      <c r="G3585">
        <v>247</v>
      </c>
    </row>
    <row r="3586" spans="1:7" x14ac:dyDescent="0.25">
      <c r="A3586" s="1">
        <f ca="1">IF((Table_Query_from_RDS24[[#This Row],[valueA]]=List!$B$3),INDIRECT("A"&amp;ROW(Table_Query_from_RDS24[[#This Row],[data_year]])-1)+1,0)</f>
        <v>0</v>
      </c>
      <c r="B3586">
        <v>2013</v>
      </c>
      <c r="C3586" t="s">
        <v>49</v>
      </c>
      <c r="D3586" t="s">
        <v>4417</v>
      </c>
      <c r="E3586">
        <v>814</v>
      </c>
      <c r="F3586">
        <v>44659</v>
      </c>
      <c r="G3586">
        <v>92</v>
      </c>
    </row>
    <row r="3587" spans="1:7" x14ac:dyDescent="0.25">
      <c r="A3587" s="1">
        <f ca="1">IF((Table_Query_from_RDS24[[#This Row],[valueA]]=List!$B$3),INDIRECT("A"&amp;ROW(Table_Query_from_RDS24[[#This Row],[data_year]])-1)+1,0)</f>
        <v>0</v>
      </c>
      <c r="B3587">
        <v>2013</v>
      </c>
      <c r="C3587" t="s">
        <v>49</v>
      </c>
      <c r="D3587" t="s">
        <v>4418</v>
      </c>
      <c r="E3587">
        <v>613</v>
      </c>
      <c r="F3587">
        <v>43011</v>
      </c>
      <c r="G3587">
        <v>471</v>
      </c>
    </row>
    <row r="3588" spans="1:7" x14ac:dyDescent="0.25">
      <c r="A3588" s="1">
        <f ca="1">IF((Table_Query_from_RDS24[[#This Row],[valueA]]=List!$B$3),INDIRECT("A"&amp;ROW(Table_Query_from_RDS24[[#This Row],[data_year]])-1)+1,0)</f>
        <v>0</v>
      </c>
      <c r="B3588">
        <v>2013</v>
      </c>
      <c r="C3588" t="s">
        <v>49</v>
      </c>
      <c r="D3588" t="s">
        <v>4419</v>
      </c>
      <c r="E3588">
        <v>558</v>
      </c>
      <c r="F3588">
        <v>54301</v>
      </c>
      <c r="G3588">
        <v>11</v>
      </c>
    </row>
    <row r="3589" spans="1:7" x14ac:dyDescent="0.25">
      <c r="A3589" s="1">
        <f ca="1">IF((Table_Query_from_RDS24[[#This Row],[valueA]]=List!$B$3),INDIRECT("A"&amp;ROW(Table_Query_from_RDS24[[#This Row],[data_year]])-1)+1,0)</f>
        <v>0</v>
      </c>
      <c r="B3589">
        <v>2013</v>
      </c>
      <c r="C3589" t="s">
        <v>49</v>
      </c>
      <c r="D3589" t="s">
        <v>4420</v>
      </c>
      <c r="E3589">
        <v>538</v>
      </c>
      <c r="F3589">
        <v>30783</v>
      </c>
      <c r="G3589">
        <v>96</v>
      </c>
    </row>
    <row r="3590" spans="1:7" x14ac:dyDescent="0.25">
      <c r="A3590" s="1">
        <f ca="1">IF((Table_Query_from_RDS24[[#This Row],[valueA]]=List!$B$3),INDIRECT("A"&amp;ROW(Table_Query_from_RDS24[[#This Row],[data_year]])-1)+1,0)</f>
        <v>0</v>
      </c>
      <c r="B3590">
        <v>2013</v>
      </c>
      <c r="C3590" t="s">
        <v>49</v>
      </c>
      <c r="D3590" t="s">
        <v>4421</v>
      </c>
      <c r="E3590">
        <v>508</v>
      </c>
      <c r="F3590">
        <v>46175</v>
      </c>
      <c r="G3590">
        <v>42</v>
      </c>
    </row>
    <row r="3591" spans="1:7" x14ac:dyDescent="0.25">
      <c r="A3591" s="1">
        <f ca="1">IF((Table_Query_from_RDS24[[#This Row],[valueA]]=List!$B$3),INDIRECT("A"&amp;ROW(Table_Query_from_RDS24[[#This Row],[data_year]])-1)+1,0)</f>
        <v>0</v>
      </c>
      <c r="B3591">
        <v>2013</v>
      </c>
      <c r="C3591" t="s">
        <v>49</v>
      </c>
      <c r="D3591" t="s">
        <v>4422</v>
      </c>
      <c r="E3591">
        <v>479</v>
      </c>
      <c r="F3591">
        <v>26553</v>
      </c>
      <c r="G3591">
        <v>182</v>
      </c>
    </row>
    <row r="3592" spans="1:7" x14ac:dyDescent="0.25">
      <c r="A3592" s="1">
        <f ca="1">IF((Table_Query_from_RDS24[[#This Row],[valueA]]=List!$B$3),INDIRECT("A"&amp;ROW(Table_Query_from_RDS24[[#This Row],[data_year]])-1)+1,0)</f>
        <v>0</v>
      </c>
      <c r="B3592">
        <v>2013</v>
      </c>
      <c r="C3592" t="s">
        <v>49</v>
      </c>
      <c r="D3592" t="s">
        <v>4423</v>
      </c>
      <c r="E3592">
        <v>475</v>
      </c>
      <c r="F3592">
        <v>41832</v>
      </c>
      <c r="G3592">
        <v>86</v>
      </c>
    </row>
    <row r="3593" spans="1:7" x14ac:dyDescent="0.25">
      <c r="A3593" s="1">
        <f ca="1">IF((Table_Query_from_RDS24[[#This Row],[valueA]]=List!$B$3),INDIRECT("A"&amp;ROW(Table_Query_from_RDS24[[#This Row],[data_year]])-1)+1,0)</f>
        <v>0</v>
      </c>
      <c r="B3593">
        <v>2013</v>
      </c>
      <c r="C3593" t="s">
        <v>49</v>
      </c>
      <c r="D3593" t="s">
        <v>4424</v>
      </c>
      <c r="E3593">
        <v>462</v>
      </c>
      <c r="F3593">
        <v>34001</v>
      </c>
      <c r="G3593">
        <v>5</v>
      </c>
    </row>
    <row r="3594" spans="1:7" x14ac:dyDescent="0.25">
      <c r="A3594" s="1">
        <f ca="1">IF((Table_Query_from_RDS24[[#This Row],[valueA]]=List!$B$3),INDIRECT("A"&amp;ROW(Table_Query_from_RDS24[[#This Row],[data_year]])-1)+1,0)</f>
        <v>0</v>
      </c>
      <c r="B3594">
        <v>2013</v>
      </c>
      <c r="C3594" t="s">
        <v>49</v>
      </c>
      <c r="D3594" t="s">
        <v>4425</v>
      </c>
      <c r="E3594">
        <v>461</v>
      </c>
      <c r="F3594">
        <v>30601</v>
      </c>
      <c r="G3594">
        <v>550</v>
      </c>
    </row>
    <row r="3595" spans="1:7" x14ac:dyDescent="0.25">
      <c r="A3595" s="1">
        <f ca="1">IF((Table_Query_from_RDS24[[#This Row],[valueA]]=List!$B$3),INDIRECT("A"&amp;ROW(Table_Query_from_RDS24[[#This Row],[data_year]])-1)+1,0)</f>
        <v>0</v>
      </c>
      <c r="B3595">
        <v>2013</v>
      </c>
      <c r="C3595" t="s">
        <v>49</v>
      </c>
      <c r="D3595" t="s">
        <v>4426</v>
      </c>
      <c r="E3595">
        <v>415</v>
      </c>
      <c r="F3595">
        <v>35911</v>
      </c>
      <c r="G3595">
        <v>30</v>
      </c>
    </row>
    <row r="3596" spans="1:7" x14ac:dyDescent="0.25">
      <c r="A3596" s="1">
        <f ca="1">IF((Table_Query_from_RDS24[[#This Row],[valueA]]=List!$B$3),INDIRECT("A"&amp;ROW(Table_Query_from_RDS24[[#This Row],[data_year]])-1)+1,0)</f>
        <v>0</v>
      </c>
      <c r="B3596">
        <v>2013</v>
      </c>
      <c r="C3596" t="s">
        <v>49</v>
      </c>
      <c r="D3596" t="s">
        <v>4427</v>
      </c>
      <c r="E3596">
        <v>395</v>
      </c>
      <c r="F3596">
        <v>34614</v>
      </c>
      <c r="G3596">
        <v>16</v>
      </c>
    </row>
    <row r="3597" spans="1:7" x14ac:dyDescent="0.25">
      <c r="A3597" s="1">
        <f ca="1">IF((Table_Query_from_RDS24[[#This Row],[valueA]]=List!$B$3),INDIRECT("A"&amp;ROW(Table_Query_from_RDS24[[#This Row],[data_year]])-1)+1,0)</f>
        <v>0</v>
      </c>
      <c r="B3597">
        <v>2013</v>
      </c>
      <c r="C3597" t="s">
        <v>49</v>
      </c>
      <c r="D3597" t="s">
        <v>4428</v>
      </c>
      <c r="E3597">
        <v>374</v>
      </c>
      <c r="F3597">
        <v>26391</v>
      </c>
      <c r="G3597">
        <v>41</v>
      </c>
    </row>
    <row r="3598" spans="1:7" x14ac:dyDescent="0.25">
      <c r="A3598" s="1">
        <f ca="1">IF((Table_Query_from_RDS24[[#This Row],[valueA]]=List!$B$3),INDIRECT("A"&amp;ROW(Table_Query_from_RDS24[[#This Row],[data_year]])-1)+1,0)</f>
        <v>0</v>
      </c>
      <c r="B3598">
        <v>2013</v>
      </c>
      <c r="C3598" t="s">
        <v>49</v>
      </c>
      <c r="D3598" t="s">
        <v>4429</v>
      </c>
      <c r="E3598">
        <v>371</v>
      </c>
      <c r="F3598">
        <v>21852</v>
      </c>
      <c r="G3598">
        <v>70</v>
      </c>
    </row>
    <row r="3599" spans="1:7" x14ac:dyDescent="0.25">
      <c r="A3599" s="1">
        <f ca="1">IF((Table_Query_from_RDS24[[#This Row],[valueA]]=List!$B$3),INDIRECT("A"&amp;ROW(Table_Query_from_RDS24[[#This Row],[data_year]])-1)+1,0)</f>
        <v>0</v>
      </c>
      <c r="B3599">
        <v>2013</v>
      </c>
      <c r="C3599" t="s">
        <v>49</v>
      </c>
      <c r="D3599" t="s">
        <v>4430</v>
      </c>
      <c r="E3599">
        <v>369</v>
      </c>
      <c r="F3599">
        <v>20669</v>
      </c>
      <c r="G3599">
        <v>0</v>
      </c>
    </row>
    <row r="3600" spans="1:7" x14ac:dyDescent="0.25">
      <c r="A3600" s="1">
        <f ca="1">IF((Table_Query_from_RDS24[[#This Row],[valueA]]=List!$B$3),INDIRECT("A"&amp;ROW(Table_Query_from_RDS24[[#This Row],[data_year]])-1)+1,0)</f>
        <v>0</v>
      </c>
      <c r="B3600">
        <v>2013</v>
      </c>
      <c r="C3600" t="s">
        <v>49</v>
      </c>
      <c r="D3600" t="s">
        <v>4431</v>
      </c>
      <c r="E3600">
        <v>359</v>
      </c>
      <c r="F3600">
        <v>11900</v>
      </c>
      <c r="G3600">
        <v>433</v>
      </c>
    </row>
    <row r="3601" spans="1:7" x14ac:dyDescent="0.25">
      <c r="A3601" s="1">
        <f ca="1">IF((Table_Query_from_RDS24[[#This Row],[valueA]]=List!$B$3),INDIRECT("A"&amp;ROW(Table_Query_from_RDS24[[#This Row],[data_year]])-1)+1,0)</f>
        <v>0</v>
      </c>
      <c r="B3601">
        <v>2013</v>
      </c>
      <c r="C3601" t="s">
        <v>49</v>
      </c>
      <c r="D3601" t="s">
        <v>4432</v>
      </c>
      <c r="E3601">
        <v>357</v>
      </c>
      <c r="F3601">
        <v>14734</v>
      </c>
      <c r="G3601">
        <v>98</v>
      </c>
    </row>
    <row r="3602" spans="1:7" x14ac:dyDescent="0.25">
      <c r="A3602" s="1">
        <f ca="1">IF((Table_Query_from_RDS24[[#This Row],[valueA]]=List!$B$3),INDIRECT("A"&amp;ROW(Table_Query_from_RDS24[[#This Row],[data_year]])-1)+1,0)</f>
        <v>0</v>
      </c>
      <c r="B3602">
        <v>2013</v>
      </c>
      <c r="C3602" t="s">
        <v>49</v>
      </c>
      <c r="D3602" t="s">
        <v>4433</v>
      </c>
      <c r="E3602">
        <v>347</v>
      </c>
      <c r="F3602">
        <v>23320</v>
      </c>
      <c r="G3602">
        <v>0</v>
      </c>
    </row>
    <row r="3603" spans="1:7" x14ac:dyDescent="0.25">
      <c r="A3603" s="1">
        <f ca="1">IF((Table_Query_from_RDS24[[#This Row],[valueA]]=List!$B$3),INDIRECT("A"&amp;ROW(Table_Query_from_RDS24[[#This Row],[data_year]])-1)+1,0)</f>
        <v>0</v>
      </c>
      <c r="B3603">
        <v>2013</v>
      </c>
      <c r="C3603" t="s">
        <v>49</v>
      </c>
      <c r="D3603" t="s">
        <v>4434</v>
      </c>
      <c r="E3603">
        <v>328</v>
      </c>
      <c r="F3603">
        <v>22070</v>
      </c>
      <c r="G3603">
        <v>105</v>
      </c>
    </row>
    <row r="3604" spans="1:7" x14ac:dyDescent="0.25">
      <c r="A3604" s="1">
        <f ca="1">IF((Table_Query_from_RDS24[[#This Row],[valueA]]=List!$B$3),INDIRECT("A"&amp;ROW(Table_Query_from_RDS24[[#This Row],[data_year]])-1)+1,0)</f>
        <v>0</v>
      </c>
      <c r="B3604">
        <v>2013</v>
      </c>
      <c r="C3604" t="s">
        <v>49</v>
      </c>
      <c r="D3604" t="s">
        <v>4435</v>
      </c>
      <c r="E3604">
        <v>319</v>
      </c>
      <c r="F3604">
        <v>8505</v>
      </c>
      <c r="G3604">
        <v>602</v>
      </c>
    </row>
    <row r="3605" spans="1:7" x14ac:dyDescent="0.25">
      <c r="A3605" s="1">
        <f ca="1">IF((Table_Query_from_RDS24[[#This Row],[valueA]]=List!$B$3),INDIRECT("A"&amp;ROW(Table_Query_from_RDS24[[#This Row],[data_year]])-1)+1,0)</f>
        <v>0</v>
      </c>
      <c r="B3605">
        <v>2013</v>
      </c>
      <c r="C3605" t="s">
        <v>49</v>
      </c>
      <c r="D3605" t="s">
        <v>4436</v>
      </c>
      <c r="E3605">
        <v>304</v>
      </c>
      <c r="F3605">
        <v>13385</v>
      </c>
      <c r="G3605">
        <v>21</v>
      </c>
    </row>
    <row r="3606" spans="1:7" x14ac:dyDescent="0.25">
      <c r="A3606" s="1">
        <f ca="1">IF((Table_Query_from_RDS24[[#This Row],[valueA]]=List!$B$3),INDIRECT("A"&amp;ROW(Table_Query_from_RDS24[[#This Row],[data_year]])-1)+1,0)</f>
        <v>0</v>
      </c>
      <c r="B3606">
        <v>2013</v>
      </c>
      <c r="C3606" t="s">
        <v>49</v>
      </c>
      <c r="D3606" t="s">
        <v>4437</v>
      </c>
      <c r="E3606">
        <v>304</v>
      </c>
      <c r="F3606">
        <v>27580</v>
      </c>
      <c r="G3606">
        <v>0</v>
      </c>
    </row>
    <row r="3607" spans="1:7" x14ac:dyDescent="0.25">
      <c r="A3607" s="1">
        <f ca="1">IF((Table_Query_from_RDS24[[#This Row],[valueA]]=List!$B$3),INDIRECT("A"&amp;ROW(Table_Query_from_RDS24[[#This Row],[data_year]])-1)+1,0)</f>
        <v>0</v>
      </c>
      <c r="B3607">
        <v>2013</v>
      </c>
      <c r="C3607" t="s">
        <v>49</v>
      </c>
      <c r="D3607" t="s">
        <v>4438</v>
      </c>
      <c r="E3607">
        <v>288</v>
      </c>
      <c r="F3607">
        <v>18241</v>
      </c>
      <c r="G3607">
        <v>0</v>
      </c>
    </row>
    <row r="3608" spans="1:7" x14ac:dyDescent="0.25">
      <c r="A3608" s="1">
        <f ca="1">IF((Table_Query_from_RDS24[[#This Row],[valueA]]=List!$B$3),INDIRECT("A"&amp;ROW(Table_Query_from_RDS24[[#This Row],[data_year]])-1)+1,0)</f>
        <v>0</v>
      </c>
      <c r="B3608">
        <v>2013</v>
      </c>
      <c r="C3608" t="s">
        <v>49</v>
      </c>
      <c r="D3608" t="s">
        <v>4439</v>
      </c>
      <c r="E3608">
        <v>286</v>
      </c>
      <c r="F3608">
        <v>13141</v>
      </c>
      <c r="G3608">
        <v>104</v>
      </c>
    </row>
    <row r="3609" spans="1:7" x14ac:dyDescent="0.25">
      <c r="A3609" s="1">
        <f ca="1">IF((Table_Query_from_RDS24[[#This Row],[valueA]]=List!$B$3),INDIRECT("A"&amp;ROW(Table_Query_from_RDS24[[#This Row],[data_year]])-1)+1,0)</f>
        <v>0</v>
      </c>
      <c r="B3609">
        <v>2013</v>
      </c>
      <c r="C3609" t="s">
        <v>49</v>
      </c>
      <c r="D3609" t="s">
        <v>4440</v>
      </c>
      <c r="E3609">
        <v>278</v>
      </c>
      <c r="F3609">
        <v>19917</v>
      </c>
      <c r="G3609">
        <v>2</v>
      </c>
    </row>
    <row r="3610" spans="1:7" x14ac:dyDescent="0.25">
      <c r="A3610" s="1">
        <f ca="1">IF((Table_Query_from_RDS24[[#This Row],[valueA]]=List!$B$3),INDIRECT("A"&amp;ROW(Table_Query_from_RDS24[[#This Row],[data_year]])-1)+1,0)</f>
        <v>0</v>
      </c>
      <c r="B3610">
        <v>2013</v>
      </c>
      <c r="C3610" t="s">
        <v>49</v>
      </c>
      <c r="D3610" t="s">
        <v>4441</v>
      </c>
      <c r="E3610">
        <v>259</v>
      </c>
      <c r="F3610">
        <v>14462</v>
      </c>
      <c r="G3610">
        <v>24</v>
      </c>
    </row>
    <row r="3611" spans="1:7" x14ac:dyDescent="0.25">
      <c r="A3611" s="1">
        <f ca="1">IF((Table_Query_from_RDS24[[#This Row],[valueA]]=List!$B$3),INDIRECT("A"&amp;ROW(Table_Query_from_RDS24[[#This Row],[data_year]])-1)+1,0)</f>
        <v>0</v>
      </c>
      <c r="B3611">
        <v>2013</v>
      </c>
      <c r="C3611" t="s">
        <v>49</v>
      </c>
      <c r="D3611" t="s">
        <v>4442</v>
      </c>
      <c r="E3611">
        <v>256</v>
      </c>
      <c r="F3611">
        <v>14690</v>
      </c>
      <c r="G3611">
        <v>149</v>
      </c>
    </row>
    <row r="3612" spans="1:7" x14ac:dyDescent="0.25">
      <c r="A3612" s="1">
        <f ca="1">IF((Table_Query_from_RDS24[[#This Row],[valueA]]=List!$B$3),INDIRECT("A"&amp;ROW(Table_Query_from_RDS24[[#This Row],[data_year]])-1)+1,0)</f>
        <v>0</v>
      </c>
      <c r="B3612">
        <v>2013</v>
      </c>
      <c r="C3612" t="s">
        <v>49</v>
      </c>
      <c r="D3612" t="s">
        <v>4443</v>
      </c>
      <c r="E3612">
        <v>248</v>
      </c>
      <c r="F3612">
        <v>11682</v>
      </c>
      <c r="G3612">
        <v>38</v>
      </c>
    </row>
    <row r="3613" spans="1:7" x14ac:dyDescent="0.25">
      <c r="A3613" s="1">
        <f ca="1">IF((Table_Query_from_RDS24[[#This Row],[valueA]]=List!$B$3),INDIRECT("A"&amp;ROW(Table_Query_from_RDS24[[#This Row],[data_year]])-1)+1,0)</f>
        <v>0</v>
      </c>
      <c r="B3613">
        <v>2013</v>
      </c>
      <c r="C3613" t="s">
        <v>49</v>
      </c>
      <c r="D3613" t="s">
        <v>4444</v>
      </c>
      <c r="E3613">
        <v>239</v>
      </c>
      <c r="F3613">
        <v>13042</v>
      </c>
      <c r="G3613">
        <v>27</v>
      </c>
    </row>
    <row r="3614" spans="1:7" x14ac:dyDescent="0.25">
      <c r="A3614" s="1">
        <f ca="1">IF((Table_Query_from_RDS24[[#This Row],[valueA]]=List!$B$3),INDIRECT("A"&amp;ROW(Table_Query_from_RDS24[[#This Row],[data_year]])-1)+1,0)</f>
        <v>0</v>
      </c>
      <c r="B3614">
        <v>2013</v>
      </c>
      <c r="C3614" t="s">
        <v>49</v>
      </c>
      <c r="D3614" t="s">
        <v>4445</v>
      </c>
      <c r="E3614">
        <v>239</v>
      </c>
      <c r="F3614">
        <v>18185</v>
      </c>
      <c r="G3614">
        <v>66</v>
      </c>
    </row>
    <row r="3615" spans="1:7" x14ac:dyDescent="0.25">
      <c r="A3615" s="1">
        <f ca="1">IF((Table_Query_from_RDS24[[#This Row],[valueA]]=List!$B$3),INDIRECT("A"&amp;ROW(Table_Query_from_RDS24[[#This Row],[data_year]])-1)+1,0)</f>
        <v>0</v>
      </c>
      <c r="B3615">
        <v>2013</v>
      </c>
      <c r="C3615" t="s">
        <v>49</v>
      </c>
      <c r="D3615" t="s">
        <v>4446</v>
      </c>
      <c r="E3615">
        <v>222</v>
      </c>
      <c r="F3615">
        <v>16407</v>
      </c>
      <c r="G3615">
        <v>32</v>
      </c>
    </row>
    <row r="3616" spans="1:7" x14ac:dyDescent="0.25">
      <c r="A3616" s="1">
        <f ca="1">IF((Table_Query_from_RDS24[[#This Row],[valueA]]=List!$B$3),INDIRECT("A"&amp;ROW(Table_Query_from_RDS24[[#This Row],[data_year]])-1)+1,0)</f>
        <v>0</v>
      </c>
      <c r="B3616">
        <v>2013</v>
      </c>
      <c r="C3616" t="s">
        <v>49</v>
      </c>
      <c r="D3616" t="s">
        <v>4447</v>
      </c>
      <c r="E3616">
        <v>212</v>
      </c>
      <c r="F3616">
        <v>12806</v>
      </c>
      <c r="G3616">
        <v>37</v>
      </c>
    </row>
    <row r="3617" spans="1:7" x14ac:dyDescent="0.25">
      <c r="A3617" s="1">
        <f ca="1">IF((Table_Query_from_RDS24[[#This Row],[valueA]]=List!$B$3),INDIRECT("A"&amp;ROW(Table_Query_from_RDS24[[#This Row],[data_year]])-1)+1,0)</f>
        <v>0</v>
      </c>
      <c r="B3617">
        <v>2013</v>
      </c>
      <c r="C3617" t="s">
        <v>49</v>
      </c>
      <c r="D3617" t="s">
        <v>4448</v>
      </c>
      <c r="E3617">
        <v>201</v>
      </c>
      <c r="F3617">
        <v>11199</v>
      </c>
      <c r="G3617">
        <v>0</v>
      </c>
    </row>
    <row r="3618" spans="1:7" x14ac:dyDescent="0.25">
      <c r="A3618" s="1">
        <f ca="1">IF((Table_Query_from_RDS24[[#This Row],[valueA]]=List!$B$3),INDIRECT("A"&amp;ROW(Table_Query_from_RDS24[[#This Row],[data_year]])-1)+1,0)</f>
        <v>0</v>
      </c>
      <c r="B3618">
        <v>2013</v>
      </c>
      <c r="C3618" t="s">
        <v>49</v>
      </c>
      <c r="D3618" t="s">
        <v>4449</v>
      </c>
      <c r="E3618">
        <v>192</v>
      </c>
      <c r="F3618">
        <v>9753</v>
      </c>
      <c r="G3618">
        <v>0</v>
      </c>
    </row>
    <row r="3619" spans="1:7" x14ac:dyDescent="0.25">
      <c r="A3619" s="1">
        <f ca="1">IF((Table_Query_from_RDS24[[#This Row],[valueA]]=List!$B$3),INDIRECT("A"&amp;ROW(Table_Query_from_RDS24[[#This Row],[data_year]])-1)+1,0)</f>
        <v>0</v>
      </c>
      <c r="B3619">
        <v>2013</v>
      </c>
      <c r="C3619" t="s">
        <v>49</v>
      </c>
      <c r="D3619" t="s">
        <v>4450</v>
      </c>
      <c r="E3619">
        <v>188</v>
      </c>
      <c r="F3619">
        <v>8357</v>
      </c>
      <c r="G3619">
        <v>0</v>
      </c>
    </row>
    <row r="3620" spans="1:7" x14ac:dyDescent="0.25">
      <c r="A3620" s="1">
        <f ca="1">IF((Table_Query_from_RDS24[[#This Row],[valueA]]=List!$B$3),INDIRECT("A"&amp;ROW(Table_Query_from_RDS24[[#This Row],[data_year]])-1)+1,0)</f>
        <v>0</v>
      </c>
      <c r="B3620">
        <v>2013</v>
      </c>
      <c r="C3620" t="s">
        <v>49</v>
      </c>
      <c r="D3620" t="s">
        <v>4451</v>
      </c>
      <c r="E3620">
        <v>187</v>
      </c>
      <c r="F3620">
        <v>7692</v>
      </c>
      <c r="G3620">
        <v>16</v>
      </c>
    </row>
    <row r="3621" spans="1:7" x14ac:dyDescent="0.25">
      <c r="A3621" s="1">
        <f ca="1">IF((Table_Query_from_RDS24[[#This Row],[valueA]]=List!$B$3),INDIRECT("A"&amp;ROW(Table_Query_from_RDS24[[#This Row],[data_year]])-1)+1,0)</f>
        <v>0</v>
      </c>
      <c r="B3621">
        <v>2013</v>
      </c>
      <c r="C3621" t="s">
        <v>49</v>
      </c>
      <c r="D3621" t="s">
        <v>4452</v>
      </c>
      <c r="E3621">
        <v>184</v>
      </c>
      <c r="F3621">
        <v>8374</v>
      </c>
      <c r="G3621">
        <v>4</v>
      </c>
    </row>
    <row r="3622" spans="1:7" x14ac:dyDescent="0.25">
      <c r="A3622" s="1">
        <f ca="1">IF((Table_Query_from_RDS24[[#This Row],[valueA]]=List!$B$3),INDIRECT("A"&amp;ROW(Table_Query_from_RDS24[[#This Row],[data_year]])-1)+1,0)</f>
        <v>0</v>
      </c>
      <c r="B3622">
        <v>2013</v>
      </c>
      <c r="C3622" t="s">
        <v>49</v>
      </c>
      <c r="D3622" t="s">
        <v>4453</v>
      </c>
      <c r="E3622">
        <v>180</v>
      </c>
      <c r="F3622">
        <v>15071</v>
      </c>
      <c r="G3622">
        <v>42</v>
      </c>
    </row>
    <row r="3623" spans="1:7" x14ac:dyDescent="0.25">
      <c r="A3623" s="1">
        <f ca="1">IF((Table_Query_from_RDS24[[#This Row],[valueA]]=List!$B$3),INDIRECT("A"&amp;ROW(Table_Query_from_RDS24[[#This Row],[data_year]])-1)+1,0)</f>
        <v>0</v>
      </c>
      <c r="B3623">
        <v>2013</v>
      </c>
      <c r="C3623" t="s">
        <v>49</v>
      </c>
      <c r="D3623" t="s">
        <v>4454</v>
      </c>
      <c r="E3623">
        <v>174</v>
      </c>
      <c r="F3623">
        <v>15212</v>
      </c>
      <c r="G3623">
        <v>3</v>
      </c>
    </row>
    <row r="3624" spans="1:7" x14ac:dyDescent="0.25">
      <c r="A3624" s="1">
        <f ca="1">IF((Table_Query_from_RDS24[[#This Row],[valueA]]=List!$B$3),INDIRECT("A"&amp;ROW(Table_Query_from_RDS24[[#This Row],[data_year]])-1)+1,0)</f>
        <v>0</v>
      </c>
      <c r="B3624">
        <v>2013</v>
      </c>
      <c r="C3624" t="s">
        <v>49</v>
      </c>
      <c r="D3624" t="s">
        <v>4455</v>
      </c>
      <c r="E3624">
        <v>163</v>
      </c>
      <c r="F3624">
        <v>12166</v>
      </c>
      <c r="G3624">
        <v>28</v>
      </c>
    </row>
    <row r="3625" spans="1:7" x14ac:dyDescent="0.25">
      <c r="A3625" s="1">
        <f ca="1">IF((Table_Query_from_RDS24[[#This Row],[valueA]]=List!$B$3),INDIRECT("A"&amp;ROW(Table_Query_from_RDS24[[#This Row],[data_year]])-1)+1,0)</f>
        <v>0</v>
      </c>
      <c r="B3625">
        <v>2013</v>
      </c>
      <c r="C3625" t="s">
        <v>49</v>
      </c>
      <c r="D3625" t="s">
        <v>4456</v>
      </c>
      <c r="E3625">
        <v>157</v>
      </c>
      <c r="F3625">
        <v>8321</v>
      </c>
      <c r="G3625">
        <v>16</v>
      </c>
    </row>
    <row r="3626" spans="1:7" x14ac:dyDescent="0.25">
      <c r="A3626" s="1">
        <f ca="1">IF((Table_Query_from_RDS24[[#This Row],[valueA]]=List!$B$3),INDIRECT("A"&amp;ROW(Table_Query_from_RDS24[[#This Row],[data_year]])-1)+1,0)</f>
        <v>0</v>
      </c>
      <c r="B3626">
        <v>2013</v>
      </c>
      <c r="C3626" t="s">
        <v>49</v>
      </c>
      <c r="D3626" t="s">
        <v>4457</v>
      </c>
      <c r="E3626">
        <v>154</v>
      </c>
      <c r="F3626">
        <v>14427</v>
      </c>
      <c r="G3626">
        <v>0</v>
      </c>
    </row>
    <row r="3627" spans="1:7" x14ac:dyDescent="0.25">
      <c r="A3627" s="1">
        <f ca="1">IF((Table_Query_from_RDS24[[#This Row],[valueA]]=List!$B$3),INDIRECT("A"&amp;ROW(Table_Query_from_RDS24[[#This Row],[data_year]])-1)+1,0)</f>
        <v>0</v>
      </c>
      <c r="B3627">
        <v>2013</v>
      </c>
      <c r="C3627" t="s">
        <v>49</v>
      </c>
      <c r="D3627" t="s">
        <v>4458</v>
      </c>
      <c r="E3627">
        <v>153</v>
      </c>
      <c r="F3627">
        <v>6582</v>
      </c>
      <c r="G3627">
        <v>85</v>
      </c>
    </row>
    <row r="3628" spans="1:7" x14ac:dyDescent="0.25">
      <c r="A3628" s="1">
        <f ca="1">IF((Table_Query_from_RDS24[[#This Row],[valueA]]=List!$B$3),INDIRECT("A"&amp;ROW(Table_Query_from_RDS24[[#This Row],[data_year]])-1)+1,0)</f>
        <v>0</v>
      </c>
      <c r="B3628">
        <v>2013</v>
      </c>
      <c r="C3628" t="s">
        <v>49</v>
      </c>
      <c r="D3628" t="s">
        <v>4459</v>
      </c>
      <c r="E3628">
        <v>140</v>
      </c>
      <c r="F3628">
        <v>5221</v>
      </c>
      <c r="G3628">
        <v>0</v>
      </c>
    </row>
    <row r="3629" spans="1:7" x14ac:dyDescent="0.25">
      <c r="A3629" s="1">
        <f ca="1">IF((Table_Query_from_RDS24[[#This Row],[valueA]]=List!$B$3),INDIRECT("A"&amp;ROW(Table_Query_from_RDS24[[#This Row],[data_year]])-1)+1,0)</f>
        <v>0</v>
      </c>
      <c r="B3629">
        <v>2013</v>
      </c>
      <c r="C3629" t="s">
        <v>49</v>
      </c>
      <c r="D3629" t="s">
        <v>4460</v>
      </c>
      <c r="E3629">
        <v>139</v>
      </c>
      <c r="F3629">
        <v>8261</v>
      </c>
      <c r="G3629">
        <v>5</v>
      </c>
    </row>
    <row r="3630" spans="1:7" x14ac:dyDescent="0.25">
      <c r="A3630" s="1">
        <f ca="1">IF((Table_Query_from_RDS24[[#This Row],[valueA]]=List!$B$3),INDIRECT("A"&amp;ROW(Table_Query_from_RDS24[[#This Row],[data_year]])-1)+1,0)</f>
        <v>0</v>
      </c>
      <c r="B3630">
        <v>2013</v>
      </c>
      <c r="C3630" t="s">
        <v>49</v>
      </c>
      <c r="D3630" t="s">
        <v>4461</v>
      </c>
      <c r="E3630">
        <v>139</v>
      </c>
      <c r="F3630">
        <v>10637</v>
      </c>
      <c r="G3630">
        <v>0</v>
      </c>
    </row>
    <row r="3631" spans="1:7" x14ac:dyDescent="0.25">
      <c r="A3631" s="1">
        <f ca="1">IF((Table_Query_from_RDS24[[#This Row],[valueA]]=List!$B$3),INDIRECT("A"&amp;ROW(Table_Query_from_RDS24[[#This Row],[data_year]])-1)+1,0)</f>
        <v>0</v>
      </c>
      <c r="B3631">
        <v>2013</v>
      </c>
      <c r="C3631" t="s">
        <v>49</v>
      </c>
      <c r="D3631" t="s">
        <v>4462</v>
      </c>
      <c r="E3631">
        <v>138</v>
      </c>
      <c r="F3631">
        <v>12019</v>
      </c>
      <c r="G3631">
        <v>8</v>
      </c>
    </row>
    <row r="3632" spans="1:7" x14ac:dyDescent="0.25">
      <c r="A3632" s="1">
        <f ca="1">IF((Table_Query_from_RDS24[[#This Row],[valueA]]=List!$B$3),INDIRECT("A"&amp;ROW(Table_Query_from_RDS24[[#This Row],[data_year]])-1)+1,0)</f>
        <v>0</v>
      </c>
      <c r="B3632">
        <v>2013</v>
      </c>
      <c r="C3632" t="s">
        <v>49</v>
      </c>
      <c r="D3632" t="s">
        <v>4463</v>
      </c>
      <c r="E3632">
        <v>137</v>
      </c>
      <c r="F3632">
        <v>8850</v>
      </c>
      <c r="G3632">
        <v>6</v>
      </c>
    </row>
    <row r="3633" spans="1:7" x14ac:dyDescent="0.25">
      <c r="A3633" s="1">
        <f ca="1">IF((Table_Query_from_RDS24[[#This Row],[valueA]]=List!$B$3),INDIRECT("A"&amp;ROW(Table_Query_from_RDS24[[#This Row],[data_year]])-1)+1,0)</f>
        <v>0</v>
      </c>
      <c r="B3633">
        <v>2013</v>
      </c>
      <c r="C3633" t="s">
        <v>49</v>
      </c>
      <c r="D3633" t="s">
        <v>4464</v>
      </c>
      <c r="E3633">
        <v>136</v>
      </c>
      <c r="F3633">
        <v>9153</v>
      </c>
      <c r="G3633">
        <v>0</v>
      </c>
    </row>
    <row r="3634" spans="1:7" x14ac:dyDescent="0.25">
      <c r="A3634" s="1">
        <f ca="1">IF((Table_Query_from_RDS24[[#This Row],[valueA]]=List!$B$3),INDIRECT("A"&amp;ROW(Table_Query_from_RDS24[[#This Row],[data_year]])-1)+1,0)</f>
        <v>0</v>
      </c>
      <c r="B3634">
        <v>2013</v>
      </c>
      <c r="C3634" t="s">
        <v>49</v>
      </c>
      <c r="D3634" t="s">
        <v>4465</v>
      </c>
      <c r="E3634">
        <v>130</v>
      </c>
      <c r="F3634">
        <v>10421</v>
      </c>
      <c r="G3634">
        <v>0</v>
      </c>
    </row>
    <row r="3635" spans="1:7" x14ac:dyDescent="0.25">
      <c r="A3635" s="1">
        <f ca="1">IF((Table_Query_from_RDS24[[#This Row],[valueA]]=List!$B$3),INDIRECT("A"&amp;ROW(Table_Query_from_RDS24[[#This Row],[data_year]])-1)+1,0)</f>
        <v>0</v>
      </c>
      <c r="B3635">
        <v>2013</v>
      </c>
      <c r="C3635" t="s">
        <v>49</v>
      </c>
      <c r="D3635" t="s">
        <v>4466</v>
      </c>
      <c r="E3635">
        <v>123</v>
      </c>
      <c r="F3635">
        <v>4777</v>
      </c>
      <c r="G3635">
        <v>0</v>
      </c>
    </row>
    <row r="3636" spans="1:7" x14ac:dyDescent="0.25">
      <c r="A3636" s="1">
        <f ca="1">IF((Table_Query_from_RDS24[[#This Row],[valueA]]=List!$B$3),INDIRECT("A"&amp;ROW(Table_Query_from_RDS24[[#This Row],[data_year]])-1)+1,0)</f>
        <v>0</v>
      </c>
      <c r="B3636">
        <v>2013</v>
      </c>
      <c r="C3636" t="s">
        <v>49</v>
      </c>
      <c r="D3636" t="s">
        <v>4467</v>
      </c>
      <c r="E3636">
        <v>118</v>
      </c>
      <c r="F3636">
        <v>4609</v>
      </c>
      <c r="G3636">
        <v>82</v>
      </c>
    </row>
    <row r="3637" spans="1:7" x14ac:dyDescent="0.25">
      <c r="A3637" s="1">
        <f ca="1">IF((Table_Query_from_RDS24[[#This Row],[valueA]]=List!$B$3),INDIRECT("A"&amp;ROW(Table_Query_from_RDS24[[#This Row],[data_year]])-1)+1,0)</f>
        <v>0</v>
      </c>
      <c r="B3637">
        <v>2013</v>
      </c>
      <c r="C3637" t="s">
        <v>49</v>
      </c>
      <c r="D3637" t="s">
        <v>4468</v>
      </c>
      <c r="E3637">
        <v>117</v>
      </c>
      <c r="F3637">
        <v>5325</v>
      </c>
      <c r="G3637">
        <v>0</v>
      </c>
    </row>
    <row r="3638" spans="1:7" x14ac:dyDescent="0.25">
      <c r="A3638" s="1">
        <f ca="1">IF((Table_Query_from_RDS24[[#This Row],[valueA]]=List!$B$3),INDIRECT("A"&amp;ROW(Table_Query_from_RDS24[[#This Row],[data_year]])-1)+1,0)</f>
        <v>0</v>
      </c>
      <c r="B3638">
        <v>2013</v>
      </c>
      <c r="C3638" t="s">
        <v>49</v>
      </c>
      <c r="D3638" t="s">
        <v>4469</v>
      </c>
      <c r="E3638">
        <v>116</v>
      </c>
      <c r="F3638">
        <v>6143</v>
      </c>
      <c r="G3638">
        <v>0</v>
      </c>
    </row>
    <row r="3639" spans="1:7" x14ac:dyDescent="0.25">
      <c r="A3639" s="1">
        <f ca="1">IF((Table_Query_from_RDS24[[#This Row],[valueA]]=List!$B$3),INDIRECT("A"&amp;ROW(Table_Query_from_RDS24[[#This Row],[data_year]])-1)+1,0)</f>
        <v>0</v>
      </c>
      <c r="B3639">
        <v>2013</v>
      </c>
      <c r="C3639" t="s">
        <v>49</v>
      </c>
      <c r="D3639" t="s">
        <v>4470</v>
      </c>
      <c r="E3639">
        <v>111</v>
      </c>
      <c r="F3639">
        <v>7462</v>
      </c>
      <c r="G3639">
        <v>21</v>
      </c>
    </row>
    <row r="3640" spans="1:7" x14ac:dyDescent="0.25">
      <c r="A3640" s="1">
        <f ca="1">IF((Table_Query_from_RDS24[[#This Row],[valueA]]=List!$B$3),INDIRECT("A"&amp;ROW(Table_Query_from_RDS24[[#This Row],[data_year]])-1)+1,0)</f>
        <v>0</v>
      </c>
      <c r="B3640">
        <v>2013</v>
      </c>
      <c r="C3640" t="s">
        <v>49</v>
      </c>
      <c r="D3640" t="s">
        <v>4471</v>
      </c>
      <c r="E3640">
        <v>105</v>
      </c>
      <c r="F3640">
        <v>4865</v>
      </c>
      <c r="G3640">
        <v>0</v>
      </c>
    </row>
    <row r="3641" spans="1:7" x14ac:dyDescent="0.25">
      <c r="A3641" s="1">
        <f ca="1">IF((Table_Query_from_RDS24[[#This Row],[valueA]]=List!$B$3),INDIRECT("A"&amp;ROW(Table_Query_from_RDS24[[#This Row],[data_year]])-1)+1,0)</f>
        <v>0</v>
      </c>
      <c r="B3641">
        <v>2013</v>
      </c>
      <c r="C3641" t="s">
        <v>49</v>
      </c>
      <c r="D3641" t="s">
        <v>4472</v>
      </c>
      <c r="E3641">
        <v>104</v>
      </c>
      <c r="F3641">
        <v>3720</v>
      </c>
      <c r="G3641">
        <v>133</v>
      </c>
    </row>
    <row r="3642" spans="1:7" x14ac:dyDescent="0.25">
      <c r="A3642" s="1">
        <f ca="1">IF((Table_Query_from_RDS24[[#This Row],[valueA]]=List!$B$3),INDIRECT("A"&amp;ROW(Table_Query_from_RDS24[[#This Row],[data_year]])-1)+1,0)</f>
        <v>0</v>
      </c>
      <c r="B3642">
        <v>2013</v>
      </c>
      <c r="C3642" t="s">
        <v>49</v>
      </c>
      <c r="D3642" t="s">
        <v>4473</v>
      </c>
      <c r="E3642">
        <v>94</v>
      </c>
      <c r="F3642">
        <v>6904</v>
      </c>
      <c r="G3642">
        <v>0</v>
      </c>
    </row>
    <row r="3643" spans="1:7" x14ac:dyDescent="0.25">
      <c r="A3643" s="1">
        <f ca="1">IF((Table_Query_from_RDS24[[#This Row],[valueA]]=List!$B$3),INDIRECT("A"&amp;ROW(Table_Query_from_RDS24[[#This Row],[data_year]])-1)+1,0)</f>
        <v>0</v>
      </c>
      <c r="B3643">
        <v>2013</v>
      </c>
      <c r="C3643" t="s">
        <v>49</v>
      </c>
      <c r="D3643" t="s">
        <v>4474</v>
      </c>
      <c r="E3643">
        <v>92</v>
      </c>
      <c r="F3643">
        <v>2942</v>
      </c>
      <c r="G3643">
        <v>0</v>
      </c>
    </row>
    <row r="3644" spans="1:7" x14ac:dyDescent="0.25">
      <c r="A3644" s="1">
        <f ca="1">IF((Table_Query_from_RDS24[[#This Row],[valueA]]=List!$B$3),INDIRECT("A"&amp;ROW(Table_Query_from_RDS24[[#This Row],[data_year]])-1)+1,0)</f>
        <v>0</v>
      </c>
      <c r="B3644">
        <v>2013</v>
      </c>
      <c r="C3644" t="s">
        <v>49</v>
      </c>
      <c r="D3644" t="s">
        <v>4475</v>
      </c>
      <c r="E3644">
        <v>88</v>
      </c>
      <c r="F3644">
        <v>4772</v>
      </c>
      <c r="G3644">
        <v>0</v>
      </c>
    </row>
    <row r="3645" spans="1:7" x14ac:dyDescent="0.25">
      <c r="A3645" s="1">
        <f ca="1">IF((Table_Query_from_RDS24[[#This Row],[valueA]]=List!$B$3),INDIRECT("A"&amp;ROW(Table_Query_from_RDS24[[#This Row],[data_year]])-1)+1,0)</f>
        <v>0</v>
      </c>
      <c r="B3645">
        <v>2013</v>
      </c>
      <c r="C3645" t="s">
        <v>49</v>
      </c>
      <c r="D3645" t="s">
        <v>4476</v>
      </c>
      <c r="E3645">
        <v>88</v>
      </c>
      <c r="F3645">
        <v>3649</v>
      </c>
      <c r="G3645">
        <v>0</v>
      </c>
    </row>
    <row r="3646" spans="1:7" x14ac:dyDescent="0.25">
      <c r="A3646" s="1">
        <f ca="1">IF((Table_Query_from_RDS24[[#This Row],[valueA]]=List!$B$3),INDIRECT("A"&amp;ROW(Table_Query_from_RDS24[[#This Row],[data_year]])-1)+1,0)</f>
        <v>0</v>
      </c>
      <c r="B3646">
        <v>2013</v>
      </c>
      <c r="C3646" t="s">
        <v>49</v>
      </c>
      <c r="D3646" t="s">
        <v>4477</v>
      </c>
      <c r="E3646">
        <v>86</v>
      </c>
      <c r="F3646">
        <v>4747</v>
      </c>
      <c r="G3646">
        <v>0</v>
      </c>
    </row>
    <row r="3647" spans="1:7" x14ac:dyDescent="0.25">
      <c r="A3647" s="1">
        <f ca="1">IF((Table_Query_from_RDS24[[#This Row],[valueA]]=List!$B$3),INDIRECT("A"&amp;ROW(Table_Query_from_RDS24[[#This Row],[data_year]])-1)+1,0)</f>
        <v>0</v>
      </c>
      <c r="B3647">
        <v>2013</v>
      </c>
      <c r="C3647" t="s">
        <v>49</v>
      </c>
      <c r="D3647" t="s">
        <v>4478</v>
      </c>
      <c r="E3647">
        <v>76</v>
      </c>
      <c r="F3647">
        <v>4700</v>
      </c>
      <c r="G3647">
        <v>2</v>
      </c>
    </row>
    <row r="3648" spans="1:7" x14ac:dyDescent="0.25">
      <c r="A3648" s="1">
        <f ca="1">IF((Table_Query_from_RDS24[[#This Row],[valueA]]=List!$B$3),INDIRECT("A"&amp;ROW(Table_Query_from_RDS24[[#This Row],[data_year]])-1)+1,0)</f>
        <v>0</v>
      </c>
      <c r="B3648">
        <v>2013</v>
      </c>
      <c r="C3648" t="s">
        <v>49</v>
      </c>
      <c r="D3648" t="s">
        <v>4479</v>
      </c>
      <c r="E3648">
        <v>74</v>
      </c>
      <c r="F3648">
        <v>4619</v>
      </c>
      <c r="G3648">
        <v>11</v>
      </c>
    </row>
    <row r="3649" spans="1:7" x14ac:dyDescent="0.25">
      <c r="A3649" s="1">
        <f ca="1">IF((Table_Query_from_RDS24[[#This Row],[valueA]]=List!$B$3),INDIRECT("A"&amp;ROW(Table_Query_from_RDS24[[#This Row],[data_year]])-1)+1,0)</f>
        <v>0</v>
      </c>
      <c r="B3649">
        <v>2013</v>
      </c>
      <c r="C3649" t="s">
        <v>49</v>
      </c>
      <c r="D3649" t="s">
        <v>4480</v>
      </c>
      <c r="E3649">
        <v>72</v>
      </c>
      <c r="F3649">
        <v>4590</v>
      </c>
      <c r="G3649">
        <v>0</v>
      </c>
    </row>
    <row r="3650" spans="1:7" x14ac:dyDescent="0.25">
      <c r="A3650" s="1">
        <f ca="1">IF((Table_Query_from_RDS24[[#This Row],[valueA]]=List!$B$3),INDIRECT("A"&amp;ROW(Table_Query_from_RDS24[[#This Row],[data_year]])-1)+1,0)</f>
        <v>0</v>
      </c>
      <c r="B3650">
        <v>2013</v>
      </c>
      <c r="C3650" t="s">
        <v>49</v>
      </c>
      <c r="D3650" t="s">
        <v>4481</v>
      </c>
      <c r="E3650">
        <v>69</v>
      </c>
      <c r="F3650">
        <v>3962</v>
      </c>
      <c r="G3650">
        <v>0</v>
      </c>
    </row>
    <row r="3651" spans="1:7" x14ac:dyDescent="0.25">
      <c r="A3651" s="1">
        <f ca="1">IF((Table_Query_from_RDS24[[#This Row],[valueA]]=List!$B$3),INDIRECT("A"&amp;ROW(Table_Query_from_RDS24[[#This Row],[data_year]])-1)+1,0)</f>
        <v>0</v>
      </c>
      <c r="B3651">
        <v>2013</v>
      </c>
      <c r="C3651" t="s">
        <v>49</v>
      </c>
      <c r="D3651" t="s">
        <v>4482</v>
      </c>
      <c r="E3651">
        <v>66</v>
      </c>
      <c r="F3651">
        <v>2119</v>
      </c>
      <c r="G3651">
        <v>0</v>
      </c>
    </row>
    <row r="3652" spans="1:7" x14ac:dyDescent="0.25">
      <c r="A3652" s="1">
        <f ca="1">IF((Table_Query_from_RDS24[[#This Row],[valueA]]=List!$B$3),INDIRECT("A"&amp;ROW(Table_Query_from_RDS24[[#This Row],[data_year]])-1)+1,0)</f>
        <v>0</v>
      </c>
      <c r="B3652">
        <v>2013</v>
      </c>
      <c r="C3652" t="s">
        <v>49</v>
      </c>
      <c r="D3652" t="s">
        <v>4483</v>
      </c>
      <c r="E3652">
        <v>60</v>
      </c>
      <c r="F3652">
        <v>2461</v>
      </c>
      <c r="G3652">
        <v>0</v>
      </c>
    </row>
    <row r="3653" spans="1:7" x14ac:dyDescent="0.25">
      <c r="A3653" s="1">
        <f ca="1">IF((Table_Query_from_RDS24[[#This Row],[valueA]]=List!$B$3),INDIRECT("A"&amp;ROW(Table_Query_from_RDS24[[#This Row],[data_year]])-1)+1,0)</f>
        <v>0</v>
      </c>
      <c r="B3653">
        <v>2013</v>
      </c>
      <c r="C3653" t="s">
        <v>49</v>
      </c>
      <c r="D3653" t="s">
        <v>4484</v>
      </c>
      <c r="E3653">
        <v>52</v>
      </c>
      <c r="F3653">
        <v>2774</v>
      </c>
      <c r="G3653">
        <v>0</v>
      </c>
    </row>
    <row r="3654" spans="1:7" x14ac:dyDescent="0.25">
      <c r="A3654" s="1">
        <f ca="1">IF((Table_Query_from_RDS24[[#This Row],[valueA]]=List!$B$3),INDIRECT("A"&amp;ROW(Table_Query_from_RDS24[[#This Row],[data_year]])-1)+1,0)</f>
        <v>0</v>
      </c>
      <c r="B3654">
        <v>2013</v>
      </c>
      <c r="C3654" t="s">
        <v>49</v>
      </c>
      <c r="D3654" t="s">
        <v>4485</v>
      </c>
      <c r="E3654">
        <v>37</v>
      </c>
      <c r="F3654">
        <v>2069</v>
      </c>
      <c r="G3654">
        <v>0</v>
      </c>
    </row>
    <row r="3655" spans="1:7" x14ac:dyDescent="0.25">
      <c r="A3655" s="1">
        <f ca="1">IF((Table_Query_from_RDS24[[#This Row],[valueA]]=List!$B$3),INDIRECT("A"&amp;ROW(Table_Query_from_RDS24[[#This Row],[data_year]])-1)+1,0)</f>
        <v>0</v>
      </c>
      <c r="B3655">
        <v>2013</v>
      </c>
      <c r="C3655" t="s">
        <v>49</v>
      </c>
      <c r="D3655" t="s">
        <v>4486</v>
      </c>
      <c r="E3655">
        <v>28</v>
      </c>
      <c r="F3655">
        <v>3410</v>
      </c>
      <c r="G3655">
        <v>0</v>
      </c>
    </row>
    <row r="3656" spans="1:7" x14ac:dyDescent="0.25">
      <c r="A3656" s="1">
        <f ca="1">IF((Table_Query_from_RDS24[[#This Row],[valueA]]=List!$B$3),INDIRECT("A"&amp;ROW(Table_Query_from_RDS24[[#This Row],[data_year]])-1)+1,0)</f>
        <v>0</v>
      </c>
      <c r="B3656">
        <v>2013</v>
      </c>
      <c r="C3656" t="s">
        <v>49</v>
      </c>
      <c r="D3656" t="s">
        <v>4487</v>
      </c>
      <c r="E3656">
        <v>28</v>
      </c>
      <c r="F3656">
        <v>2452</v>
      </c>
      <c r="G3656">
        <v>0</v>
      </c>
    </row>
    <row r="3657" spans="1:7" x14ac:dyDescent="0.25">
      <c r="A3657" s="1">
        <f ca="1">IF((Table_Query_from_RDS24[[#This Row],[valueA]]=List!$B$3),INDIRECT("A"&amp;ROW(Table_Query_from_RDS24[[#This Row],[data_year]])-1)+1,0)</f>
        <v>0</v>
      </c>
      <c r="B3657">
        <v>2013</v>
      </c>
      <c r="C3657" t="s">
        <v>49</v>
      </c>
      <c r="D3657" t="s">
        <v>4488</v>
      </c>
      <c r="E3657">
        <v>27</v>
      </c>
      <c r="F3657">
        <v>2408</v>
      </c>
      <c r="G3657">
        <v>6</v>
      </c>
    </row>
    <row r="3658" spans="1:7" x14ac:dyDescent="0.25">
      <c r="A3658" s="1">
        <f ca="1">IF((Table_Query_from_RDS24[[#This Row],[valueA]]=List!$B$3),INDIRECT("A"&amp;ROW(Table_Query_from_RDS24[[#This Row],[data_year]])-1)+1,0)</f>
        <v>0</v>
      </c>
      <c r="B3658">
        <v>2013</v>
      </c>
      <c r="C3658" t="s">
        <v>49</v>
      </c>
      <c r="D3658" t="s">
        <v>4489</v>
      </c>
      <c r="E3658">
        <v>25</v>
      </c>
      <c r="F3658">
        <v>1144</v>
      </c>
      <c r="G3658">
        <v>0</v>
      </c>
    </row>
    <row r="3659" spans="1:7" x14ac:dyDescent="0.25">
      <c r="A3659" s="1">
        <f ca="1">IF((Table_Query_from_RDS24[[#This Row],[valueA]]=List!$B$3),INDIRECT("A"&amp;ROW(Table_Query_from_RDS24[[#This Row],[data_year]])-1)+1,0)</f>
        <v>0</v>
      </c>
      <c r="B3659">
        <v>2013</v>
      </c>
      <c r="C3659" t="s">
        <v>49</v>
      </c>
      <c r="D3659" t="s">
        <v>4490</v>
      </c>
      <c r="E3659">
        <v>24</v>
      </c>
      <c r="F3659">
        <v>1717</v>
      </c>
      <c r="G3659">
        <v>0</v>
      </c>
    </row>
    <row r="3660" spans="1:7" x14ac:dyDescent="0.25">
      <c r="A3660" s="1">
        <f ca="1">IF((Table_Query_from_RDS24[[#This Row],[valueA]]=List!$B$3),INDIRECT("A"&amp;ROW(Table_Query_from_RDS24[[#This Row],[data_year]])-1)+1,0)</f>
        <v>0</v>
      </c>
      <c r="B3660">
        <v>2013</v>
      </c>
      <c r="C3660" t="s">
        <v>49</v>
      </c>
      <c r="D3660" t="s">
        <v>4491</v>
      </c>
      <c r="E3660">
        <v>16</v>
      </c>
      <c r="F3660">
        <v>492</v>
      </c>
      <c r="G3660">
        <v>0</v>
      </c>
    </row>
    <row r="3661" spans="1:7" x14ac:dyDescent="0.25">
      <c r="A3661" s="1">
        <f ca="1">IF((Table_Query_from_RDS24[[#This Row],[valueA]]=List!$B$3),INDIRECT("A"&amp;ROW(Table_Query_from_RDS24[[#This Row],[data_year]])-1)+1,0)</f>
        <v>0</v>
      </c>
      <c r="B3661">
        <v>2013</v>
      </c>
      <c r="C3661" t="s">
        <v>0</v>
      </c>
      <c r="D3661" t="s">
        <v>4492</v>
      </c>
      <c r="E3661">
        <v>2932</v>
      </c>
      <c r="F3661">
        <v>160733</v>
      </c>
      <c r="G3661">
        <v>2670</v>
      </c>
    </row>
    <row r="3662" spans="1:7" x14ac:dyDescent="0.25">
      <c r="A3662" s="1">
        <f ca="1">IF((Table_Query_from_RDS24[[#This Row],[valueA]]=List!$B$3),INDIRECT("A"&amp;ROW(Table_Query_from_RDS24[[#This Row],[data_year]])-1)+1,0)</f>
        <v>0</v>
      </c>
      <c r="B3662">
        <v>2013</v>
      </c>
      <c r="C3662" t="s">
        <v>0</v>
      </c>
      <c r="D3662" t="s">
        <v>4493</v>
      </c>
      <c r="E3662">
        <v>2692</v>
      </c>
      <c r="F3662">
        <v>149724</v>
      </c>
      <c r="G3662">
        <v>2789</v>
      </c>
    </row>
    <row r="3663" spans="1:7" x14ac:dyDescent="0.25">
      <c r="A3663" s="1">
        <f ca="1">IF((Table_Query_from_RDS24[[#This Row],[valueA]]=List!$B$3),INDIRECT("A"&amp;ROW(Table_Query_from_RDS24[[#This Row],[data_year]])-1)+1,0)</f>
        <v>0</v>
      </c>
      <c r="B3663">
        <v>2013</v>
      </c>
      <c r="C3663" t="s">
        <v>0</v>
      </c>
      <c r="D3663" t="s">
        <v>4494</v>
      </c>
      <c r="E3663">
        <v>2275</v>
      </c>
      <c r="F3663">
        <v>145665</v>
      </c>
      <c r="G3663">
        <v>404</v>
      </c>
    </row>
    <row r="3664" spans="1:7" x14ac:dyDescent="0.25">
      <c r="A3664" s="1">
        <f ca="1">IF((Table_Query_from_RDS24[[#This Row],[valueA]]=List!$B$3),INDIRECT("A"&amp;ROW(Table_Query_from_RDS24[[#This Row],[data_year]])-1)+1,0)</f>
        <v>0</v>
      </c>
      <c r="B3664">
        <v>2013</v>
      </c>
      <c r="C3664" t="s">
        <v>0</v>
      </c>
      <c r="D3664" t="s">
        <v>4495</v>
      </c>
      <c r="E3664">
        <v>1820</v>
      </c>
      <c r="F3664">
        <v>95668</v>
      </c>
      <c r="G3664">
        <v>1380</v>
      </c>
    </row>
    <row r="3665" spans="1:7" x14ac:dyDescent="0.25">
      <c r="A3665" s="1">
        <f ca="1">IF((Table_Query_from_RDS24[[#This Row],[valueA]]=List!$B$3),INDIRECT("A"&amp;ROW(Table_Query_from_RDS24[[#This Row],[data_year]])-1)+1,0)</f>
        <v>0</v>
      </c>
      <c r="B3665">
        <v>2013</v>
      </c>
      <c r="C3665" t="s">
        <v>0</v>
      </c>
      <c r="D3665" t="s">
        <v>4496</v>
      </c>
      <c r="E3665">
        <v>1805</v>
      </c>
      <c r="F3665">
        <v>94029</v>
      </c>
      <c r="G3665">
        <v>2531</v>
      </c>
    </row>
    <row r="3666" spans="1:7" x14ac:dyDescent="0.25">
      <c r="A3666" s="1">
        <f ca="1">IF((Table_Query_from_RDS24[[#This Row],[valueA]]=List!$B$3),INDIRECT("A"&amp;ROW(Table_Query_from_RDS24[[#This Row],[data_year]])-1)+1,0)</f>
        <v>0</v>
      </c>
      <c r="B3666">
        <v>2013</v>
      </c>
      <c r="C3666" t="s">
        <v>0</v>
      </c>
      <c r="D3666" t="s">
        <v>4497</v>
      </c>
      <c r="E3666">
        <v>1384</v>
      </c>
      <c r="F3666">
        <v>68156</v>
      </c>
      <c r="G3666">
        <v>951</v>
      </c>
    </row>
    <row r="3667" spans="1:7" x14ac:dyDescent="0.25">
      <c r="A3667" s="1">
        <f ca="1">IF((Table_Query_from_RDS24[[#This Row],[valueA]]=List!$B$3),INDIRECT("A"&amp;ROW(Table_Query_from_RDS24[[#This Row],[data_year]])-1)+1,0)</f>
        <v>0</v>
      </c>
      <c r="B3667">
        <v>2013</v>
      </c>
      <c r="C3667" t="s">
        <v>0</v>
      </c>
      <c r="D3667" t="s">
        <v>4498</v>
      </c>
      <c r="E3667">
        <v>1317</v>
      </c>
      <c r="F3667">
        <v>89428</v>
      </c>
      <c r="G3667">
        <v>1078</v>
      </c>
    </row>
    <row r="3668" spans="1:7" x14ac:dyDescent="0.25">
      <c r="A3668" s="1">
        <f ca="1">IF((Table_Query_from_RDS24[[#This Row],[valueA]]=List!$B$3),INDIRECT("A"&amp;ROW(Table_Query_from_RDS24[[#This Row],[data_year]])-1)+1,0)</f>
        <v>0</v>
      </c>
      <c r="B3668">
        <v>2013</v>
      </c>
      <c r="C3668" t="s">
        <v>0</v>
      </c>
      <c r="D3668" t="s">
        <v>4499</v>
      </c>
      <c r="E3668">
        <v>1058</v>
      </c>
      <c r="F3668">
        <v>60633</v>
      </c>
      <c r="G3668">
        <v>245</v>
      </c>
    </row>
    <row r="3669" spans="1:7" x14ac:dyDescent="0.25">
      <c r="A3669" s="1">
        <f ca="1">IF((Table_Query_from_RDS24[[#This Row],[valueA]]=List!$B$3),INDIRECT("A"&amp;ROW(Table_Query_from_RDS24[[#This Row],[data_year]])-1)+1,0)</f>
        <v>0</v>
      </c>
      <c r="B3669">
        <v>2013</v>
      </c>
      <c r="C3669" t="s">
        <v>0</v>
      </c>
      <c r="D3669" t="s">
        <v>4500</v>
      </c>
      <c r="E3669">
        <v>1019</v>
      </c>
      <c r="F3669">
        <v>46497</v>
      </c>
      <c r="G3669">
        <v>1529</v>
      </c>
    </row>
    <row r="3670" spans="1:7" x14ac:dyDescent="0.25">
      <c r="A3670" s="1">
        <f ca="1">IF((Table_Query_from_RDS24[[#This Row],[valueA]]=List!$B$3),INDIRECT("A"&amp;ROW(Table_Query_from_RDS24[[#This Row],[data_year]])-1)+1,0)</f>
        <v>0</v>
      </c>
      <c r="B3670">
        <v>2013</v>
      </c>
      <c r="C3670" t="s">
        <v>0</v>
      </c>
      <c r="D3670" t="s">
        <v>4501</v>
      </c>
      <c r="E3670">
        <v>969</v>
      </c>
      <c r="F3670">
        <v>42793</v>
      </c>
      <c r="G3670">
        <v>1197</v>
      </c>
    </row>
    <row r="3671" spans="1:7" x14ac:dyDescent="0.25">
      <c r="A3671" s="1">
        <f ca="1">IF((Table_Query_from_RDS24[[#This Row],[valueA]]=List!$B$3),INDIRECT("A"&amp;ROW(Table_Query_from_RDS24[[#This Row],[data_year]])-1)+1,0)</f>
        <v>0</v>
      </c>
      <c r="B3671">
        <v>2013</v>
      </c>
      <c r="C3671" t="s">
        <v>0</v>
      </c>
      <c r="D3671" t="s">
        <v>4502</v>
      </c>
      <c r="E3671">
        <v>844</v>
      </c>
      <c r="F3671">
        <v>49240</v>
      </c>
      <c r="G3671">
        <v>127</v>
      </c>
    </row>
    <row r="3672" spans="1:7" x14ac:dyDescent="0.25">
      <c r="A3672" s="1">
        <f ca="1">IF((Table_Query_from_RDS24[[#This Row],[valueA]]=List!$B$3),INDIRECT("A"&amp;ROW(Table_Query_from_RDS24[[#This Row],[data_year]])-1)+1,0)</f>
        <v>0</v>
      </c>
      <c r="B3672">
        <v>2013</v>
      </c>
      <c r="C3672" t="s">
        <v>0</v>
      </c>
      <c r="D3672" t="s">
        <v>4503</v>
      </c>
      <c r="E3672">
        <v>768</v>
      </c>
      <c r="F3672">
        <v>40567</v>
      </c>
      <c r="G3672">
        <v>10</v>
      </c>
    </row>
    <row r="3673" spans="1:7" x14ac:dyDescent="0.25">
      <c r="A3673" s="1">
        <f ca="1">IF((Table_Query_from_RDS24[[#This Row],[valueA]]=List!$B$3),INDIRECT("A"&amp;ROW(Table_Query_from_RDS24[[#This Row],[data_year]])-1)+1,0)</f>
        <v>0</v>
      </c>
      <c r="B3673">
        <v>2013</v>
      </c>
      <c r="C3673" t="s">
        <v>0</v>
      </c>
      <c r="D3673" t="s">
        <v>4504</v>
      </c>
      <c r="E3673">
        <v>731</v>
      </c>
      <c r="F3673">
        <v>40368</v>
      </c>
      <c r="G3673">
        <v>68</v>
      </c>
    </row>
    <row r="3674" spans="1:7" x14ac:dyDescent="0.25">
      <c r="A3674" s="1">
        <f ca="1">IF((Table_Query_from_RDS24[[#This Row],[valueA]]=List!$B$3),INDIRECT("A"&amp;ROW(Table_Query_from_RDS24[[#This Row],[data_year]])-1)+1,0)</f>
        <v>0</v>
      </c>
      <c r="B3674">
        <v>2013</v>
      </c>
      <c r="C3674" t="s">
        <v>0</v>
      </c>
      <c r="D3674" t="s">
        <v>4505</v>
      </c>
      <c r="E3674">
        <v>575</v>
      </c>
      <c r="F3674">
        <v>21346</v>
      </c>
      <c r="G3674">
        <v>506</v>
      </c>
    </row>
    <row r="3675" spans="1:7" x14ac:dyDescent="0.25">
      <c r="A3675" s="1">
        <f ca="1">IF((Table_Query_from_RDS24[[#This Row],[valueA]]=List!$B$3),INDIRECT("A"&amp;ROW(Table_Query_from_RDS24[[#This Row],[data_year]])-1)+1,0)</f>
        <v>0</v>
      </c>
      <c r="B3675">
        <v>2013</v>
      </c>
      <c r="C3675" t="s">
        <v>0</v>
      </c>
      <c r="D3675" t="s">
        <v>4506</v>
      </c>
      <c r="E3675">
        <v>571</v>
      </c>
      <c r="F3675">
        <v>28706</v>
      </c>
      <c r="G3675">
        <v>448</v>
      </c>
    </row>
    <row r="3676" spans="1:7" x14ac:dyDescent="0.25">
      <c r="A3676" s="1">
        <f ca="1">IF((Table_Query_from_RDS24[[#This Row],[valueA]]=List!$B$3),INDIRECT("A"&amp;ROW(Table_Query_from_RDS24[[#This Row],[data_year]])-1)+1,0)</f>
        <v>0</v>
      </c>
      <c r="B3676">
        <v>2013</v>
      </c>
      <c r="C3676" t="s">
        <v>0</v>
      </c>
      <c r="D3676" t="s">
        <v>4507</v>
      </c>
      <c r="E3676">
        <v>556</v>
      </c>
      <c r="F3676">
        <v>21962</v>
      </c>
      <c r="G3676">
        <v>719</v>
      </c>
    </row>
    <row r="3677" spans="1:7" x14ac:dyDescent="0.25">
      <c r="A3677" s="1">
        <f ca="1">IF((Table_Query_from_RDS24[[#This Row],[valueA]]=List!$B$3),INDIRECT("A"&amp;ROW(Table_Query_from_RDS24[[#This Row],[data_year]])-1)+1,0)</f>
        <v>0</v>
      </c>
      <c r="B3677">
        <v>2013</v>
      </c>
      <c r="C3677" t="s">
        <v>0</v>
      </c>
      <c r="D3677" t="s">
        <v>4508</v>
      </c>
      <c r="E3677">
        <v>479</v>
      </c>
      <c r="F3677">
        <v>16981</v>
      </c>
      <c r="G3677">
        <v>46</v>
      </c>
    </row>
    <row r="3678" spans="1:7" x14ac:dyDescent="0.25">
      <c r="A3678" s="1">
        <f ca="1">IF((Table_Query_from_RDS24[[#This Row],[valueA]]=List!$B$3),INDIRECT("A"&amp;ROW(Table_Query_from_RDS24[[#This Row],[data_year]])-1)+1,0)</f>
        <v>0</v>
      </c>
      <c r="B3678">
        <v>2013</v>
      </c>
      <c r="C3678" t="s">
        <v>0</v>
      </c>
      <c r="D3678" t="s">
        <v>4509</v>
      </c>
      <c r="E3678">
        <v>431</v>
      </c>
      <c r="F3678">
        <v>37406</v>
      </c>
      <c r="G3678">
        <v>39</v>
      </c>
    </row>
    <row r="3679" spans="1:7" x14ac:dyDescent="0.25">
      <c r="A3679" s="1">
        <f ca="1">IF((Table_Query_from_RDS24[[#This Row],[valueA]]=List!$B$3),INDIRECT("A"&amp;ROW(Table_Query_from_RDS24[[#This Row],[data_year]])-1)+1,0)</f>
        <v>0</v>
      </c>
      <c r="B3679">
        <v>2013</v>
      </c>
      <c r="C3679" t="s">
        <v>0</v>
      </c>
      <c r="D3679" t="s">
        <v>4510</v>
      </c>
      <c r="E3679">
        <v>352</v>
      </c>
      <c r="F3679">
        <v>21863</v>
      </c>
      <c r="G3679">
        <v>18</v>
      </c>
    </row>
    <row r="3680" spans="1:7" x14ac:dyDescent="0.25">
      <c r="A3680" s="1">
        <f ca="1">IF((Table_Query_from_RDS24[[#This Row],[valueA]]=List!$B$3),INDIRECT("A"&amp;ROW(Table_Query_from_RDS24[[#This Row],[data_year]])-1)+1,0)</f>
        <v>0</v>
      </c>
      <c r="B3680">
        <v>2013</v>
      </c>
      <c r="C3680" t="s">
        <v>0</v>
      </c>
      <c r="D3680" t="s">
        <v>4511</v>
      </c>
      <c r="E3680">
        <v>330</v>
      </c>
      <c r="F3680">
        <v>15704</v>
      </c>
      <c r="G3680">
        <v>81</v>
      </c>
    </row>
    <row r="3681" spans="1:7" x14ac:dyDescent="0.25">
      <c r="A3681" s="1">
        <f ca="1">IF((Table_Query_from_RDS24[[#This Row],[valueA]]=List!$B$3),INDIRECT("A"&amp;ROW(Table_Query_from_RDS24[[#This Row],[data_year]])-1)+1,0)</f>
        <v>0</v>
      </c>
      <c r="B3681">
        <v>2013</v>
      </c>
      <c r="C3681" t="s">
        <v>0</v>
      </c>
      <c r="D3681" t="s">
        <v>4512</v>
      </c>
      <c r="E3681">
        <v>308</v>
      </c>
      <c r="F3681">
        <v>18879</v>
      </c>
      <c r="G3681">
        <v>9</v>
      </c>
    </row>
    <row r="3682" spans="1:7" x14ac:dyDescent="0.25">
      <c r="A3682" s="1">
        <f ca="1">IF((Table_Query_from_RDS24[[#This Row],[valueA]]=List!$B$3),INDIRECT("A"&amp;ROW(Table_Query_from_RDS24[[#This Row],[data_year]])-1)+1,0)</f>
        <v>0</v>
      </c>
      <c r="B3682">
        <v>2013</v>
      </c>
      <c r="C3682" t="s">
        <v>0</v>
      </c>
      <c r="D3682" t="s">
        <v>4513</v>
      </c>
      <c r="E3682">
        <v>308</v>
      </c>
      <c r="F3682">
        <v>14289</v>
      </c>
      <c r="G3682">
        <v>19</v>
      </c>
    </row>
    <row r="3683" spans="1:7" x14ac:dyDescent="0.25">
      <c r="A3683" s="1">
        <f ca="1">IF((Table_Query_from_RDS24[[#This Row],[valueA]]=List!$B$3),INDIRECT("A"&amp;ROW(Table_Query_from_RDS24[[#This Row],[data_year]])-1)+1,0)</f>
        <v>0</v>
      </c>
      <c r="B3683">
        <v>2013</v>
      </c>
      <c r="C3683" t="s">
        <v>0</v>
      </c>
      <c r="D3683" t="s">
        <v>4514</v>
      </c>
      <c r="E3683">
        <v>308</v>
      </c>
      <c r="F3683">
        <v>12129</v>
      </c>
      <c r="G3683">
        <v>0</v>
      </c>
    </row>
    <row r="3684" spans="1:7" x14ac:dyDescent="0.25">
      <c r="A3684" s="1">
        <f ca="1">IF((Table_Query_from_RDS24[[#This Row],[valueA]]=List!$B$3),INDIRECT("A"&amp;ROW(Table_Query_from_RDS24[[#This Row],[data_year]])-1)+1,0)</f>
        <v>0</v>
      </c>
      <c r="B3684">
        <v>2013</v>
      </c>
      <c r="C3684" t="s">
        <v>0</v>
      </c>
      <c r="D3684" t="s">
        <v>4515</v>
      </c>
      <c r="E3684">
        <v>230</v>
      </c>
      <c r="F3684">
        <v>8968</v>
      </c>
      <c r="G3684">
        <v>0</v>
      </c>
    </row>
    <row r="3685" spans="1:7" x14ac:dyDescent="0.25">
      <c r="A3685" s="1">
        <f ca="1">IF((Table_Query_from_RDS24[[#This Row],[valueA]]=List!$B$3),INDIRECT("A"&amp;ROW(Table_Query_from_RDS24[[#This Row],[data_year]])-1)+1,0)</f>
        <v>0</v>
      </c>
      <c r="B3685">
        <v>2013</v>
      </c>
      <c r="C3685" t="s">
        <v>0</v>
      </c>
      <c r="D3685" t="s">
        <v>4516</v>
      </c>
      <c r="E3685">
        <v>173</v>
      </c>
      <c r="F3685">
        <v>8249</v>
      </c>
      <c r="G3685">
        <v>8</v>
      </c>
    </row>
    <row r="3686" spans="1:7" x14ac:dyDescent="0.25">
      <c r="A3686" s="1">
        <f ca="1">IF((Table_Query_from_RDS24[[#This Row],[valueA]]=List!$B$3),INDIRECT("A"&amp;ROW(Table_Query_from_RDS24[[#This Row],[data_year]])-1)+1,0)</f>
        <v>0</v>
      </c>
      <c r="B3686">
        <v>2013</v>
      </c>
      <c r="C3686" t="s">
        <v>0</v>
      </c>
      <c r="D3686" t="s">
        <v>4517</v>
      </c>
      <c r="E3686">
        <v>141</v>
      </c>
      <c r="F3686">
        <v>8319</v>
      </c>
      <c r="G3686">
        <v>10</v>
      </c>
    </row>
    <row r="3687" spans="1:7" x14ac:dyDescent="0.25">
      <c r="A3687" s="1">
        <f ca="1">IF((Table_Query_from_RDS24[[#This Row],[valueA]]=List!$B$3),INDIRECT("A"&amp;ROW(Table_Query_from_RDS24[[#This Row],[data_year]])-1)+1,0)</f>
        <v>0</v>
      </c>
      <c r="B3687">
        <v>2013</v>
      </c>
      <c r="C3687" t="s">
        <v>0</v>
      </c>
      <c r="D3687" t="s">
        <v>4518</v>
      </c>
      <c r="E3687">
        <v>139</v>
      </c>
      <c r="F3687">
        <v>6808</v>
      </c>
      <c r="G3687">
        <v>0</v>
      </c>
    </row>
    <row r="3688" spans="1:7" x14ac:dyDescent="0.25">
      <c r="A3688" s="1">
        <f ca="1">IF((Table_Query_from_RDS24[[#This Row],[valueA]]=List!$B$3),INDIRECT("A"&amp;ROW(Table_Query_from_RDS24[[#This Row],[data_year]])-1)+1,0)</f>
        <v>0</v>
      </c>
      <c r="B3688">
        <v>2013</v>
      </c>
      <c r="C3688" t="s">
        <v>0</v>
      </c>
      <c r="D3688" t="s">
        <v>4519</v>
      </c>
      <c r="E3688">
        <v>105</v>
      </c>
      <c r="F3688">
        <v>8528</v>
      </c>
      <c r="G3688">
        <v>2</v>
      </c>
    </row>
    <row r="3689" spans="1:7" x14ac:dyDescent="0.25">
      <c r="A3689" s="1">
        <f ca="1">IF((Table_Query_from_RDS24[[#This Row],[valueA]]=List!$B$3),INDIRECT("A"&amp;ROW(Table_Query_from_RDS24[[#This Row],[data_year]])-1)+1,0)</f>
        <v>0</v>
      </c>
      <c r="B3689">
        <v>2013</v>
      </c>
      <c r="C3689" t="s">
        <v>0</v>
      </c>
      <c r="D3689" t="s">
        <v>4520</v>
      </c>
      <c r="E3689">
        <v>91</v>
      </c>
      <c r="F3689">
        <v>4467</v>
      </c>
      <c r="G3689">
        <v>21</v>
      </c>
    </row>
    <row r="3690" spans="1:7" x14ac:dyDescent="0.25">
      <c r="A3690" s="1">
        <f ca="1">IF((Table_Query_from_RDS24[[#This Row],[valueA]]=List!$B$3),INDIRECT("A"&amp;ROW(Table_Query_from_RDS24[[#This Row],[data_year]])-1)+1,0)</f>
        <v>0</v>
      </c>
      <c r="B3690">
        <v>2013</v>
      </c>
      <c r="C3690" t="s">
        <v>0</v>
      </c>
      <c r="D3690" t="s">
        <v>4521</v>
      </c>
      <c r="E3690">
        <v>60</v>
      </c>
      <c r="F3690">
        <v>2654</v>
      </c>
      <c r="G3690">
        <v>0</v>
      </c>
    </row>
    <row r="3691" spans="1:7" x14ac:dyDescent="0.25">
      <c r="A3691" s="1">
        <f ca="1">IF((Table_Query_from_RDS24[[#This Row],[valueA]]=List!$B$3),INDIRECT("A"&amp;ROW(Table_Query_from_RDS24[[#This Row],[data_year]])-1)+1,0)</f>
        <v>0</v>
      </c>
      <c r="B3691">
        <v>2013</v>
      </c>
      <c r="C3691" t="s">
        <v>0</v>
      </c>
      <c r="D3691" t="s">
        <v>4522</v>
      </c>
      <c r="E3691">
        <v>28</v>
      </c>
      <c r="F3691">
        <v>828</v>
      </c>
      <c r="G3691">
        <v>0</v>
      </c>
    </row>
    <row r="3692" spans="1:7" x14ac:dyDescent="0.25">
      <c r="A3692" s="1">
        <f ca="1">IF((Table_Query_from_RDS24[[#This Row],[valueA]]=List!$B$3),INDIRECT("A"&amp;ROW(Table_Query_from_RDS24[[#This Row],[data_year]])-1)+1,0)</f>
        <v>0</v>
      </c>
      <c r="B3692">
        <v>2013</v>
      </c>
      <c r="C3692" t="s">
        <v>50</v>
      </c>
      <c r="D3692" t="s">
        <v>4523</v>
      </c>
      <c r="E3692">
        <v>2228</v>
      </c>
      <c r="F3692">
        <v>114245</v>
      </c>
      <c r="G3692">
        <v>5669</v>
      </c>
    </row>
    <row r="3693" spans="1:7" x14ac:dyDescent="0.25">
      <c r="A3693" s="1">
        <f ca="1">IF((Table_Query_from_RDS24[[#This Row],[valueA]]=List!$B$3),INDIRECT("A"&amp;ROW(Table_Query_from_RDS24[[#This Row],[data_year]])-1)+1,0)</f>
        <v>0</v>
      </c>
      <c r="B3693">
        <v>2013</v>
      </c>
      <c r="C3693" t="s">
        <v>50</v>
      </c>
      <c r="D3693" t="s">
        <v>4524</v>
      </c>
      <c r="E3693">
        <v>888</v>
      </c>
      <c r="F3693">
        <v>78785</v>
      </c>
      <c r="G3693">
        <v>552</v>
      </c>
    </row>
    <row r="3694" spans="1:7" x14ac:dyDescent="0.25">
      <c r="A3694" s="1">
        <f ca="1">IF((Table_Query_from_RDS24[[#This Row],[valueA]]=List!$B$3),INDIRECT("A"&amp;ROW(Table_Query_from_RDS24[[#This Row],[data_year]])-1)+1,0)</f>
        <v>0</v>
      </c>
      <c r="B3694">
        <v>2013</v>
      </c>
      <c r="C3694" t="s">
        <v>50</v>
      </c>
      <c r="D3694" t="s">
        <v>4525</v>
      </c>
      <c r="E3694">
        <v>864</v>
      </c>
      <c r="F3694">
        <v>39812</v>
      </c>
      <c r="G3694">
        <v>2108</v>
      </c>
    </row>
    <row r="3695" spans="1:7" x14ac:dyDescent="0.25">
      <c r="A3695" s="1">
        <f ca="1">IF((Table_Query_from_RDS24[[#This Row],[valueA]]=List!$B$3),INDIRECT("A"&amp;ROW(Table_Query_from_RDS24[[#This Row],[data_year]])-1)+1,0)</f>
        <v>0</v>
      </c>
      <c r="B3695">
        <v>2013</v>
      </c>
      <c r="C3695" t="s">
        <v>50</v>
      </c>
      <c r="D3695" t="s">
        <v>4526</v>
      </c>
      <c r="E3695">
        <v>843</v>
      </c>
      <c r="F3695">
        <v>82865</v>
      </c>
      <c r="G3695">
        <v>41</v>
      </c>
    </row>
    <row r="3696" spans="1:7" x14ac:dyDescent="0.25">
      <c r="A3696" s="1">
        <f ca="1">IF((Table_Query_from_RDS24[[#This Row],[valueA]]=List!$B$3),INDIRECT("A"&amp;ROW(Table_Query_from_RDS24[[#This Row],[data_year]])-1)+1,0)</f>
        <v>0</v>
      </c>
      <c r="B3696">
        <v>2013</v>
      </c>
      <c r="C3696" t="s">
        <v>50</v>
      </c>
      <c r="D3696" t="s">
        <v>4527</v>
      </c>
      <c r="E3696">
        <v>772</v>
      </c>
      <c r="F3696">
        <v>51647</v>
      </c>
      <c r="G3696">
        <v>305</v>
      </c>
    </row>
    <row r="3697" spans="1:7" x14ac:dyDescent="0.25">
      <c r="A3697" s="1">
        <f ca="1">IF((Table_Query_from_RDS24[[#This Row],[valueA]]=List!$B$3),INDIRECT("A"&amp;ROW(Table_Query_from_RDS24[[#This Row],[data_year]])-1)+1,0)</f>
        <v>0</v>
      </c>
      <c r="B3697">
        <v>2013</v>
      </c>
      <c r="C3697" t="s">
        <v>50</v>
      </c>
      <c r="D3697" t="s">
        <v>4528</v>
      </c>
      <c r="E3697">
        <v>740</v>
      </c>
      <c r="F3697">
        <v>38779</v>
      </c>
      <c r="G3697">
        <v>1491</v>
      </c>
    </row>
    <row r="3698" spans="1:7" x14ac:dyDescent="0.25">
      <c r="A3698" s="1">
        <f ca="1">IF((Table_Query_from_RDS24[[#This Row],[valueA]]=List!$B$3),INDIRECT("A"&amp;ROW(Table_Query_from_RDS24[[#This Row],[data_year]])-1)+1,0)</f>
        <v>0</v>
      </c>
      <c r="B3698">
        <v>2013</v>
      </c>
      <c r="C3698" t="s">
        <v>50</v>
      </c>
      <c r="D3698" t="s">
        <v>4529</v>
      </c>
      <c r="E3698">
        <v>579</v>
      </c>
      <c r="F3698">
        <v>38026</v>
      </c>
      <c r="G3698">
        <v>1225</v>
      </c>
    </row>
    <row r="3699" spans="1:7" x14ac:dyDescent="0.25">
      <c r="A3699" s="1">
        <f ca="1">IF((Table_Query_from_RDS24[[#This Row],[valueA]]=List!$B$3),INDIRECT("A"&amp;ROW(Table_Query_from_RDS24[[#This Row],[data_year]])-1)+1,0)</f>
        <v>0</v>
      </c>
      <c r="B3699">
        <v>2013</v>
      </c>
      <c r="C3699" t="s">
        <v>50</v>
      </c>
      <c r="D3699" t="s">
        <v>4530</v>
      </c>
      <c r="E3699">
        <v>369</v>
      </c>
      <c r="F3699">
        <v>26115</v>
      </c>
      <c r="G3699">
        <v>267</v>
      </c>
    </row>
    <row r="3700" spans="1:7" x14ac:dyDescent="0.25">
      <c r="A3700" s="1">
        <f ca="1">IF((Table_Query_from_RDS24[[#This Row],[valueA]]=List!$B$3),INDIRECT("A"&amp;ROW(Table_Query_from_RDS24[[#This Row],[data_year]])-1)+1,0)</f>
        <v>0</v>
      </c>
      <c r="B3700">
        <v>2013</v>
      </c>
      <c r="C3700" t="s">
        <v>50</v>
      </c>
      <c r="D3700" t="s">
        <v>4531</v>
      </c>
      <c r="E3700">
        <v>357</v>
      </c>
      <c r="F3700">
        <v>21795</v>
      </c>
      <c r="G3700">
        <v>525</v>
      </c>
    </row>
    <row r="3701" spans="1:7" x14ac:dyDescent="0.25">
      <c r="A3701" s="1">
        <f ca="1">IF((Table_Query_from_RDS24[[#This Row],[valueA]]=List!$B$3),INDIRECT("A"&amp;ROW(Table_Query_from_RDS24[[#This Row],[data_year]])-1)+1,0)</f>
        <v>0</v>
      </c>
      <c r="B3701">
        <v>2013</v>
      </c>
      <c r="C3701" t="s">
        <v>50</v>
      </c>
      <c r="D3701" t="s">
        <v>4532</v>
      </c>
      <c r="E3701">
        <v>325</v>
      </c>
      <c r="F3701">
        <v>25741</v>
      </c>
      <c r="G3701">
        <v>36</v>
      </c>
    </row>
    <row r="3702" spans="1:7" x14ac:dyDescent="0.25">
      <c r="A3702" s="1">
        <f ca="1">IF((Table_Query_from_RDS24[[#This Row],[valueA]]=List!$B$3),INDIRECT("A"&amp;ROW(Table_Query_from_RDS24[[#This Row],[data_year]])-1)+1,0)</f>
        <v>0</v>
      </c>
      <c r="B3702">
        <v>2013</v>
      </c>
      <c r="C3702" t="s">
        <v>50</v>
      </c>
      <c r="D3702" t="s">
        <v>4533</v>
      </c>
      <c r="E3702">
        <v>321</v>
      </c>
      <c r="F3702">
        <v>12695</v>
      </c>
      <c r="G3702">
        <v>243</v>
      </c>
    </row>
    <row r="3703" spans="1:7" x14ac:dyDescent="0.25">
      <c r="A3703" s="1">
        <f ca="1">IF((Table_Query_from_RDS24[[#This Row],[valueA]]=List!$B$3),INDIRECT("A"&amp;ROW(Table_Query_from_RDS24[[#This Row],[data_year]])-1)+1,0)</f>
        <v>0</v>
      </c>
      <c r="B3703">
        <v>2013</v>
      </c>
      <c r="C3703" t="s">
        <v>50</v>
      </c>
      <c r="D3703" t="s">
        <v>4534</v>
      </c>
      <c r="E3703">
        <v>258</v>
      </c>
      <c r="F3703">
        <v>14576</v>
      </c>
      <c r="G3703">
        <v>147</v>
      </c>
    </row>
    <row r="3704" spans="1:7" x14ac:dyDescent="0.25">
      <c r="A3704" s="1">
        <f ca="1">IF((Table_Query_from_RDS24[[#This Row],[valueA]]=List!$B$3),INDIRECT("A"&amp;ROW(Table_Query_from_RDS24[[#This Row],[data_year]])-1)+1,0)</f>
        <v>0</v>
      </c>
      <c r="B3704">
        <v>2013</v>
      </c>
      <c r="C3704" t="s">
        <v>50</v>
      </c>
      <c r="D3704" t="s">
        <v>4535</v>
      </c>
      <c r="E3704">
        <v>231</v>
      </c>
      <c r="F3704">
        <v>17932</v>
      </c>
      <c r="G3704">
        <v>257</v>
      </c>
    </row>
    <row r="3705" spans="1:7" x14ac:dyDescent="0.25">
      <c r="A3705" s="1">
        <f ca="1">IF((Table_Query_from_RDS24[[#This Row],[valueA]]=List!$B$3),INDIRECT("A"&amp;ROW(Table_Query_from_RDS24[[#This Row],[data_year]])-1)+1,0)</f>
        <v>0</v>
      </c>
      <c r="B3705">
        <v>2013</v>
      </c>
      <c r="C3705" t="s">
        <v>50</v>
      </c>
      <c r="D3705" t="s">
        <v>4536</v>
      </c>
      <c r="E3705">
        <v>210</v>
      </c>
      <c r="F3705">
        <v>12151</v>
      </c>
      <c r="G3705">
        <v>96</v>
      </c>
    </row>
    <row r="3706" spans="1:7" x14ac:dyDescent="0.25">
      <c r="A3706" s="1">
        <f ca="1">IF((Table_Query_from_RDS24[[#This Row],[valueA]]=List!$B$3),INDIRECT("A"&amp;ROW(Table_Query_from_RDS24[[#This Row],[data_year]])-1)+1,0)</f>
        <v>0</v>
      </c>
      <c r="B3706">
        <v>2013</v>
      </c>
      <c r="C3706" t="s">
        <v>50</v>
      </c>
      <c r="D3706" t="s">
        <v>4537</v>
      </c>
      <c r="E3706">
        <v>134</v>
      </c>
      <c r="F3706">
        <v>8846</v>
      </c>
      <c r="G3706">
        <v>7</v>
      </c>
    </row>
    <row r="3707" spans="1:7" x14ac:dyDescent="0.25">
      <c r="A3707" s="1">
        <f ca="1">IF((Table_Query_from_RDS24[[#This Row],[valueA]]=List!$B$3),INDIRECT("A"&amp;ROW(Table_Query_from_RDS24[[#This Row],[data_year]])-1)+1,0)</f>
        <v>0</v>
      </c>
      <c r="B3707">
        <v>2013</v>
      </c>
      <c r="C3707" t="s">
        <v>50</v>
      </c>
      <c r="D3707" t="s">
        <v>4538</v>
      </c>
      <c r="E3707">
        <v>106</v>
      </c>
      <c r="F3707">
        <v>7331</v>
      </c>
      <c r="G3707">
        <v>10</v>
      </c>
    </row>
    <row r="3708" spans="1:7" x14ac:dyDescent="0.25">
      <c r="A3708" s="1">
        <f ca="1">IF((Table_Query_from_RDS24[[#This Row],[valueA]]=List!$B$3),INDIRECT("A"&amp;ROW(Table_Query_from_RDS24[[#This Row],[data_year]])-1)+1,0)</f>
        <v>0</v>
      </c>
      <c r="B3708">
        <v>2013</v>
      </c>
      <c r="C3708" t="s">
        <v>50</v>
      </c>
      <c r="D3708" t="s">
        <v>4539</v>
      </c>
      <c r="E3708">
        <v>88</v>
      </c>
      <c r="F3708">
        <v>4321</v>
      </c>
      <c r="G3708">
        <v>46</v>
      </c>
    </row>
    <row r="3709" spans="1:7" x14ac:dyDescent="0.25">
      <c r="A3709" s="1">
        <f ca="1">IF((Table_Query_from_RDS24[[#This Row],[valueA]]=List!$B$3),INDIRECT("A"&amp;ROW(Table_Query_from_RDS24[[#This Row],[data_year]])-1)+1,0)</f>
        <v>0</v>
      </c>
      <c r="B3709">
        <v>2013</v>
      </c>
      <c r="C3709" t="s">
        <v>50</v>
      </c>
      <c r="D3709" t="s">
        <v>4540</v>
      </c>
      <c r="E3709">
        <v>74</v>
      </c>
      <c r="F3709">
        <v>3683</v>
      </c>
      <c r="G3709">
        <v>30</v>
      </c>
    </row>
    <row r="3710" spans="1:7" x14ac:dyDescent="0.25">
      <c r="A3710" s="1">
        <f ca="1">IF((Table_Query_from_RDS24[[#This Row],[valueA]]=List!$B$3),INDIRECT("A"&amp;ROW(Table_Query_from_RDS24[[#This Row],[data_year]])-1)+1,0)</f>
        <v>0</v>
      </c>
      <c r="B3710">
        <v>2013</v>
      </c>
      <c r="C3710" t="s">
        <v>50</v>
      </c>
      <c r="D3710" t="s">
        <v>4541</v>
      </c>
      <c r="E3710">
        <v>58</v>
      </c>
      <c r="F3710">
        <v>1954</v>
      </c>
      <c r="G3710">
        <v>3</v>
      </c>
    </row>
    <row r="3711" spans="1:7" x14ac:dyDescent="0.25">
      <c r="A3711" s="1">
        <f ca="1">IF((Table_Query_from_RDS24[[#This Row],[valueA]]=List!$B$3),INDIRECT("A"&amp;ROW(Table_Query_from_RDS24[[#This Row],[data_year]])-1)+1,0)</f>
        <v>0</v>
      </c>
      <c r="B3711">
        <v>2013</v>
      </c>
      <c r="C3711" t="s">
        <v>50</v>
      </c>
      <c r="D3711" t="s">
        <v>4542</v>
      </c>
      <c r="E3711">
        <v>48</v>
      </c>
      <c r="F3711">
        <v>3546</v>
      </c>
      <c r="G3711">
        <v>0</v>
      </c>
    </row>
    <row r="3712" spans="1:7" x14ac:dyDescent="0.25">
      <c r="A3712" s="1">
        <f ca="1">IF((Table_Query_from_RDS24[[#This Row],[valueA]]=List!$B$3),INDIRECT("A"&amp;ROW(Table_Query_from_RDS24[[#This Row],[data_year]])-1)+1,0)</f>
        <v>0</v>
      </c>
      <c r="B3712">
        <v>2013</v>
      </c>
      <c r="C3712" t="s">
        <v>51</v>
      </c>
      <c r="D3712" t="s">
        <v>4543</v>
      </c>
      <c r="E3712">
        <v>2632</v>
      </c>
      <c r="F3712">
        <v>221263</v>
      </c>
      <c r="G3712">
        <v>4518</v>
      </c>
    </row>
    <row r="3713" spans="1:7" x14ac:dyDescent="0.25">
      <c r="A3713" s="1">
        <f ca="1">IF((Table_Query_from_RDS24[[#This Row],[valueA]]=List!$B$3),INDIRECT("A"&amp;ROW(Table_Query_from_RDS24[[#This Row],[data_year]])-1)+1,0)</f>
        <v>0</v>
      </c>
      <c r="B3713">
        <v>2013</v>
      </c>
      <c r="C3713" t="s">
        <v>51</v>
      </c>
      <c r="D3713" t="s">
        <v>4544</v>
      </c>
      <c r="E3713">
        <v>1496</v>
      </c>
      <c r="F3713">
        <v>109229</v>
      </c>
      <c r="G3713">
        <v>753</v>
      </c>
    </row>
    <row r="3714" spans="1:7" x14ac:dyDescent="0.25">
      <c r="A3714" s="1">
        <f ca="1">IF((Table_Query_from_RDS24[[#This Row],[valueA]]=List!$B$3),INDIRECT("A"&amp;ROW(Table_Query_from_RDS24[[#This Row],[data_year]])-1)+1,0)</f>
        <v>0</v>
      </c>
      <c r="B3714">
        <v>2013</v>
      </c>
      <c r="C3714" t="s">
        <v>51</v>
      </c>
      <c r="D3714" t="s">
        <v>4545</v>
      </c>
      <c r="E3714">
        <v>1420</v>
      </c>
      <c r="F3714">
        <v>38345</v>
      </c>
      <c r="G3714">
        <v>3675</v>
      </c>
    </row>
    <row r="3715" spans="1:7" x14ac:dyDescent="0.25">
      <c r="A3715" s="1">
        <f ca="1">IF((Table_Query_from_RDS24[[#This Row],[valueA]]=List!$B$3),INDIRECT("A"&amp;ROW(Table_Query_from_RDS24[[#This Row],[data_year]])-1)+1,0)</f>
        <v>0</v>
      </c>
      <c r="B3715">
        <v>2013</v>
      </c>
      <c r="C3715" t="s">
        <v>51</v>
      </c>
      <c r="D3715" t="s">
        <v>4546</v>
      </c>
      <c r="E3715">
        <v>1372</v>
      </c>
      <c r="F3715">
        <v>81177</v>
      </c>
      <c r="G3715">
        <v>2107</v>
      </c>
    </row>
    <row r="3716" spans="1:7" x14ac:dyDescent="0.25">
      <c r="A3716" s="1">
        <f ca="1">IF((Table_Query_from_RDS24[[#This Row],[valueA]]=List!$B$3),INDIRECT("A"&amp;ROW(Table_Query_from_RDS24[[#This Row],[data_year]])-1)+1,0)</f>
        <v>0</v>
      </c>
      <c r="B3716">
        <v>2013</v>
      </c>
      <c r="C3716" t="s">
        <v>51</v>
      </c>
      <c r="D3716" t="s">
        <v>4547</v>
      </c>
      <c r="E3716">
        <v>1207</v>
      </c>
      <c r="F3716">
        <v>52132</v>
      </c>
      <c r="G3716">
        <v>2185</v>
      </c>
    </row>
    <row r="3717" spans="1:7" x14ac:dyDescent="0.25">
      <c r="A3717" s="1">
        <f ca="1">IF((Table_Query_from_RDS24[[#This Row],[valueA]]=List!$B$3),INDIRECT("A"&amp;ROW(Table_Query_from_RDS24[[#This Row],[data_year]])-1)+1,0)</f>
        <v>0</v>
      </c>
      <c r="B3717">
        <v>2013</v>
      </c>
      <c r="C3717" t="s">
        <v>51</v>
      </c>
      <c r="D3717" t="s">
        <v>4548</v>
      </c>
      <c r="E3717">
        <v>1189</v>
      </c>
      <c r="F3717">
        <v>60162</v>
      </c>
      <c r="G3717">
        <v>1461</v>
      </c>
    </row>
    <row r="3718" spans="1:7" x14ac:dyDescent="0.25">
      <c r="A3718" s="1">
        <f ca="1">IF((Table_Query_from_RDS24[[#This Row],[valueA]]=List!$B$3),INDIRECT("A"&amp;ROW(Table_Query_from_RDS24[[#This Row],[data_year]])-1)+1,0)</f>
        <v>0</v>
      </c>
      <c r="B3718">
        <v>2013</v>
      </c>
      <c r="C3718" t="s">
        <v>51</v>
      </c>
      <c r="D3718" t="s">
        <v>4549</v>
      </c>
      <c r="E3718">
        <v>1083</v>
      </c>
      <c r="F3718">
        <v>82653</v>
      </c>
      <c r="G3718">
        <v>935</v>
      </c>
    </row>
    <row r="3719" spans="1:7" x14ac:dyDescent="0.25">
      <c r="A3719" s="1">
        <f ca="1">IF((Table_Query_from_RDS24[[#This Row],[valueA]]=List!$B$3),INDIRECT("A"&amp;ROW(Table_Query_from_RDS24[[#This Row],[data_year]])-1)+1,0)</f>
        <v>0</v>
      </c>
      <c r="B3719">
        <v>2013</v>
      </c>
      <c r="C3719" t="s">
        <v>51</v>
      </c>
      <c r="D3719" t="s">
        <v>4550</v>
      </c>
      <c r="E3719">
        <v>948</v>
      </c>
      <c r="F3719">
        <v>73988</v>
      </c>
      <c r="G3719">
        <v>3</v>
      </c>
    </row>
    <row r="3720" spans="1:7" x14ac:dyDescent="0.25">
      <c r="A3720" s="1">
        <f ca="1">IF((Table_Query_from_RDS24[[#This Row],[valueA]]=List!$B$3),INDIRECT("A"&amp;ROW(Table_Query_from_RDS24[[#This Row],[data_year]])-1)+1,0)</f>
        <v>0</v>
      </c>
      <c r="B3720">
        <v>2013</v>
      </c>
      <c r="C3720" t="s">
        <v>51</v>
      </c>
      <c r="D3720" t="s">
        <v>4551</v>
      </c>
      <c r="E3720">
        <v>835</v>
      </c>
      <c r="F3720">
        <v>23887</v>
      </c>
      <c r="G3720">
        <v>2829</v>
      </c>
    </row>
    <row r="3721" spans="1:7" x14ac:dyDescent="0.25">
      <c r="A3721" s="1">
        <f ca="1">IF((Table_Query_from_RDS24[[#This Row],[valueA]]=List!$B$3),INDIRECT("A"&amp;ROW(Table_Query_from_RDS24[[#This Row],[data_year]])-1)+1,0)</f>
        <v>0</v>
      </c>
      <c r="B3721">
        <v>2013</v>
      </c>
      <c r="C3721" t="s">
        <v>51</v>
      </c>
      <c r="D3721" t="s">
        <v>4552</v>
      </c>
      <c r="E3721">
        <v>756</v>
      </c>
      <c r="F3721">
        <v>52914</v>
      </c>
      <c r="G3721">
        <v>40</v>
      </c>
    </row>
    <row r="3722" spans="1:7" x14ac:dyDescent="0.25">
      <c r="A3722" s="1">
        <f ca="1">IF((Table_Query_from_RDS24[[#This Row],[valueA]]=List!$B$3),INDIRECT("A"&amp;ROW(Table_Query_from_RDS24[[#This Row],[data_year]])-1)+1,0)</f>
        <v>0</v>
      </c>
      <c r="B3722">
        <v>2013</v>
      </c>
      <c r="C3722" t="s">
        <v>51</v>
      </c>
      <c r="D3722" t="s">
        <v>4553</v>
      </c>
      <c r="E3722">
        <v>738</v>
      </c>
      <c r="F3722">
        <v>37288</v>
      </c>
      <c r="G3722">
        <v>55</v>
      </c>
    </row>
    <row r="3723" spans="1:7" x14ac:dyDescent="0.25">
      <c r="A3723" s="1">
        <f ca="1">IF((Table_Query_from_RDS24[[#This Row],[valueA]]=List!$B$3),INDIRECT("A"&amp;ROW(Table_Query_from_RDS24[[#This Row],[data_year]])-1)+1,0)</f>
        <v>0</v>
      </c>
      <c r="B3723">
        <v>2013</v>
      </c>
      <c r="C3723" t="s">
        <v>51</v>
      </c>
      <c r="D3723" t="s">
        <v>4554</v>
      </c>
      <c r="E3723">
        <v>707</v>
      </c>
      <c r="F3723">
        <v>62916</v>
      </c>
      <c r="G3723">
        <v>20</v>
      </c>
    </row>
    <row r="3724" spans="1:7" x14ac:dyDescent="0.25">
      <c r="A3724" s="1">
        <f ca="1">IF((Table_Query_from_RDS24[[#This Row],[valueA]]=List!$B$3),INDIRECT("A"&amp;ROW(Table_Query_from_RDS24[[#This Row],[data_year]])-1)+1,0)</f>
        <v>0</v>
      </c>
      <c r="B3724">
        <v>2013</v>
      </c>
      <c r="C3724" t="s">
        <v>51</v>
      </c>
      <c r="D3724" t="s">
        <v>4555</v>
      </c>
      <c r="E3724">
        <v>668</v>
      </c>
      <c r="F3724">
        <v>42710</v>
      </c>
      <c r="G3724">
        <v>202</v>
      </c>
    </row>
    <row r="3725" spans="1:7" x14ac:dyDescent="0.25">
      <c r="A3725" s="1">
        <f ca="1">IF((Table_Query_from_RDS24[[#This Row],[valueA]]=List!$B$3),INDIRECT("A"&amp;ROW(Table_Query_from_RDS24[[#This Row],[data_year]])-1)+1,0)</f>
        <v>0</v>
      </c>
      <c r="B3725">
        <v>2013</v>
      </c>
      <c r="C3725" t="s">
        <v>51</v>
      </c>
      <c r="D3725" t="s">
        <v>4556</v>
      </c>
      <c r="E3725">
        <v>596</v>
      </c>
      <c r="F3725">
        <v>64101</v>
      </c>
      <c r="G3725">
        <v>0</v>
      </c>
    </row>
    <row r="3726" spans="1:7" x14ac:dyDescent="0.25">
      <c r="A3726" s="1">
        <f ca="1">IF((Table_Query_from_RDS24[[#This Row],[valueA]]=List!$B$3),INDIRECT("A"&amp;ROW(Table_Query_from_RDS24[[#This Row],[data_year]])-1)+1,0)</f>
        <v>0</v>
      </c>
      <c r="B3726">
        <v>2013</v>
      </c>
      <c r="C3726" t="s">
        <v>51</v>
      </c>
      <c r="D3726" t="s">
        <v>4557</v>
      </c>
      <c r="E3726">
        <v>576</v>
      </c>
      <c r="F3726">
        <v>38614</v>
      </c>
      <c r="G3726">
        <v>43</v>
      </c>
    </row>
    <row r="3727" spans="1:7" x14ac:dyDescent="0.25">
      <c r="A3727" s="1">
        <f ca="1">IF((Table_Query_from_RDS24[[#This Row],[valueA]]=List!$B$3),INDIRECT("A"&amp;ROW(Table_Query_from_RDS24[[#This Row],[data_year]])-1)+1,0)</f>
        <v>0</v>
      </c>
      <c r="B3727">
        <v>2013</v>
      </c>
      <c r="C3727" t="s">
        <v>51</v>
      </c>
      <c r="D3727" t="s">
        <v>4558</v>
      </c>
      <c r="E3727">
        <v>537</v>
      </c>
      <c r="F3727">
        <v>52918</v>
      </c>
      <c r="G3727">
        <v>26</v>
      </c>
    </row>
    <row r="3728" spans="1:7" x14ac:dyDescent="0.25">
      <c r="A3728" s="1">
        <f ca="1">IF((Table_Query_from_RDS24[[#This Row],[valueA]]=List!$B$3),INDIRECT("A"&amp;ROW(Table_Query_from_RDS24[[#This Row],[data_year]])-1)+1,0)</f>
        <v>0</v>
      </c>
      <c r="B3728">
        <v>2013</v>
      </c>
      <c r="C3728" t="s">
        <v>51</v>
      </c>
      <c r="D3728" t="s">
        <v>4559</v>
      </c>
      <c r="E3728">
        <v>504</v>
      </c>
      <c r="F3728">
        <v>26851</v>
      </c>
      <c r="G3728">
        <v>68</v>
      </c>
    </row>
    <row r="3729" spans="1:7" x14ac:dyDescent="0.25">
      <c r="A3729" s="1">
        <f ca="1">IF((Table_Query_from_RDS24[[#This Row],[valueA]]=List!$B$3),INDIRECT("A"&amp;ROW(Table_Query_from_RDS24[[#This Row],[data_year]])-1)+1,0)</f>
        <v>0</v>
      </c>
      <c r="B3729">
        <v>2013</v>
      </c>
      <c r="C3729" t="s">
        <v>51</v>
      </c>
      <c r="D3729" t="s">
        <v>4560</v>
      </c>
      <c r="E3729">
        <v>497</v>
      </c>
      <c r="F3729">
        <v>52253</v>
      </c>
      <c r="G3729">
        <v>1</v>
      </c>
    </row>
    <row r="3730" spans="1:7" x14ac:dyDescent="0.25">
      <c r="A3730" s="1">
        <f ca="1">IF((Table_Query_from_RDS24[[#This Row],[valueA]]=List!$B$3),INDIRECT("A"&amp;ROW(Table_Query_from_RDS24[[#This Row],[data_year]])-1)+1,0)</f>
        <v>0</v>
      </c>
      <c r="B3730">
        <v>2013</v>
      </c>
      <c r="C3730" t="s">
        <v>51</v>
      </c>
      <c r="D3730" t="s">
        <v>4561</v>
      </c>
      <c r="E3730">
        <v>497</v>
      </c>
      <c r="F3730">
        <v>31327</v>
      </c>
      <c r="G3730">
        <v>34</v>
      </c>
    </row>
    <row r="3731" spans="1:7" x14ac:dyDescent="0.25">
      <c r="A3731" s="1">
        <f ca="1">IF((Table_Query_from_RDS24[[#This Row],[valueA]]=List!$B$3),INDIRECT("A"&amp;ROW(Table_Query_from_RDS24[[#This Row],[data_year]])-1)+1,0)</f>
        <v>0</v>
      </c>
      <c r="B3731">
        <v>2013</v>
      </c>
      <c r="C3731" t="s">
        <v>51</v>
      </c>
      <c r="D3731" t="s">
        <v>4562</v>
      </c>
      <c r="E3731">
        <v>482</v>
      </c>
      <c r="F3731">
        <v>38224</v>
      </c>
      <c r="G3731">
        <v>5</v>
      </c>
    </row>
    <row r="3732" spans="1:7" x14ac:dyDescent="0.25">
      <c r="A3732" s="1">
        <f ca="1">IF((Table_Query_from_RDS24[[#This Row],[valueA]]=List!$B$3),INDIRECT("A"&amp;ROW(Table_Query_from_RDS24[[#This Row],[data_year]])-1)+1,0)</f>
        <v>0</v>
      </c>
      <c r="B3732">
        <v>2013</v>
      </c>
      <c r="C3732" t="s">
        <v>51</v>
      </c>
      <c r="D3732" t="s">
        <v>4563</v>
      </c>
      <c r="E3732">
        <v>472</v>
      </c>
      <c r="F3732">
        <v>32362</v>
      </c>
      <c r="G3732">
        <v>222</v>
      </c>
    </row>
    <row r="3733" spans="1:7" x14ac:dyDescent="0.25">
      <c r="A3733" s="1">
        <f ca="1">IF((Table_Query_from_RDS24[[#This Row],[valueA]]=List!$B$3),INDIRECT("A"&amp;ROW(Table_Query_from_RDS24[[#This Row],[data_year]])-1)+1,0)</f>
        <v>0</v>
      </c>
      <c r="B3733">
        <v>2013</v>
      </c>
      <c r="C3733" t="s">
        <v>51</v>
      </c>
      <c r="D3733" t="s">
        <v>4564</v>
      </c>
      <c r="E3733">
        <v>457</v>
      </c>
      <c r="F3733">
        <v>13322</v>
      </c>
      <c r="G3733">
        <v>1004</v>
      </c>
    </row>
    <row r="3734" spans="1:7" x14ac:dyDescent="0.25">
      <c r="A3734" s="1">
        <f ca="1">IF((Table_Query_from_RDS24[[#This Row],[valueA]]=List!$B$3),INDIRECT("A"&amp;ROW(Table_Query_from_RDS24[[#This Row],[data_year]])-1)+1,0)</f>
        <v>0</v>
      </c>
      <c r="B3734">
        <v>2013</v>
      </c>
      <c r="C3734" t="s">
        <v>51</v>
      </c>
      <c r="D3734" t="s">
        <v>4565</v>
      </c>
      <c r="E3734">
        <v>431</v>
      </c>
      <c r="F3734">
        <v>22706</v>
      </c>
      <c r="G3734">
        <v>71</v>
      </c>
    </row>
    <row r="3735" spans="1:7" x14ac:dyDescent="0.25">
      <c r="A3735" s="1">
        <f ca="1">IF((Table_Query_from_RDS24[[#This Row],[valueA]]=List!$B$3),INDIRECT("A"&amp;ROW(Table_Query_from_RDS24[[#This Row],[data_year]])-1)+1,0)</f>
        <v>0</v>
      </c>
      <c r="B3735">
        <v>2013</v>
      </c>
      <c r="C3735" t="s">
        <v>51</v>
      </c>
      <c r="D3735" t="s">
        <v>4566</v>
      </c>
      <c r="E3735">
        <v>419</v>
      </c>
      <c r="F3735">
        <v>17728</v>
      </c>
      <c r="G3735">
        <v>452</v>
      </c>
    </row>
    <row r="3736" spans="1:7" x14ac:dyDescent="0.25">
      <c r="A3736" s="1">
        <f ca="1">IF((Table_Query_from_RDS24[[#This Row],[valueA]]=List!$B$3),INDIRECT("A"&amp;ROW(Table_Query_from_RDS24[[#This Row],[data_year]])-1)+1,0)</f>
        <v>0</v>
      </c>
      <c r="B3736">
        <v>2013</v>
      </c>
      <c r="C3736" t="s">
        <v>51</v>
      </c>
      <c r="D3736" t="s">
        <v>4567</v>
      </c>
      <c r="E3736">
        <v>416</v>
      </c>
      <c r="F3736">
        <v>15195</v>
      </c>
      <c r="G3736">
        <v>137</v>
      </c>
    </row>
    <row r="3737" spans="1:7" x14ac:dyDescent="0.25">
      <c r="A3737" s="1">
        <f ca="1">IF((Table_Query_from_RDS24[[#This Row],[valueA]]=List!$B$3),INDIRECT("A"&amp;ROW(Table_Query_from_RDS24[[#This Row],[data_year]])-1)+1,0)</f>
        <v>0</v>
      </c>
      <c r="B3737">
        <v>2013</v>
      </c>
      <c r="C3737" t="s">
        <v>51</v>
      </c>
      <c r="D3737" t="s">
        <v>4568</v>
      </c>
      <c r="E3737">
        <v>372</v>
      </c>
      <c r="F3737">
        <v>24783</v>
      </c>
      <c r="G3737">
        <v>270</v>
      </c>
    </row>
    <row r="3738" spans="1:7" x14ac:dyDescent="0.25">
      <c r="A3738" s="1">
        <f ca="1">IF((Table_Query_from_RDS24[[#This Row],[valueA]]=List!$B$3),INDIRECT("A"&amp;ROW(Table_Query_from_RDS24[[#This Row],[data_year]])-1)+1,0)</f>
        <v>0</v>
      </c>
      <c r="B3738">
        <v>2013</v>
      </c>
      <c r="C3738" t="s">
        <v>51</v>
      </c>
      <c r="D3738" t="s">
        <v>4569</v>
      </c>
      <c r="E3738">
        <v>341</v>
      </c>
      <c r="F3738">
        <v>35159</v>
      </c>
      <c r="G3738">
        <v>8</v>
      </c>
    </row>
    <row r="3739" spans="1:7" x14ac:dyDescent="0.25">
      <c r="A3739" s="1">
        <f ca="1">IF((Table_Query_from_RDS24[[#This Row],[valueA]]=List!$B$3),INDIRECT("A"&amp;ROW(Table_Query_from_RDS24[[#This Row],[data_year]])-1)+1,0)</f>
        <v>0</v>
      </c>
      <c r="B3739">
        <v>2013</v>
      </c>
      <c r="C3739" t="s">
        <v>51</v>
      </c>
      <c r="D3739" t="s">
        <v>4570</v>
      </c>
      <c r="E3739">
        <v>337</v>
      </c>
      <c r="F3739">
        <v>14540</v>
      </c>
      <c r="G3739">
        <v>17</v>
      </c>
    </row>
    <row r="3740" spans="1:7" x14ac:dyDescent="0.25">
      <c r="A3740" s="1">
        <f ca="1">IF((Table_Query_from_RDS24[[#This Row],[valueA]]=List!$B$3),INDIRECT("A"&amp;ROW(Table_Query_from_RDS24[[#This Row],[data_year]])-1)+1,0)</f>
        <v>0</v>
      </c>
      <c r="B3740">
        <v>2013</v>
      </c>
      <c r="C3740" t="s">
        <v>51</v>
      </c>
      <c r="D3740" t="s">
        <v>4571</v>
      </c>
      <c r="E3740">
        <v>325</v>
      </c>
      <c r="F3740">
        <v>22485</v>
      </c>
      <c r="G3740">
        <v>100</v>
      </c>
    </row>
    <row r="3741" spans="1:7" x14ac:dyDescent="0.25">
      <c r="A3741" s="1">
        <f ca="1">IF((Table_Query_from_RDS24[[#This Row],[valueA]]=List!$B$3),INDIRECT("A"&amp;ROW(Table_Query_from_RDS24[[#This Row],[data_year]])-1)+1,0)</f>
        <v>0</v>
      </c>
      <c r="B3741">
        <v>2013</v>
      </c>
      <c r="C3741" t="s">
        <v>51</v>
      </c>
      <c r="D3741" t="s">
        <v>4572</v>
      </c>
      <c r="E3741">
        <v>311</v>
      </c>
      <c r="F3741">
        <v>14610</v>
      </c>
      <c r="G3741">
        <v>21</v>
      </c>
    </row>
    <row r="3742" spans="1:7" x14ac:dyDescent="0.25">
      <c r="A3742" s="1">
        <f ca="1">IF((Table_Query_from_RDS24[[#This Row],[valueA]]=List!$B$3),INDIRECT("A"&amp;ROW(Table_Query_from_RDS24[[#This Row],[data_year]])-1)+1,0)</f>
        <v>0</v>
      </c>
      <c r="B3742">
        <v>2013</v>
      </c>
      <c r="C3742" t="s">
        <v>51</v>
      </c>
      <c r="D3742" t="s">
        <v>4573</v>
      </c>
      <c r="E3742">
        <v>299</v>
      </c>
      <c r="F3742">
        <v>27395</v>
      </c>
      <c r="G3742">
        <v>0</v>
      </c>
    </row>
    <row r="3743" spans="1:7" x14ac:dyDescent="0.25">
      <c r="A3743" s="1">
        <f ca="1">IF((Table_Query_from_RDS24[[#This Row],[valueA]]=List!$B$3),INDIRECT("A"&amp;ROW(Table_Query_from_RDS24[[#This Row],[data_year]])-1)+1,0)</f>
        <v>0</v>
      </c>
      <c r="B3743">
        <v>2013</v>
      </c>
      <c r="C3743" t="s">
        <v>51</v>
      </c>
      <c r="D3743" t="s">
        <v>4574</v>
      </c>
      <c r="E3743">
        <v>295</v>
      </c>
      <c r="F3743">
        <v>20710</v>
      </c>
      <c r="G3743">
        <v>116</v>
      </c>
    </row>
    <row r="3744" spans="1:7" x14ac:dyDescent="0.25">
      <c r="A3744" s="1">
        <f ca="1">IF((Table_Query_from_RDS24[[#This Row],[valueA]]=List!$B$3),INDIRECT("A"&amp;ROW(Table_Query_from_RDS24[[#This Row],[data_year]])-1)+1,0)</f>
        <v>0</v>
      </c>
      <c r="B3744">
        <v>2013</v>
      </c>
      <c r="C3744" t="s">
        <v>51</v>
      </c>
      <c r="D3744" t="s">
        <v>4575</v>
      </c>
      <c r="E3744">
        <v>289</v>
      </c>
      <c r="F3744">
        <v>12207</v>
      </c>
      <c r="G3744">
        <v>1</v>
      </c>
    </row>
    <row r="3745" spans="1:7" x14ac:dyDescent="0.25">
      <c r="A3745" s="1">
        <f ca="1">IF((Table_Query_from_RDS24[[#This Row],[valueA]]=List!$B$3),INDIRECT("A"&amp;ROW(Table_Query_from_RDS24[[#This Row],[data_year]])-1)+1,0)</f>
        <v>0</v>
      </c>
      <c r="B3745">
        <v>2013</v>
      </c>
      <c r="C3745" t="s">
        <v>51</v>
      </c>
      <c r="D3745" t="s">
        <v>4576</v>
      </c>
      <c r="E3745">
        <v>286</v>
      </c>
      <c r="F3745">
        <v>9055</v>
      </c>
      <c r="G3745">
        <v>434</v>
      </c>
    </row>
    <row r="3746" spans="1:7" x14ac:dyDescent="0.25">
      <c r="A3746" s="1">
        <f ca="1">IF((Table_Query_from_RDS24[[#This Row],[valueA]]=List!$B$3),INDIRECT("A"&amp;ROW(Table_Query_from_RDS24[[#This Row],[data_year]])-1)+1,0)</f>
        <v>0</v>
      </c>
      <c r="B3746">
        <v>2013</v>
      </c>
      <c r="C3746" t="s">
        <v>51</v>
      </c>
      <c r="D3746" t="s">
        <v>4577</v>
      </c>
      <c r="E3746">
        <v>282</v>
      </c>
      <c r="F3746">
        <v>26189</v>
      </c>
      <c r="G3746">
        <v>0</v>
      </c>
    </row>
    <row r="3747" spans="1:7" x14ac:dyDescent="0.25">
      <c r="A3747" s="1">
        <f ca="1">IF((Table_Query_from_RDS24[[#This Row],[valueA]]=List!$B$3),INDIRECT("A"&amp;ROW(Table_Query_from_RDS24[[#This Row],[data_year]])-1)+1,0)</f>
        <v>0</v>
      </c>
      <c r="B3747">
        <v>2013</v>
      </c>
      <c r="C3747" t="s">
        <v>51</v>
      </c>
      <c r="D3747" t="s">
        <v>4578</v>
      </c>
      <c r="E3747">
        <v>266</v>
      </c>
      <c r="F3747">
        <v>18615</v>
      </c>
      <c r="G3747">
        <v>5</v>
      </c>
    </row>
    <row r="3748" spans="1:7" x14ac:dyDescent="0.25">
      <c r="A3748" s="1">
        <f ca="1">IF((Table_Query_from_RDS24[[#This Row],[valueA]]=List!$B$3),INDIRECT("A"&amp;ROW(Table_Query_from_RDS24[[#This Row],[data_year]])-1)+1,0)</f>
        <v>0</v>
      </c>
      <c r="B3748">
        <v>2013</v>
      </c>
      <c r="C3748" t="s">
        <v>51</v>
      </c>
      <c r="D3748" t="s">
        <v>4579</v>
      </c>
      <c r="E3748">
        <v>253</v>
      </c>
      <c r="F3748">
        <v>28673</v>
      </c>
      <c r="G3748">
        <v>1</v>
      </c>
    </row>
    <row r="3749" spans="1:7" x14ac:dyDescent="0.25">
      <c r="A3749" s="1">
        <f ca="1">IF((Table_Query_from_RDS24[[#This Row],[valueA]]=List!$B$3),INDIRECT("A"&amp;ROW(Table_Query_from_RDS24[[#This Row],[data_year]])-1)+1,0)</f>
        <v>0</v>
      </c>
      <c r="B3749">
        <v>2013</v>
      </c>
      <c r="C3749" t="s">
        <v>51</v>
      </c>
      <c r="D3749" t="s">
        <v>4580</v>
      </c>
      <c r="E3749">
        <v>220</v>
      </c>
      <c r="F3749">
        <v>17346</v>
      </c>
      <c r="G3749">
        <v>0</v>
      </c>
    </row>
    <row r="3750" spans="1:7" x14ac:dyDescent="0.25">
      <c r="A3750" s="1">
        <f ca="1">IF((Table_Query_from_RDS24[[#This Row],[valueA]]=List!$B$3),INDIRECT("A"&amp;ROW(Table_Query_from_RDS24[[#This Row],[data_year]])-1)+1,0)</f>
        <v>0</v>
      </c>
      <c r="B3750">
        <v>2013</v>
      </c>
      <c r="C3750" t="s">
        <v>51</v>
      </c>
      <c r="D3750" t="s">
        <v>4581</v>
      </c>
      <c r="E3750">
        <v>216</v>
      </c>
      <c r="F3750">
        <v>19091</v>
      </c>
      <c r="G3750">
        <v>0</v>
      </c>
    </row>
    <row r="3751" spans="1:7" x14ac:dyDescent="0.25">
      <c r="A3751" s="1">
        <f ca="1">IF((Table_Query_from_RDS24[[#This Row],[valueA]]=List!$B$3),INDIRECT("A"&amp;ROW(Table_Query_from_RDS24[[#This Row],[data_year]])-1)+1,0)</f>
        <v>0</v>
      </c>
      <c r="B3751">
        <v>2013</v>
      </c>
      <c r="C3751" t="s">
        <v>51</v>
      </c>
      <c r="D3751" t="s">
        <v>4582</v>
      </c>
      <c r="E3751">
        <v>207</v>
      </c>
      <c r="F3751">
        <v>11353</v>
      </c>
      <c r="G3751">
        <v>1</v>
      </c>
    </row>
    <row r="3752" spans="1:7" x14ac:dyDescent="0.25">
      <c r="A3752" s="1">
        <f ca="1">IF((Table_Query_from_RDS24[[#This Row],[valueA]]=List!$B$3),INDIRECT("A"&amp;ROW(Table_Query_from_RDS24[[#This Row],[data_year]])-1)+1,0)</f>
        <v>0</v>
      </c>
      <c r="B3752">
        <v>2013</v>
      </c>
      <c r="C3752" t="s">
        <v>51</v>
      </c>
      <c r="D3752" t="s">
        <v>4583</v>
      </c>
      <c r="E3752">
        <v>202</v>
      </c>
      <c r="F3752">
        <v>20730</v>
      </c>
      <c r="G3752">
        <v>3</v>
      </c>
    </row>
    <row r="3753" spans="1:7" x14ac:dyDescent="0.25">
      <c r="A3753" s="1">
        <f ca="1">IF((Table_Query_from_RDS24[[#This Row],[valueA]]=List!$B$3),INDIRECT("A"&amp;ROW(Table_Query_from_RDS24[[#This Row],[data_year]])-1)+1,0)</f>
        <v>0</v>
      </c>
      <c r="B3753">
        <v>2013</v>
      </c>
      <c r="C3753" t="s">
        <v>51</v>
      </c>
      <c r="D3753" t="s">
        <v>4584</v>
      </c>
      <c r="E3753">
        <v>194</v>
      </c>
      <c r="F3753">
        <v>9294</v>
      </c>
      <c r="G3753">
        <v>39</v>
      </c>
    </row>
    <row r="3754" spans="1:7" x14ac:dyDescent="0.25">
      <c r="A3754" s="1">
        <f ca="1">IF((Table_Query_from_RDS24[[#This Row],[valueA]]=List!$B$3),INDIRECT("A"&amp;ROW(Table_Query_from_RDS24[[#This Row],[data_year]])-1)+1,0)</f>
        <v>0</v>
      </c>
      <c r="B3754">
        <v>2013</v>
      </c>
      <c r="C3754" t="s">
        <v>51</v>
      </c>
      <c r="D3754" t="s">
        <v>4585</v>
      </c>
      <c r="E3754">
        <v>189</v>
      </c>
      <c r="F3754">
        <v>9606</v>
      </c>
      <c r="G3754">
        <v>48</v>
      </c>
    </row>
    <row r="3755" spans="1:7" x14ac:dyDescent="0.25">
      <c r="A3755" s="1">
        <f ca="1">IF((Table_Query_from_RDS24[[#This Row],[valueA]]=List!$B$3),INDIRECT("A"&amp;ROW(Table_Query_from_RDS24[[#This Row],[data_year]])-1)+1,0)</f>
        <v>0</v>
      </c>
      <c r="B3755">
        <v>2013</v>
      </c>
      <c r="C3755" t="s">
        <v>51</v>
      </c>
      <c r="D3755" t="s">
        <v>4586</v>
      </c>
      <c r="E3755">
        <v>171</v>
      </c>
      <c r="F3755">
        <v>11498</v>
      </c>
      <c r="G3755">
        <v>19</v>
      </c>
    </row>
    <row r="3756" spans="1:7" x14ac:dyDescent="0.25">
      <c r="A3756" s="1">
        <f ca="1">IF((Table_Query_from_RDS24[[#This Row],[valueA]]=List!$B$3),INDIRECT("A"&amp;ROW(Table_Query_from_RDS24[[#This Row],[data_year]])-1)+1,0)</f>
        <v>0</v>
      </c>
      <c r="B3756">
        <v>2013</v>
      </c>
      <c r="C3756" t="s">
        <v>51</v>
      </c>
      <c r="D3756" t="s">
        <v>4587</v>
      </c>
      <c r="E3756">
        <v>166</v>
      </c>
      <c r="F3756">
        <v>8523</v>
      </c>
      <c r="G3756">
        <v>98</v>
      </c>
    </row>
    <row r="3757" spans="1:7" x14ac:dyDescent="0.25">
      <c r="A3757" s="1">
        <f ca="1">IF((Table_Query_from_RDS24[[#This Row],[valueA]]=List!$B$3),INDIRECT("A"&amp;ROW(Table_Query_from_RDS24[[#This Row],[data_year]])-1)+1,0)</f>
        <v>0</v>
      </c>
      <c r="B3757">
        <v>2013</v>
      </c>
      <c r="C3757" t="s">
        <v>51</v>
      </c>
      <c r="D3757" t="s">
        <v>4588</v>
      </c>
      <c r="E3757">
        <v>164</v>
      </c>
      <c r="F3757">
        <v>16471</v>
      </c>
      <c r="G3757">
        <v>0</v>
      </c>
    </row>
    <row r="3758" spans="1:7" x14ac:dyDescent="0.25">
      <c r="A3758" s="1">
        <f ca="1">IF((Table_Query_from_RDS24[[#This Row],[valueA]]=List!$B$3),INDIRECT("A"&amp;ROW(Table_Query_from_RDS24[[#This Row],[data_year]])-1)+1,0)</f>
        <v>0</v>
      </c>
      <c r="B3758">
        <v>2013</v>
      </c>
      <c r="C3758" t="s">
        <v>51</v>
      </c>
      <c r="D3758" t="s">
        <v>4589</v>
      </c>
      <c r="E3758">
        <v>152</v>
      </c>
      <c r="F3758">
        <v>10970</v>
      </c>
      <c r="G3758">
        <v>61</v>
      </c>
    </row>
    <row r="3759" spans="1:7" x14ac:dyDescent="0.25">
      <c r="A3759" s="1">
        <f ca="1">IF((Table_Query_from_RDS24[[#This Row],[valueA]]=List!$B$3),INDIRECT("A"&amp;ROW(Table_Query_from_RDS24[[#This Row],[data_year]])-1)+1,0)</f>
        <v>0</v>
      </c>
      <c r="B3759">
        <v>2013</v>
      </c>
      <c r="C3759" t="s">
        <v>51</v>
      </c>
      <c r="D3759" t="s">
        <v>4590</v>
      </c>
      <c r="E3759">
        <v>149</v>
      </c>
      <c r="F3759">
        <v>3326</v>
      </c>
      <c r="G3759">
        <v>256</v>
      </c>
    </row>
    <row r="3760" spans="1:7" x14ac:dyDescent="0.25">
      <c r="A3760" s="1">
        <f ca="1">IF((Table_Query_from_RDS24[[#This Row],[valueA]]=List!$B$3),INDIRECT("A"&amp;ROW(Table_Query_from_RDS24[[#This Row],[data_year]])-1)+1,0)</f>
        <v>0</v>
      </c>
      <c r="B3760">
        <v>2013</v>
      </c>
      <c r="C3760" t="s">
        <v>51</v>
      </c>
      <c r="D3760" t="s">
        <v>4591</v>
      </c>
      <c r="E3760">
        <v>146</v>
      </c>
      <c r="F3760">
        <v>14093</v>
      </c>
      <c r="G3760">
        <v>19</v>
      </c>
    </row>
    <row r="3761" spans="1:7" x14ac:dyDescent="0.25">
      <c r="A3761" s="1">
        <f ca="1">IF((Table_Query_from_RDS24[[#This Row],[valueA]]=List!$B$3),INDIRECT("A"&amp;ROW(Table_Query_from_RDS24[[#This Row],[data_year]])-1)+1,0)</f>
        <v>0</v>
      </c>
      <c r="B3761">
        <v>2013</v>
      </c>
      <c r="C3761" t="s">
        <v>51</v>
      </c>
      <c r="D3761" t="s">
        <v>4592</v>
      </c>
      <c r="E3761">
        <v>144</v>
      </c>
      <c r="F3761">
        <v>4949</v>
      </c>
      <c r="G3761">
        <v>148</v>
      </c>
    </row>
    <row r="3762" spans="1:7" x14ac:dyDescent="0.25">
      <c r="A3762" s="1">
        <f ca="1">IF((Table_Query_from_RDS24[[#This Row],[valueA]]=List!$B$3),INDIRECT("A"&amp;ROW(Table_Query_from_RDS24[[#This Row],[data_year]])-1)+1,0)</f>
        <v>0</v>
      </c>
      <c r="B3762">
        <v>2013</v>
      </c>
      <c r="C3762" t="s">
        <v>51</v>
      </c>
      <c r="D3762" t="s">
        <v>4593</v>
      </c>
      <c r="E3762">
        <v>133</v>
      </c>
      <c r="F3762">
        <v>9349</v>
      </c>
      <c r="G3762">
        <v>0</v>
      </c>
    </row>
    <row r="3763" spans="1:7" x14ac:dyDescent="0.25">
      <c r="A3763" s="1">
        <f ca="1">IF((Table_Query_from_RDS24[[#This Row],[valueA]]=List!$B$3),INDIRECT("A"&amp;ROW(Table_Query_from_RDS24[[#This Row],[data_year]])-1)+1,0)</f>
        <v>0</v>
      </c>
      <c r="B3763">
        <v>2013</v>
      </c>
      <c r="C3763" t="s">
        <v>51</v>
      </c>
      <c r="D3763" t="s">
        <v>4594</v>
      </c>
      <c r="E3763">
        <v>132</v>
      </c>
      <c r="F3763">
        <v>13543</v>
      </c>
      <c r="G3763">
        <v>0</v>
      </c>
    </row>
    <row r="3764" spans="1:7" x14ac:dyDescent="0.25">
      <c r="A3764" s="1">
        <f ca="1">IF((Table_Query_from_RDS24[[#This Row],[valueA]]=List!$B$3),INDIRECT("A"&amp;ROW(Table_Query_from_RDS24[[#This Row],[data_year]])-1)+1,0)</f>
        <v>0</v>
      </c>
      <c r="B3764">
        <v>2013</v>
      </c>
      <c r="C3764" t="s">
        <v>51</v>
      </c>
      <c r="D3764" t="s">
        <v>4595</v>
      </c>
      <c r="E3764">
        <v>131</v>
      </c>
      <c r="F3764">
        <v>10812</v>
      </c>
      <c r="G3764">
        <v>4</v>
      </c>
    </row>
    <row r="3765" spans="1:7" x14ac:dyDescent="0.25">
      <c r="A3765" s="1">
        <f ca="1">IF((Table_Query_from_RDS24[[#This Row],[valueA]]=List!$B$3),INDIRECT("A"&amp;ROW(Table_Query_from_RDS24[[#This Row],[data_year]])-1)+1,0)</f>
        <v>0</v>
      </c>
      <c r="B3765">
        <v>2013</v>
      </c>
      <c r="C3765" t="s">
        <v>51</v>
      </c>
      <c r="D3765" t="s">
        <v>4596</v>
      </c>
      <c r="E3765">
        <v>123</v>
      </c>
      <c r="F3765">
        <v>4396</v>
      </c>
      <c r="G3765">
        <v>5</v>
      </c>
    </row>
    <row r="3766" spans="1:7" x14ac:dyDescent="0.25">
      <c r="A3766" s="1">
        <f ca="1">IF((Table_Query_from_RDS24[[#This Row],[valueA]]=List!$B$3),INDIRECT("A"&amp;ROW(Table_Query_from_RDS24[[#This Row],[data_year]])-1)+1,0)</f>
        <v>0</v>
      </c>
      <c r="B3766">
        <v>2013</v>
      </c>
      <c r="C3766" t="s">
        <v>51</v>
      </c>
      <c r="D3766" t="s">
        <v>4597</v>
      </c>
      <c r="E3766">
        <v>111</v>
      </c>
      <c r="F3766">
        <v>5480</v>
      </c>
      <c r="G3766">
        <v>0</v>
      </c>
    </row>
    <row r="3767" spans="1:7" x14ac:dyDescent="0.25">
      <c r="A3767" s="1">
        <f ca="1">IF((Table_Query_from_RDS24[[#This Row],[valueA]]=List!$B$3),INDIRECT("A"&amp;ROW(Table_Query_from_RDS24[[#This Row],[data_year]])-1)+1,0)</f>
        <v>0</v>
      </c>
      <c r="B3767">
        <v>2013</v>
      </c>
      <c r="C3767" t="s">
        <v>51</v>
      </c>
      <c r="D3767" t="s">
        <v>4598</v>
      </c>
      <c r="E3767">
        <v>110</v>
      </c>
      <c r="F3767">
        <v>6635</v>
      </c>
      <c r="G3767">
        <v>9</v>
      </c>
    </row>
    <row r="3768" spans="1:7" x14ac:dyDescent="0.25">
      <c r="A3768" s="1">
        <f ca="1">IF((Table_Query_from_RDS24[[#This Row],[valueA]]=List!$B$3),INDIRECT("A"&amp;ROW(Table_Query_from_RDS24[[#This Row],[data_year]])-1)+1,0)</f>
        <v>0</v>
      </c>
      <c r="B3768">
        <v>2013</v>
      </c>
      <c r="C3768" t="s">
        <v>51</v>
      </c>
      <c r="D3768" t="s">
        <v>4599</v>
      </c>
      <c r="E3768">
        <v>104</v>
      </c>
      <c r="F3768">
        <v>4570</v>
      </c>
      <c r="G3768">
        <v>18</v>
      </c>
    </row>
    <row r="3769" spans="1:7" x14ac:dyDescent="0.25">
      <c r="A3769" s="1">
        <f ca="1">IF((Table_Query_from_RDS24[[#This Row],[valueA]]=List!$B$3),INDIRECT("A"&amp;ROW(Table_Query_from_RDS24[[#This Row],[data_year]])-1)+1,0)</f>
        <v>0</v>
      </c>
      <c r="B3769">
        <v>2013</v>
      </c>
      <c r="C3769" t="s">
        <v>51</v>
      </c>
      <c r="D3769" t="s">
        <v>4600</v>
      </c>
      <c r="E3769">
        <v>103</v>
      </c>
      <c r="F3769">
        <v>4638</v>
      </c>
      <c r="G3769">
        <v>150</v>
      </c>
    </row>
    <row r="3770" spans="1:7" x14ac:dyDescent="0.25">
      <c r="A3770" s="1">
        <f ca="1">IF((Table_Query_from_RDS24[[#This Row],[valueA]]=List!$B$3),INDIRECT("A"&amp;ROW(Table_Query_from_RDS24[[#This Row],[data_year]])-1)+1,0)</f>
        <v>0</v>
      </c>
      <c r="B3770">
        <v>2013</v>
      </c>
      <c r="C3770" t="s">
        <v>51</v>
      </c>
      <c r="D3770" t="s">
        <v>4601</v>
      </c>
      <c r="E3770">
        <v>97</v>
      </c>
      <c r="F3770">
        <v>3334</v>
      </c>
      <c r="G3770">
        <v>120</v>
      </c>
    </row>
    <row r="3771" spans="1:7" x14ac:dyDescent="0.25">
      <c r="A3771" s="1">
        <f ca="1">IF((Table_Query_from_RDS24[[#This Row],[valueA]]=List!$B$3),INDIRECT("A"&amp;ROW(Table_Query_from_RDS24[[#This Row],[data_year]])-1)+1,0)</f>
        <v>0</v>
      </c>
      <c r="B3771">
        <v>2013</v>
      </c>
      <c r="C3771" t="s">
        <v>51</v>
      </c>
      <c r="D3771" t="s">
        <v>4602</v>
      </c>
      <c r="E3771">
        <v>93</v>
      </c>
      <c r="F3771">
        <v>6954</v>
      </c>
      <c r="G3771">
        <v>0</v>
      </c>
    </row>
    <row r="3772" spans="1:7" x14ac:dyDescent="0.25">
      <c r="A3772" s="1">
        <f ca="1">IF((Table_Query_from_RDS24[[#This Row],[valueA]]=List!$B$3),INDIRECT("A"&amp;ROW(Table_Query_from_RDS24[[#This Row],[data_year]])-1)+1,0)</f>
        <v>0</v>
      </c>
      <c r="B3772">
        <v>2013</v>
      </c>
      <c r="C3772" t="s">
        <v>51</v>
      </c>
      <c r="D3772" t="s">
        <v>4603</v>
      </c>
      <c r="E3772">
        <v>92</v>
      </c>
      <c r="F3772">
        <v>4305</v>
      </c>
      <c r="G3772">
        <v>0</v>
      </c>
    </row>
    <row r="3773" spans="1:7" x14ac:dyDescent="0.25">
      <c r="A3773" s="1">
        <f ca="1">IF((Table_Query_from_RDS24[[#This Row],[valueA]]=List!$B$3),INDIRECT("A"&amp;ROW(Table_Query_from_RDS24[[#This Row],[data_year]])-1)+1,0)</f>
        <v>0</v>
      </c>
      <c r="B3773">
        <v>2013</v>
      </c>
      <c r="C3773" t="s">
        <v>51</v>
      </c>
      <c r="D3773" t="s">
        <v>4604</v>
      </c>
      <c r="E3773">
        <v>90</v>
      </c>
      <c r="F3773">
        <v>4779</v>
      </c>
      <c r="G3773">
        <v>0</v>
      </c>
    </row>
    <row r="3774" spans="1:7" x14ac:dyDescent="0.25">
      <c r="A3774" s="1">
        <f ca="1">IF((Table_Query_from_RDS24[[#This Row],[valueA]]=List!$B$3),INDIRECT("A"&amp;ROW(Table_Query_from_RDS24[[#This Row],[data_year]])-1)+1,0)</f>
        <v>0</v>
      </c>
      <c r="B3774">
        <v>2013</v>
      </c>
      <c r="C3774" t="s">
        <v>51</v>
      </c>
      <c r="D3774" t="s">
        <v>4605</v>
      </c>
      <c r="E3774">
        <v>90</v>
      </c>
      <c r="F3774">
        <v>5378</v>
      </c>
      <c r="G3774">
        <v>10</v>
      </c>
    </row>
    <row r="3775" spans="1:7" x14ac:dyDescent="0.25">
      <c r="A3775" s="1">
        <f ca="1">IF((Table_Query_from_RDS24[[#This Row],[valueA]]=List!$B$3),INDIRECT("A"&amp;ROW(Table_Query_from_RDS24[[#This Row],[data_year]])-1)+1,0)</f>
        <v>0</v>
      </c>
      <c r="B3775">
        <v>2013</v>
      </c>
      <c r="C3775" t="s">
        <v>51</v>
      </c>
      <c r="D3775" t="s">
        <v>4606</v>
      </c>
      <c r="E3775">
        <v>86</v>
      </c>
      <c r="F3775">
        <v>3674</v>
      </c>
      <c r="G3775">
        <v>0</v>
      </c>
    </row>
    <row r="3776" spans="1:7" x14ac:dyDescent="0.25">
      <c r="A3776" s="1">
        <f ca="1">IF((Table_Query_from_RDS24[[#This Row],[valueA]]=List!$B$3),INDIRECT("A"&amp;ROW(Table_Query_from_RDS24[[#This Row],[data_year]])-1)+1,0)</f>
        <v>0</v>
      </c>
      <c r="B3776">
        <v>2013</v>
      </c>
      <c r="C3776" t="s">
        <v>51</v>
      </c>
      <c r="D3776" t="s">
        <v>4607</v>
      </c>
      <c r="E3776">
        <v>82</v>
      </c>
      <c r="F3776">
        <v>3310</v>
      </c>
      <c r="G3776">
        <v>0</v>
      </c>
    </row>
    <row r="3777" spans="1:7" x14ac:dyDescent="0.25">
      <c r="A3777" s="1">
        <f ca="1">IF((Table_Query_from_RDS24[[#This Row],[valueA]]=List!$B$3),INDIRECT("A"&amp;ROW(Table_Query_from_RDS24[[#This Row],[data_year]])-1)+1,0)</f>
        <v>0</v>
      </c>
      <c r="B3777">
        <v>2013</v>
      </c>
      <c r="C3777" t="s">
        <v>51</v>
      </c>
      <c r="D3777" t="s">
        <v>4608</v>
      </c>
      <c r="E3777">
        <v>82</v>
      </c>
      <c r="F3777">
        <v>2760</v>
      </c>
      <c r="G3777">
        <v>82</v>
      </c>
    </row>
    <row r="3778" spans="1:7" x14ac:dyDescent="0.25">
      <c r="A3778" s="1">
        <f ca="1">IF((Table_Query_from_RDS24[[#This Row],[valueA]]=List!$B$3),INDIRECT("A"&amp;ROW(Table_Query_from_RDS24[[#This Row],[data_year]])-1)+1,0)</f>
        <v>0</v>
      </c>
      <c r="B3778">
        <v>2013</v>
      </c>
      <c r="C3778" t="s">
        <v>51</v>
      </c>
      <c r="D3778" t="s">
        <v>4609</v>
      </c>
      <c r="E3778">
        <v>63</v>
      </c>
      <c r="F3778">
        <v>2373</v>
      </c>
      <c r="G3778">
        <v>21</v>
      </c>
    </row>
    <row r="3779" spans="1:7" x14ac:dyDescent="0.25">
      <c r="A3779" s="1">
        <f ca="1">IF((Table_Query_from_RDS24[[#This Row],[valueA]]=List!$B$3),INDIRECT("A"&amp;ROW(Table_Query_from_RDS24[[#This Row],[data_year]])-1)+1,0)</f>
        <v>0</v>
      </c>
      <c r="B3779">
        <v>2013</v>
      </c>
      <c r="C3779" t="s">
        <v>51</v>
      </c>
      <c r="D3779" t="s">
        <v>4610</v>
      </c>
      <c r="E3779">
        <v>55</v>
      </c>
      <c r="F3779">
        <v>3578</v>
      </c>
      <c r="G3779">
        <v>0</v>
      </c>
    </row>
    <row r="3780" spans="1:7" x14ac:dyDescent="0.25">
      <c r="A3780" s="1">
        <f ca="1">IF((Table_Query_from_RDS24[[#This Row],[valueA]]=List!$B$3),INDIRECT("A"&amp;ROW(Table_Query_from_RDS24[[#This Row],[data_year]])-1)+1,0)</f>
        <v>0</v>
      </c>
      <c r="B3780">
        <v>2013</v>
      </c>
      <c r="C3780" t="s">
        <v>51</v>
      </c>
      <c r="D3780" t="s">
        <v>4611</v>
      </c>
      <c r="E3780">
        <v>40</v>
      </c>
      <c r="F3780">
        <v>1756</v>
      </c>
      <c r="G3780">
        <v>0</v>
      </c>
    </row>
    <row r="3781" spans="1:7" x14ac:dyDescent="0.25">
      <c r="A3781" s="1">
        <f ca="1">IF((Table_Query_from_RDS24[[#This Row],[valueA]]=List!$B$3),INDIRECT("A"&amp;ROW(Table_Query_from_RDS24[[#This Row],[data_year]])-1)+1,0)</f>
        <v>0</v>
      </c>
      <c r="B3781">
        <v>2013</v>
      </c>
      <c r="C3781" t="s">
        <v>51</v>
      </c>
      <c r="D3781" t="s">
        <v>4612</v>
      </c>
      <c r="E3781">
        <v>36</v>
      </c>
      <c r="F3781">
        <v>1669</v>
      </c>
      <c r="G3781">
        <v>0</v>
      </c>
    </row>
    <row r="3782" spans="1:7" x14ac:dyDescent="0.25">
      <c r="A3782" s="1">
        <f ca="1">IF((Table_Query_from_RDS24[[#This Row],[valueA]]=List!$B$3),INDIRECT("A"&amp;ROW(Table_Query_from_RDS24[[#This Row],[data_year]])-1)+1,0)</f>
        <v>0</v>
      </c>
      <c r="B3782">
        <v>2013</v>
      </c>
      <c r="C3782" t="s">
        <v>51</v>
      </c>
      <c r="D3782" t="s">
        <v>4613</v>
      </c>
      <c r="E3782">
        <v>13</v>
      </c>
      <c r="F3782">
        <v>371</v>
      </c>
      <c r="G3782">
        <v>0</v>
      </c>
    </row>
    <row r="3783" spans="1:7" x14ac:dyDescent="0.25">
      <c r="A3783" s="1">
        <f ca="1">IF((Table_Query_from_RDS24[[#This Row],[valueA]]=List!$B$3),INDIRECT("A"&amp;ROW(Table_Query_from_RDS24[[#This Row],[data_year]])-1)+1,0)</f>
        <v>0</v>
      </c>
      <c r="B3783">
        <v>2013</v>
      </c>
      <c r="C3783" t="s">
        <v>51</v>
      </c>
      <c r="D3783" t="s">
        <v>4614</v>
      </c>
      <c r="E3783">
        <v>13</v>
      </c>
      <c r="F3783">
        <v>156</v>
      </c>
      <c r="G3783">
        <v>0</v>
      </c>
    </row>
    <row r="3784" spans="1:7" x14ac:dyDescent="0.25">
      <c r="A3784" s="1">
        <f ca="1">IF((Table_Query_from_RDS24[[#This Row],[valueA]]=List!$B$3),INDIRECT("A"&amp;ROW(Table_Query_from_RDS24[[#This Row],[data_year]])-1)+1,0)</f>
        <v>0</v>
      </c>
      <c r="B3784">
        <v>2013</v>
      </c>
      <c r="C3784" t="s">
        <v>52</v>
      </c>
      <c r="D3784" t="s">
        <v>4615</v>
      </c>
      <c r="E3784">
        <v>245</v>
      </c>
      <c r="F3784">
        <v>7314</v>
      </c>
      <c r="G3784">
        <v>152</v>
      </c>
    </row>
    <row r="3785" spans="1:7" x14ac:dyDescent="0.25">
      <c r="A3785" s="1">
        <f ca="1">IF((Table_Query_from_RDS24[[#This Row],[valueA]]=List!$B$3),INDIRECT("A"&amp;ROW(Table_Query_from_RDS24[[#This Row],[data_year]])-1)+1,0)</f>
        <v>0</v>
      </c>
      <c r="B3785">
        <v>2013</v>
      </c>
      <c r="C3785" t="s">
        <v>52</v>
      </c>
      <c r="D3785" t="s">
        <v>4616</v>
      </c>
      <c r="E3785">
        <v>244</v>
      </c>
      <c r="F3785">
        <v>7250</v>
      </c>
      <c r="G3785">
        <v>283</v>
      </c>
    </row>
    <row r="3786" spans="1:7" x14ac:dyDescent="0.25">
      <c r="A3786" s="1">
        <f ca="1">IF((Table_Query_from_RDS24[[#This Row],[valueA]]=List!$B$3),INDIRECT("A"&amp;ROW(Table_Query_from_RDS24[[#This Row],[data_year]])-1)+1,0)</f>
        <v>0</v>
      </c>
      <c r="B3786">
        <v>2013</v>
      </c>
      <c r="C3786" t="s">
        <v>52</v>
      </c>
      <c r="D3786" t="s">
        <v>4617</v>
      </c>
      <c r="E3786">
        <v>156</v>
      </c>
      <c r="F3786">
        <v>12929</v>
      </c>
      <c r="G3786">
        <v>0</v>
      </c>
    </row>
    <row r="3787" spans="1:7" x14ac:dyDescent="0.25">
      <c r="A3787" s="1">
        <f ca="1">IF((Table_Query_from_RDS24[[#This Row],[valueA]]=List!$B$3),INDIRECT("A"&amp;ROW(Table_Query_from_RDS24[[#This Row],[data_year]])-1)+1,0)</f>
        <v>0</v>
      </c>
      <c r="B3787">
        <v>2013</v>
      </c>
      <c r="C3787" t="s">
        <v>52</v>
      </c>
      <c r="D3787" t="s">
        <v>4618</v>
      </c>
      <c r="E3787">
        <v>91</v>
      </c>
      <c r="F3787">
        <v>3084</v>
      </c>
      <c r="G3787">
        <v>0</v>
      </c>
    </row>
    <row r="3788" spans="1:7" x14ac:dyDescent="0.25">
      <c r="A3788" s="1">
        <f ca="1">IF((Table_Query_from_RDS24[[#This Row],[valueA]]=List!$B$3),INDIRECT("A"&amp;ROW(Table_Query_from_RDS24[[#This Row],[data_year]])-1)+1,0)</f>
        <v>0</v>
      </c>
      <c r="B3788">
        <v>2013</v>
      </c>
      <c r="C3788" t="s">
        <v>52</v>
      </c>
      <c r="D3788" t="s">
        <v>4619</v>
      </c>
      <c r="E3788">
        <v>76</v>
      </c>
      <c r="F3788">
        <v>2673</v>
      </c>
      <c r="G3788">
        <v>41</v>
      </c>
    </row>
    <row r="3789" spans="1:7" x14ac:dyDescent="0.25">
      <c r="A3789" s="1">
        <f ca="1">IF((Table_Query_from_RDS24[[#This Row],[valueA]]=List!$B$3),INDIRECT("A"&amp;ROW(Table_Query_from_RDS24[[#This Row],[data_year]])-1)+1,0)</f>
        <v>0</v>
      </c>
      <c r="B3789">
        <v>2013</v>
      </c>
      <c r="C3789" t="s">
        <v>52</v>
      </c>
      <c r="D3789" t="s">
        <v>4620</v>
      </c>
      <c r="E3789">
        <v>72</v>
      </c>
      <c r="F3789">
        <v>3977</v>
      </c>
      <c r="G3789">
        <v>15</v>
      </c>
    </row>
    <row r="3790" spans="1:7" x14ac:dyDescent="0.25">
      <c r="A3790" s="1">
        <f ca="1">IF((Table_Query_from_RDS24[[#This Row],[valueA]]=List!$B$3),INDIRECT("A"&amp;ROW(Table_Query_from_RDS24[[#This Row],[data_year]])-1)+1,0)</f>
        <v>0</v>
      </c>
      <c r="B3790">
        <v>2013</v>
      </c>
      <c r="C3790" t="s">
        <v>52</v>
      </c>
      <c r="D3790" t="s">
        <v>4621</v>
      </c>
      <c r="E3790">
        <v>61</v>
      </c>
      <c r="F3790">
        <v>2354</v>
      </c>
      <c r="G3790">
        <v>0</v>
      </c>
    </row>
    <row r="3791" spans="1:7" x14ac:dyDescent="0.25">
      <c r="A3791" s="1">
        <f ca="1">IF((Table_Query_from_RDS24[[#This Row],[valueA]]=List!$B$3),INDIRECT("A"&amp;ROW(Table_Query_from_RDS24[[#This Row],[data_year]])-1)+1,0)</f>
        <v>0</v>
      </c>
      <c r="B3791">
        <v>2013</v>
      </c>
      <c r="C3791" t="s">
        <v>52</v>
      </c>
      <c r="D3791" t="s">
        <v>4622</v>
      </c>
      <c r="E3791">
        <v>58</v>
      </c>
      <c r="F3791">
        <v>2037</v>
      </c>
      <c r="G3791">
        <v>20</v>
      </c>
    </row>
    <row r="3792" spans="1:7" x14ac:dyDescent="0.25">
      <c r="A3792" s="1">
        <f ca="1">IF((Table_Query_from_RDS24[[#This Row],[valueA]]=List!$B$3),INDIRECT("A"&amp;ROW(Table_Query_from_RDS24[[#This Row],[data_year]])-1)+1,0)</f>
        <v>0</v>
      </c>
      <c r="B3792">
        <v>2013</v>
      </c>
      <c r="C3792" t="s">
        <v>52</v>
      </c>
      <c r="D3792" t="s">
        <v>4623</v>
      </c>
      <c r="E3792">
        <v>48</v>
      </c>
      <c r="F3792">
        <v>2028</v>
      </c>
      <c r="G3792">
        <v>0</v>
      </c>
    </row>
    <row r="3793" spans="1:7" x14ac:dyDescent="0.25">
      <c r="A3793" s="1">
        <f ca="1">IF((Table_Query_from_RDS24[[#This Row],[valueA]]=List!$B$3),INDIRECT("A"&amp;ROW(Table_Query_from_RDS24[[#This Row],[data_year]])-1)+1,0)</f>
        <v>0</v>
      </c>
      <c r="B3793">
        <v>2013</v>
      </c>
      <c r="C3793" t="s">
        <v>52</v>
      </c>
      <c r="D3793" t="s">
        <v>4624</v>
      </c>
      <c r="E3793">
        <v>45</v>
      </c>
      <c r="F3793">
        <v>1364</v>
      </c>
      <c r="G3793">
        <v>0</v>
      </c>
    </row>
    <row r="3794" spans="1:7" x14ac:dyDescent="0.25">
      <c r="A3794" s="1">
        <f ca="1">IF((Table_Query_from_RDS24[[#This Row],[valueA]]=List!$B$3),INDIRECT("A"&amp;ROW(Table_Query_from_RDS24[[#This Row],[data_year]])-1)+1,0)</f>
        <v>0</v>
      </c>
      <c r="B3794">
        <v>2013</v>
      </c>
      <c r="C3794" t="s">
        <v>52</v>
      </c>
      <c r="D3794" t="s">
        <v>4625</v>
      </c>
      <c r="E3794">
        <v>33</v>
      </c>
      <c r="F3794">
        <v>997</v>
      </c>
      <c r="G3794">
        <v>91</v>
      </c>
    </row>
    <row r="3795" spans="1:7" x14ac:dyDescent="0.25">
      <c r="A3795" s="1">
        <f ca="1">IF((Table_Query_from_RDS24[[#This Row],[valueA]]=List!$B$3),INDIRECT("A"&amp;ROW(Table_Query_from_RDS24[[#This Row],[data_year]])-1)+1,0)</f>
        <v>0</v>
      </c>
      <c r="B3795">
        <v>2013</v>
      </c>
      <c r="C3795" t="s">
        <v>52</v>
      </c>
      <c r="D3795" t="s">
        <v>4626</v>
      </c>
      <c r="E3795">
        <v>24</v>
      </c>
      <c r="F3795">
        <v>1203</v>
      </c>
      <c r="G3795">
        <v>3</v>
      </c>
    </row>
    <row r="3796" spans="1:7" x14ac:dyDescent="0.25">
      <c r="A3796" s="1">
        <f ca="1">IF((Table_Query_from_RDS24[[#This Row],[valueA]]=List!$B$3),INDIRECT("A"&amp;ROW(Table_Query_from_RDS24[[#This Row],[data_year]])-1)+1,0)</f>
        <v>0</v>
      </c>
      <c r="B3796">
        <v>2013</v>
      </c>
      <c r="C3796" t="s">
        <v>52</v>
      </c>
      <c r="D3796" t="s">
        <v>4627</v>
      </c>
      <c r="E3796">
        <v>24</v>
      </c>
      <c r="F3796">
        <v>1471</v>
      </c>
      <c r="G3796">
        <v>35</v>
      </c>
    </row>
    <row r="3797" spans="1:7" x14ac:dyDescent="0.25">
      <c r="A3797" s="1">
        <f ca="1">IF((Table_Query_from_RDS24[[#This Row],[valueA]]=List!$B$3),INDIRECT("A"&amp;ROW(Table_Query_from_RDS24[[#This Row],[data_year]])-1)+1,0)</f>
        <v>0</v>
      </c>
      <c r="B3797">
        <v>2013</v>
      </c>
      <c r="C3797" t="s">
        <v>52</v>
      </c>
      <c r="D3797" t="s">
        <v>4628</v>
      </c>
      <c r="E3797">
        <v>23</v>
      </c>
      <c r="F3797">
        <v>631</v>
      </c>
      <c r="G3797">
        <v>0</v>
      </c>
    </row>
    <row r="3798" spans="1:7" x14ac:dyDescent="0.25">
      <c r="A3798" s="1">
        <f ca="1">IF((Table_Query_from_RDS24[[#This Row],[valueA]]=List!$B$3),INDIRECT("A"&amp;ROW(Table_Query_from_RDS24[[#This Row],[data_year]])-1)+1,0)</f>
        <v>0</v>
      </c>
      <c r="B3798">
        <v>2013</v>
      </c>
      <c r="C3798" t="s">
        <v>52</v>
      </c>
      <c r="D3798" t="s">
        <v>4629</v>
      </c>
      <c r="E3798">
        <v>21</v>
      </c>
      <c r="F3798">
        <v>794</v>
      </c>
      <c r="G3798">
        <v>0</v>
      </c>
    </row>
    <row r="3799" spans="1:7" x14ac:dyDescent="0.25">
      <c r="A3799" s="1">
        <f ca="1">IF((Table_Query_from_RDS24[[#This Row],[valueA]]=List!$B$3),INDIRECT("A"&amp;ROW(Table_Query_from_RDS24[[#This Row],[data_year]])-1)+1,0)</f>
        <v>0</v>
      </c>
      <c r="B3799">
        <v>2013</v>
      </c>
      <c r="C3799" t="s">
        <v>52</v>
      </c>
      <c r="D3799" t="s">
        <v>4630</v>
      </c>
      <c r="E3799">
        <v>15</v>
      </c>
      <c r="F3799">
        <v>727</v>
      </c>
      <c r="G3799">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54"/>
  <sheetViews>
    <sheetView topLeftCell="A34" workbookViewId="0">
      <selection activeCell="E13" sqref="E13"/>
    </sheetView>
  </sheetViews>
  <sheetFormatPr defaultRowHeight="15" x14ac:dyDescent="0.25"/>
  <cols>
    <col min="5" max="5" width="22.28515625" bestFit="1" customWidth="1"/>
  </cols>
  <sheetData>
    <row r="1" spans="1:7" x14ac:dyDescent="0.25">
      <c r="A1" t="s">
        <v>55</v>
      </c>
      <c r="C1" t="s">
        <v>55</v>
      </c>
      <c r="E1" t="s">
        <v>57</v>
      </c>
      <c r="F1" t="s">
        <v>58</v>
      </c>
      <c r="G1" t="s">
        <v>59</v>
      </c>
    </row>
    <row r="2" spans="1:7" x14ac:dyDescent="0.25">
      <c r="A2" t="s">
        <v>2</v>
      </c>
      <c r="C2" t="s">
        <v>62</v>
      </c>
      <c r="E2" t="s">
        <v>817</v>
      </c>
      <c r="F2">
        <v>1</v>
      </c>
      <c r="G2">
        <v>2</v>
      </c>
    </row>
    <row r="3" spans="1:7" x14ac:dyDescent="0.25">
      <c r="A3" t="s">
        <v>4</v>
      </c>
      <c r="C3" t="s">
        <v>2</v>
      </c>
      <c r="E3" t="s">
        <v>818</v>
      </c>
      <c r="F3">
        <v>1</v>
      </c>
      <c r="G3">
        <v>3</v>
      </c>
    </row>
    <row r="4" spans="1:7" x14ac:dyDescent="0.25">
      <c r="A4" t="s">
        <v>5</v>
      </c>
      <c r="C4" t="s">
        <v>4</v>
      </c>
      <c r="E4" t="s">
        <v>819</v>
      </c>
      <c r="F4">
        <v>1</v>
      </c>
      <c r="G4">
        <v>4</v>
      </c>
    </row>
    <row r="5" spans="1:7" x14ac:dyDescent="0.25">
      <c r="A5" t="s">
        <v>6</v>
      </c>
      <c r="C5" t="s">
        <v>5</v>
      </c>
      <c r="E5" t="s">
        <v>820</v>
      </c>
      <c r="F5">
        <v>100</v>
      </c>
      <c r="G5">
        <v>5</v>
      </c>
    </row>
    <row r="6" spans="1:7" x14ac:dyDescent="0.25">
      <c r="A6" t="s">
        <v>7</v>
      </c>
      <c r="C6" t="s">
        <v>6</v>
      </c>
      <c r="E6" t="s">
        <v>821</v>
      </c>
      <c r="F6">
        <v>1</v>
      </c>
      <c r="G6">
        <v>6</v>
      </c>
    </row>
    <row r="7" spans="1:7" x14ac:dyDescent="0.25">
      <c r="A7" t="s">
        <v>8</v>
      </c>
      <c r="C7" t="s">
        <v>7</v>
      </c>
      <c r="E7" t="s">
        <v>822</v>
      </c>
      <c r="F7">
        <v>100</v>
      </c>
      <c r="G7">
        <v>7</v>
      </c>
    </row>
    <row r="8" spans="1:7" x14ac:dyDescent="0.25">
      <c r="A8" t="s">
        <v>9</v>
      </c>
      <c r="C8" t="s">
        <v>8</v>
      </c>
      <c r="E8" t="s">
        <v>823</v>
      </c>
      <c r="F8">
        <v>1</v>
      </c>
      <c r="G8">
        <v>8</v>
      </c>
    </row>
    <row r="9" spans="1:7" x14ac:dyDescent="0.25">
      <c r="A9" t="s">
        <v>10</v>
      </c>
      <c r="C9" t="s">
        <v>9</v>
      </c>
      <c r="E9" t="s">
        <v>824</v>
      </c>
      <c r="F9">
        <v>1</v>
      </c>
      <c r="G9">
        <v>9</v>
      </c>
    </row>
    <row r="10" spans="1:7" x14ac:dyDescent="0.25">
      <c r="A10" t="s">
        <v>11</v>
      </c>
      <c r="C10" t="s">
        <v>10</v>
      </c>
      <c r="E10" t="s">
        <v>825</v>
      </c>
      <c r="F10">
        <v>1</v>
      </c>
      <c r="G10">
        <v>10</v>
      </c>
    </row>
    <row r="11" spans="1:7" x14ac:dyDescent="0.25">
      <c r="A11" t="s">
        <v>3</v>
      </c>
      <c r="C11" t="s">
        <v>11</v>
      </c>
      <c r="E11" t="s">
        <v>826</v>
      </c>
      <c r="F11">
        <v>1</v>
      </c>
      <c r="G11">
        <v>11</v>
      </c>
    </row>
    <row r="12" spans="1:7" x14ac:dyDescent="0.25">
      <c r="A12" t="s">
        <v>12</v>
      </c>
      <c r="C12" t="s">
        <v>3</v>
      </c>
      <c r="E12" t="s">
        <v>827</v>
      </c>
      <c r="F12">
        <v>100</v>
      </c>
      <c r="G12">
        <v>12</v>
      </c>
    </row>
    <row r="13" spans="1:7" x14ac:dyDescent="0.25">
      <c r="A13" t="s">
        <v>13</v>
      </c>
      <c r="C13" t="s">
        <v>12</v>
      </c>
      <c r="E13" t="s">
        <v>828</v>
      </c>
      <c r="F13">
        <v>1</v>
      </c>
      <c r="G13">
        <v>13</v>
      </c>
    </row>
    <row r="14" spans="1:7" x14ac:dyDescent="0.25">
      <c r="A14" t="s">
        <v>14</v>
      </c>
      <c r="C14" t="s">
        <v>13</v>
      </c>
    </row>
    <row r="15" spans="1:7" x14ac:dyDescent="0.25">
      <c r="A15" t="s">
        <v>15</v>
      </c>
      <c r="C15" t="s">
        <v>14</v>
      </c>
    </row>
    <row r="16" spans="1:7" x14ac:dyDescent="0.25">
      <c r="A16" t="s">
        <v>16</v>
      </c>
      <c r="C16" t="s">
        <v>15</v>
      </c>
    </row>
    <row r="17" spans="1:3" x14ac:dyDescent="0.25">
      <c r="A17" t="s">
        <v>17</v>
      </c>
      <c r="C17" t="s">
        <v>16</v>
      </c>
    </row>
    <row r="18" spans="1:3" x14ac:dyDescent="0.25">
      <c r="A18" t="s">
        <v>18</v>
      </c>
      <c r="C18" t="s">
        <v>17</v>
      </c>
    </row>
    <row r="19" spans="1:3" x14ac:dyDescent="0.25">
      <c r="A19" t="s">
        <v>19</v>
      </c>
      <c r="C19" t="s">
        <v>18</v>
      </c>
    </row>
    <row r="20" spans="1:3" x14ac:dyDescent="0.25">
      <c r="A20" t="s">
        <v>20</v>
      </c>
      <c r="C20" t="s">
        <v>19</v>
      </c>
    </row>
    <row r="21" spans="1:3" x14ac:dyDescent="0.25">
      <c r="A21" t="s">
        <v>21</v>
      </c>
      <c r="C21" t="s">
        <v>20</v>
      </c>
    </row>
    <row r="22" spans="1:3" x14ac:dyDescent="0.25">
      <c r="A22" t="s">
        <v>22</v>
      </c>
      <c r="C22" t="s">
        <v>21</v>
      </c>
    </row>
    <row r="23" spans="1:3" x14ac:dyDescent="0.25">
      <c r="A23" t="s">
        <v>23</v>
      </c>
      <c r="C23" t="s">
        <v>22</v>
      </c>
    </row>
    <row r="24" spans="1:3" x14ac:dyDescent="0.25">
      <c r="A24" t="s">
        <v>24</v>
      </c>
      <c r="C24" t="s">
        <v>23</v>
      </c>
    </row>
    <row r="25" spans="1:3" x14ac:dyDescent="0.25">
      <c r="A25" t="s">
        <v>25</v>
      </c>
      <c r="C25" t="s">
        <v>24</v>
      </c>
    </row>
    <row r="26" spans="1:3" x14ac:dyDescent="0.25">
      <c r="A26" t="s">
        <v>26</v>
      </c>
      <c r="C26" t="s">
        <v>25</v>
      </c>
    </row>
    <row r="27" spans="1:3" x14ac:dyDescent="0.25">
      <c r="A27" t="s">
        <v>27</v>
      </c>
      <c r="C27" t="s">
        <v>26</v>
      </c>
    </row>
    <row r="28" spans="1:3" x14ac:dyDescent="0.25">
      <c r="A28" t="s">
        <v>28</v>
      </c>
      <c r="C28" t="s">
        <v>27</v>
      </c>
    </row>
    <row r="29" spans="1:3" x14ac:dyDescent="0.25">
      <c r="A29" t="s">
        <v>29</v>
      </c>
      <c r="C29" t="s">
        <v>28</v>
      </c>
    </row>
    <row r="30" spans="1:3" x14ac:dyDescent="0.25">
      <c r="A30" t="s">
        <v>30</v>
      </c>
      <c r="C30" t="s">
        <v>29</v>
      </c>
    </row>
    <row r="31" spans="1:3" x14ac:dyDescent="0.25">
      <c r="A31" t="s">
        <v>31</v>
      </c>
      <c r="C31" t="s">
        <v>30</v>
      </c>
    </row>
    <row r="32" spans="1:3" x14ac:dyDescent="0.25">
      <c r="A32" t="s">
        <v>32</v>
      </c>
      <c r="C32" t="s">
        <v>31</v>
      </c>
    </row>
    <row r="33" spans="1:3" x14ac:dyDescent="0.25">
      <c r="A33" t="s">
        <v>33</v>
      </c>
      <c r="C33" t="s">
        <v>32</v>
      </c>
    </row>
    <row r="34" spans="1:3" x14ac:dyDescent="0.25">
      <c r="A34" t="s">
        <v>34</v>
      </c>
      <c r="C34" t="s">
        <v>33</v>
      </c>
    </row>
    <row r="35" spans="1:3" x14ac:dyDescent="0.25">
      <c r="A35" t="s">
        <v>35</v>
      </c>
      <c r="C35" t="s">
        <v>34</v>
      </c>
    </row>
    <row r="36" spans="1:3" x14ac:dyDescent="0.25">
      <c r="A36" t="s">
        <v>36</v>
      </c>
      <c r="C36" t="s">
        <v>35</v>
      </c>
    </row>
    <row r="37" spans="1:3" x14ac:dyDescent="0.25">
      <c r="A37" t="s">
        <v>37</v>
      </c>
      <c r="C37" t="s">
        <v>36</v>
      </c>
    </row>
    <row r="38" spans="1:3" x14ac:dyDescent="0.25">
      <c r="A38" t="s">
        <v>38</v>
      </c>
      <c r="C38" t="s">
        <v>37</v>
      </c>
    </row>
    <row r="39" spans="1:3" x14ac:dyDescent="0.25">
      <c r="A39" t="s">
        <v>39</v>
      </c>
      <c r="C39" t="s">
        <v>38</v>
      </c>
    </row>
    <row r="40" spans="1:3" x14ac:dyDescent="0.25">
      <c r="A40" t="s">
        <v>40</v>
      </c>
      <c r="C40" t="s">
        <v>39</v>
      </c>
    </row>
    <row r="41" spans="1:3" x14ac:dyDescent="0.25">
      <c r="A41" t="s">
        <v>41</v>
      </c>
      <c r="C41" t="s">
        <v>40</v>
      </c>
    </row>
    <row r="42" spans="1:3" x14ac:dyDescent="0.25">
      <c r="A42" t="s">
        <v>42</v>
      </c>
      <c r="C42" t="s">
        <v>41</v>
      </c>
    </row>
    <row r="43" spans="1:3" x14ac:dyDescent="0.25">
      <c r="A43" t="s">
        <v>43</v>
      </c>
      <c r="C43" t="s">
        <v>42</v>
      </c>
    </row>
    <row r="44" spans="1:3" x14ac:dyDescent="0.25">
      <c r="A44" t="s">
        <v>44</v>
      </c>
      <c r="C44" t="s">
        <v>43</v>
      </c>
    </row>
    <row r="45" spans="1:3" x14ac:dyDescent="0.25">
      <c r="A45" t="s">
        <v>45</v>
      </c>
      <c r="C45" t="s">
        <v>44</v>
      </c>
    </row>
    <row r="46" spans="1:3" x14ac:dyDescent="0.25">
      <c r="A46" t="s">
        <v>46</v>
      </c>
      <c r="C46" t="s">
        <v>45</v>
      </c>
    </row>
    <row r="47" spans="1:3" x14ac:dyDescent="0.25">
      <c r="A47" t="s">
        <v>47</v>
      </c>
      <c r="C47" t="s">
        <v>46</v>
      </c>
    </row>
    <row r="48" spans="1:3" x14ac:dyDescent="0.25">
      <c r="A48" t="s">
        <v>48</v>
      </c>
      <c r="C48" t="s">
        <v>47</v>
      </c>
    </row>
    <row r="49" spans="1:3" x14ac:dyDescent="0.25">
      <c r="A49" t="s">
        <v>49</v>
      </c>
      <c r="C49" t="s">
        <v>48</v>
      </c>
    </row>
    <row r="50" spans="1:3" x14ac:dyDescent="0.25">
      <c r="A50" t="s">
        <v>0</v>
      </c>
      <c r="C50" t="s">
        <v>49</v>
      </c>
    </row>
    <row r="51" spans="1:3" x14ac:dyDescent="0.25">
      <c r="A51" t="s">
        <v>50</v>
      </c>
      <c r="C51" t="s">
        <v>0</v>
      </c>
    </row>
    <row r="52" spans="1:3" x14ac:dyDescent="0.25">
      <c r="A52" t="s">
        <v>51</v>
      </c>
      <c r="C52" t="s">
        <v>50</v>
      </c>
    </row>
    <row r="53" spans="1:3" x14ac:dyDescent="0.25">
      <c r="A53" t="s">
        <v>52</v>
      </c>
      <c r="C53" t="s">
        <v>51</v>
      </c>
    </row>
    <row r="54" spans="1:3" x14ac:dyDescent="0.25">
      <c r="C54" t="s">
        <v>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S729"/>
  <sheetViews>
    <sheetView workbookViewId="0"/>
  </sheetViews>
  <sheetFormatPr defaultRowHeight="15" x14ac:dyDescent="0.25"/>
  <cols>
    <col min="1" max="1" width="22.42578125" bestFit="1" customWidth="1"/>
    <col min="2" max="2" width="11.7109375" bestFit="1" customWidth="1"/>
    <col min="3" max="3" width="17.42578125" customWidth="1"/>
    <col min="4" max="4" width="12.42578125" bestFit="1" customWidth="1"/>
    <col min="5" max="5" width="8.85546875" bestFit="1" customWidth="1"/>
    <col min="6" max="6" width="14.85546875" bestFit="1" customWidth="1"/>
    <col min="7" max="7" width="12" bestFit="1" customWidth="1"/>
    <col min="8" max="8" width="12.140625" customWidth="1"/>
    <col min="9" max="9" width="16.42578125" bestFit="1" customWidth="1"/>
    <col min="10" max="10" width="11.140625" bestFit="1" customWidth="1"/>
    <col min="11" max="11" width="4.140625" customWidth="1"/>
    <col min="12" max="12" width="11.7109375" customWidth="1"/>
    <col min="13" max="13" width="12.42578125" customWidth="1"/>
    <col min="14" max="14" width="8.85546875" customWidth="1"/>
    <col min="15" max="15" width="14.85546875" customWidth="1"/>
    <col min="16" max="16" width="12" customWidth="1"/>
    <col min="17" max="17" width="12.140625" customWidth="1"/>
    <col min="18" max="18" width="16.42578125" customWidth="1"/>
    <col min="19" max="19" width="11.140625" customWidth="1"/>
  </cols>
  <sheetData>
    <row r="1" spans="1:19" x14ac:dyDescent="0.25">
      <c r="A1" t="s">
        <v>54</v>
      </c>
      <c r="B1" t="s">
        <v>56</v>
      </c>
      <c r="C1" t="s">
        <v>53</v>
      </c>
      <c r="D1" t="s">
        <v>816</v>
      </c>
      <c r="E1" t="s">
        <v>814</v>
      </c>
      <c r="F1" t="s">
        <v>815</v>
      </c>
      <c r="G1" t="s">
        <v>829</v>
      </c>
      <c r="H1" t="s">
        <v>830</v>
      </c>
      <c r="I1" t="s">
        <v>831</v>
      </c>
      <c r="J1" t="s">
        <v>832</v>
      </c>
      <c r="L1" t="s">
        <v>56</v>
      </c>
      <c r="M1" t="s">
        <v>816</v>
      </c>
      <c r="N1" t="s">
        <v>814</v>
      </c>
      <c r="O1" t="s">
        <v>815</v>
      </c>
      <c r="P1" t="s">
        <v>829</v>
      </c>
      <c r="Q1" t="s">
        <v>830</v>
      </c>
      <c r="R1" t="s">
        <v>831</v>
      </c>
      <c r="S1" t="s">
        <v>832</v>
      </c>
    </row>
    <row r="2" spans="1:19" x14ac:dyDescent="0.25">
      <c r="A2" t="s">
        <v>65</v>
      </c>
      <c r="B2">
        <v>2000</v>
      </c>
      <c r="C2" t="s">
        <v>2</v>
      </c>
      <c r="D2">
        <v>745447</v>
      </c>
      <c r="E2">
        <v>39100</v>
      </c>
      <c r="F2">
        <v>14673</v>
      </c>
      <c r="G2">
        <v>771029</v>
      </c>
      <c r="H2">
        <v>2432</v>
      </c>
      <c r="I2">
        <v>7054</v>
      </c>
      <c r="J2">
        <v>10461</v>
      </c>
      <c r="L2">
        <v>2000</v>
      </c>
      <c r="M2">
        <v>40876726</v>
      </c>
      <c r="N2">
        <v>2110765</v>
      </c>
      <c r="O2">
        <v>674818</v>
      </c>
      <c r="P2">
        <v>21717896</v>
      </c>
      <c r="Q2">
        <v>71340</v>
      </c>
      <c r="R2">
        <v>331257</v>
      </c>
      <c r="S2">
        <v>630589</v>
      </c>
    </row>
    <row r="3" spans="1:19" x14ac:dyDescent="0.25">
      <c r="A3" t="s">
        <v>66</v>
      </c>
      <c r="B3">
        <v>2000</v>
      </c>
      <c r="C3" t="s">
        <v>4</v>
      </c>
      <c r="D3">
        <v>35566</v>
      </c>
      <c r="E3">
        <v>1224</v>
      </c>
      <c r="F3">
        <v>110</v>
      </c>
      <c r="G3">
        <v>3159</v>
      </c>
      <c r="H3">
        <v>53</v>
      </c>
      <c r="I3">
        <v>30</v>
      </c>
      <c r="J3">
        <v>73</v>
      </c>
      <c r="L3">
        <v>2001</v>
      </c>
      <c r="M3">
        <v>40022329</v>
      </c>
      <c r="N3">
        <v>2205052</v>
      </c>
      <c r="O3">
        <v>687857</v>
      </c>
      <c r="P3">
        <v>30713422</v>
      </c>
      <c r="Q3">
        <v>91255</v>
      </c>
      <c r="R3">
        <v>476598</v>
      </c>
      <c r="S3">
        <v>721103</v>
      </c>
    </row>
    <row r="4" spans="1:19" x14ac:dyDescent="0.25">
      <c r="A4" t="s">
        <v>67</v>
      </c>
      <c r="B4">
        <v>2000</v>
      </c>
      <c r="C4" t="s">
        <v>5</v>
      </c>
      <c r="D4">
        <v>842234</v>
      </c>
      <c r="E4">
        <v>32364</v>
      </c>
      <c r="F4">
        <v>19721</v>
      </c>
      <c r="G4">
        <v>857205</v>
      </c>
      <c r="H4">
        <v>2049</v>
      </c>
      <c r="I4">
        <v>9974</v>
      </c>
      <c r="J4">
        <v>48495</v>
      </c>
      <c r="L4">
        <v>2002</v>
      </c>
      <c r="M4">
        <v>35752745</v>
      </c>
      <c r="N4">
        <v>1993705</v>
      </c>
      <c r="O4">
        <v>766140</v>
      </c>
      <c r="P4">
        <v>32641676</v>
      </c>
      <c r="Q4">
        <v>96383</v>
      </c>
      <c r="R4">
        <v>535098</v>
      </c>
      <c r="S4">
        <v>940712</v>
      </c>
    </row>
    <row r="5" spans="1:19" x14ac:dyDescent="0.25">
      <c r="A5" t="s">
        <v>68</v>
      </c>
      <c r="B5">
        <v>2000</v>
      </c>
      <c r="C5" t="s">
        <v>6</v>
      </c>
      <c r="D5">
        <v>530660</v>
      </c>
      <c r="E5">
        <v>19618</v>
      </c>
      <c r="F5">
        <v>6519</v>
      </c>
      <c r="G5">
        <v>331926</v>
      </c>
      <c r="H5">
        <v>984</v>
      </c>
      <c r="I5">
        <v>3263</v>
      </c>
      <c r="J5">
        <v>3214</v>
      </c>
      <c r="L5">
        <v>2003</v>
      </c>
      <c r="M5">
        <v>45744604</v>
      </c>
      <c r="N5">
        <v>1542806</v>
      </c>
      <c r="O5">
        <v>778870</v>
      </c>
      <c r="P5">
        <v>41994938</v>
      </c>
      <c r="Q5">
        <v>124799</v>
      </c>
      <c r="R5">
        <v>415539</v>
      </c>
      <c r="S5">
        <v>1346632</v>
      </c>
    </row>
    <row r="6" spans="1:19" x14ac:dyDescent="0.25">
      <c r="A6" t="s">
        <v>69</v>
      </c>
      <c r="B6">
        <v>2000</v>
      </c>
      <c r="C6" t="s">
        <v>7</v>
      </c>
      <c r="D6">
        <v>3715628</v>
      </c>
      <c r="E6">
        <v>162875</v>
      </c>
      <c r="F6">
        <v>59946</v>
      </c>
      <c r="G6">
        <v>1842003</v>
      </c>
      <c r="H6">
        <v>8771</v>
      </c>
      <c r="I6">
        <v>30806</v>
      </c>
      <c r="J6">
        <v>38657</v>
      </c>
      <c r="L6">
        <v>2004</v>
      </c>
      <c r="M6">
        <v>46097753</v>
      </c>
      <c r="N6">
        <v>1544314</v>
      </c>
      <c r="O6">
        <v>969406</v>
      </c>
      <c r="P6">
        <v>58245687</v>
      </c>
      <c r="Q6">
        <v>116714</v>
      </c>
      <c r="R6">
        <v>566534</v>
      </c>
      <c r="S6">
        <v>1123602</v>
      </c>
    </row>
    <row r="7" spans="1:19" x14ac:dyDescent="0.25">
      <c r="A7" t="s">
        <v>70</v>
      </c>
      <c r="B7">
        <v>2000</v>
      </c>
      <c r="C7" t="s">
        <v>8</v>
      </c>
      <c r="D7">
        <v>564019</v>
      </c>
      <c r="E7">
        <v>22565</v>
      </c>
      <c r="F7">
        <v>8070</v>
      </c>
      <c r="G7">
        <v>276169</v>
      </c>
      <c r="H7">
        <v>1011</v>
      </c>
      <c r="I7">
        <v>7094</v>
      </c>
      <c r="J7">
        <v>18905</v>
      </c>
      <c r="L7">
        <v>2005</v>
      </c>
      <c r="M7">
        <v>37477964</v>
      </c>
      <c r="N7">
        <v>1825401</v>
      </c>
      <c r="O7">
        <v>863362</v>
      </c>
      <c r="P7">
        <v>54031836</v>
      </c>
      <c r="Q7">
        <v>117292</v>
      </c>
      <c r="R7">
        <v>536022</v>
      </c>
      <c r="S7">
        <v>1428578</v>
      </c>
    </row>
    <row r="8" spans="1:19" x14ac:dyDescent="0.25">
      <c r="A8" t="s">
        <v>71</v>
      </c>
      <c r="B8">
        <v>2000</v>
      </c>
      <c r="C8" t="s">
        <v>9</v>
      </c>
      <c r="D8">
        <v>615099</v>
      </c>
      <c r="E8">
        <v>26760</v>
      </c>
      <c r="F8">
        <v>5501</v>
      </c>
      <c r="G8">
        <v>162322</v>
      </c>
      <c r="H8">
        <v>1259</v>
      </c>
      <c r="I8">
        <v>3740</v>
      </c>
      <c r="J8">
        <v>16038</v>
      </c>
      <c r="L8">
        <v>2006</v>
      </c>
      <c r="M8">
        <v>44177733</v>
      </c>
      <c r="N8">
        <v>2210730</v>
      </c>
      <c r="O8">
        <v>1170329</v>
      </c>
      <c r="P8">
        <v>74919167</v>
      </c>
      <c r="Q8">
        <v>135662</v>
      </c>
      <c r="R8">
        <v>541965</v>
      </c>
      <c r="S8">
        <v>1712590</v>
      </c>
    </row>
    <row r="9" spans="1:19" x14ac:dyDescent="0.25">
      <c r="A9" t="s">
        <v>72</v>
      </c>
      <c r="B9">
        <v>2000</v>
      </c>
      <c r="C9" t="s">
        <v>10</v>
      </c>
      <c r="D9">
        <v>113572</v>
      </c>
      <c r="E9">
        <v>5625</v>
      </c>
      <c r="F9">
        <v>1385</v>
      </c>
      <c r="G9">
        <v>67998</v>
      </c>
      <c r="H9">
        <v>137</v>
      </c>
      <c r="I9">
        <v>1408</v>
      </c>
      <c r="J9">
        <v>916</v>
      </c>
      <c r="L9">
        <v>2007</v>
      </c>
      <c r="M9">
        <v>47006743</v>
      </c>
      <c r="N9">
        <v>1883253</v>
      </c>
      <c r="O9">
        <v>1088566</v>
      </c>
      <c r="P9">
        <v>76703158</v>
      </c>
      <c r="Q9">
        <v>196988</v>
      </c>
      <c r="R9">
        <v>629655</v>
      </c>
      <c r="S9">
        <v>1427749</v>
      </c>
    </row>
    <row r="10" spans="1:19" x14ac:dyDescent="0.25">
      <c r="A10" t="s">
        <v>73</v>
      </c>
      <c r="B10">
        <v>2000</v>
      </c>
      <c r="C10" t="s">
        <v>11</v>
      </c>
      <c r="D10">
        <v>81659</v>
      </c>
      <c r="E10">
        <v>3377</v>
      </c>
      <c r="F10">
        <v>565</v>
      </c>
      <c r="G10">
        <v>32465</v>
      </c>
      <c r="H10">
        <v>61</v>
      </c>
      <c r="I10">
        <v>513</v>
      </c>
      <c r="J10">
        <v>1256</v>
      </c>
      <c r="L10">
        <v>2008</v>
      </c>
      <c r="M10">
        <v>49839764</v>
      </c>
      <c r="N10">
        <v>2079330</v>
      </c>
      <c r="O10">
        <v>1041356</v>
      </c>
      <c r="P10">
        <v>71297324</v>
      </c>
      <c r="Q10">
        <v>189698</v>
      </c>
      <c r="R10">
        <v>589416</v>
      </c>
      <c r="S10">
        <v>1567910</v>
      </c>
    </row>
    <row r="11" spans="1:19" x14ac:dyDescent="0.25">
      <c r="A11" t="s">
        <v>74</v>
      </c>
      <c r="B11">
        <v>2000</v>
      </c>
      <c r="C11" t="s">
        <v>3</v>
      </c>
      <c r="D11">
        <v>3044527</v>
      </c>
      <c r="E11">
        <v>126658</v>
      </c>
      <c r="F11">
        <v>60004</v>
      </c>
      <c r="G11">
        <v>2446730</v>
      </c>
      <c r="H11">
        <v>4767</v>
      </c>
      <c r="I11">
        <v>36412</v>
      </c>
      <c r="J11">
        <v>135789</v>
      </c>
      <c r="L11">
        <v>2009</v>
      </c>
      <c r="M11">
        <v>41571659</v>
      </c>
      <c r="N11">
        <v>2030961</v>
      </c>
      <c r="O11">
        <v>1064317</v>
      </c>
      <c r="P11">
        <v>70156683</v>
      </c>
      <c r="Q11">
        <v>162765</v>
      </c>
      <c r="R11">
        <v>619868</v>
      </c>
      <c r="S11">
        <v>1582504</v>
      </c>
    </row>
    <row r="12" spans="1:19" x14ac:dyDescent="0.25">
      <c r="A12" t="s">
        <v>75</v>
      </c>
      <c r="B12">
        <v>2000</v>
      </c>
      <c r="C12" t="s">
        <v>12</v>
      </c>
      <c r="D12">
        <v>1150721</v>
      </c>
      <c r="E12">
        <v>51567</v>
      </c>
      <c r="F12">
        <v>17740</v>
      </c>
      <c r="G12">
        <v>696156</v>
      </c>
      <c r="H12">
        <v>2862</v>
      </c>
      <c r="I12">
        <v>9974</v>
      </c>
      <c r="J12">
        <v>19764</v>
      </c>
      <c r="L12">
        <v>2010</v>
      </c>
      <c r="M12">
        <v>55810488</v>
      </c>
      <c r="N12">
        <v>1910462</v>
      </c>
      <c r="O12">
        <v>1103778</v>
      </c>
      <c r="P12">
        <v>77693716</v>
      </c>
      <c r="Q12">
        <v>168215</v>
      </c>
      <c r="R12">
        <v>712531</v>
      </c>
      <c r="S12">
        <v>1661133</v>
      </c>
    </row>
    <row r="13" spans="1:19" x14ac:dyDescent="0.25">
      <c r="A13" t="s">
        <v>76</v>
      </c>
      <c r="B13">
        <v>2000</v>
      </c>
      <c r="C13" t="s">
        <v>13</v>
      </c>
      <c r="D13">
        <v>188768</v>
      </c>
      <c r="E13">
        <v>6894</v>
      </c>
      <c r="F13">
        <v>1259</v>
      </c>
      <c r="G13">
        <v>66033</v>
      </c>
      <c r="H13">
        <v>98</v>
      </c>
      <c r="I13">
        <v>1367</v>
      </c>
      <c r="J13">
        <v>3851</v>
      </c>
      <c r="L13">
        <v>2011</v>
      </c>
      <c r="M13">
        <v>59439084</v>
      </c>
      <c r="N13">
        <v>1718368</v>
      </c>
      <c r="O13">
        <v>1453282</v>
      </c>
      <c r="P13">
        <v>101970529</v>
      </c>
      <c r="Q13">
        <v>228805</v>
      </c>
      <c r="R13">
        <v>728177</v>
      </c>
      <c r="S13">
        <v>1489426</v>
      </c>
    </row>
    <row r="14" spans="1:19" x14ac:dyDescent="0.25">
      <c r="A14" t="s">
        <v>77</v>
      </c>
      <c r="B14">
        <v>2000</v>
      </c>
      <c r="C14" t="s">
        <v>14</v>
      </c>
      <c r="D14">
        <v>140247</v>
      </c>
      <c r="E14">
        <v>6447</v>
      </c>
      <c r="F14">
        <v>2416</v>
      </c>
      <c r="G14">
        <v>87059</v>
      </c>
      <c r="H14">
        <v>393</v>
      </c>
      <c r="I14">
        <v>1245</v>
      </c>
      <c r="J14">
        <v>565</v>
      </c>
      <c r="L14">
        <v>2012</v>
      </c>
      <c r="M14">
        <v>57538344</v>
      </c>
      <c r="N14">
        <v>1997964</v>
      </c>
      <c r="O14">
        <v>1204304</v>
      </c>
      <c r="P14">
        <v>99630668</v>
      </c>
      <c r="Q14">
        <v>220619</v>
      </c>
      <c r="R14">
        <v>764127</v>
      </c>
      <c r="S14">
        <v>1657289</v>
      </c>
    </row>
    <row r="15" spans="1:19" x14ac:dyDescent="0.25">
      <c r="A15" t="s">
        <v>78</v>
      </c>
      <c r="B15">
        <v>2000</v>
      </c>
      <c r="C15" t="s">
        <v>15</v>
      </c>
      <c r="D15">
        <v>1605747</v>
      </c>
      <c r="E15">
        <v>67228</v>
      </c>
      <c r="F15">
        <v>28645</v>
      </c>
      <c r="G15">
        <v>999472</v>
      </c>
      <c r="H15">
        <v>2959</v>
      </c>
      <c r="I15">
        <v>15160</v>
      </c>
      <c r="J15">
        <v>22012</v>
      </c>
      <c r="L15">
        <v>2013</v>
      </c>
      <c r="M15">
        <v>57464576</v>
      </c>
      <c r="N15">
        <v>2226922</v>
      </c>
      <c r="O15">
        <v>1564735</v>
      </c>
      <c r="P15">
        <v>102935667</v>
      </c>
      <c r="Q15">
        <v>230469</v>
      </c>
      <c r="R15">
        <v>922888</v>
      </c>
      <c r="S15">
        <v>1475941</v>
      </c>
    </row>
    <row r="16" spans="1:19" x14ac:dyDescent="0.25">
      <c r="A16" t="s">
        <v>79</v>
      </c>
      <c r="B16">
        <v>2000</v>
      </c>
      <c r="C16" t="s">
        <v>16</v>
      </c>
      <c r="D16">
        <v>756674</v>
      </c>
      <c r="E16">
        <v>38183</v>
      </c>
      <c r="F16">
        <v>9340</v>
      </c>
      <c r="G16">
        <v>543244</v>
      </c>
      <c r="H16">
        <v>1963</v>
      </c>
      <c r="I16">
        <v>7003</v>
      </c>
      <c r="J16">
        <v>11886</v>
      </c>
    </row>
    <row r="17" spans="1:10" x14ac:dyDescent="0.25">
      <c r="A17" t="s">
        <v>80</v>
      </c>
      <c r="B17">
        <v>2000</v>
      </c>
      <c r="C17" t="s">
        <v>17</v>
      </c>
      <c r="D17">
        <v>456974</v>
      </c>
      <c r="E17">
        <v>22219</v>
      </c>
      <c r="F17">
        <v>6190</v>
      </c>
      <c r="G17">
        <v>317733</v>
      </c>
      <c r="H17">
        <v>1384</v>
      </c>
      <c r="I17">
        <v>5385</v>
      </c>
      <c r="J17">
        <v>10451</v>
      </c>
    </row>
    <row r="18" spans="1:10" x14ac:dyDescent="0.25">
      <c r="A18" t="s">
        <v>81</v>
      </c>
      <c r="B18">
        <v>2000</v>
      </c>
      <c r="C18" t="s">
        <v>18</v>
      </c>
      <c r="D18">
        <v>416466</v>
      </c>
      <c r="E18">
        <v>18246</v>
      </c>
      <c r="F18">
        <v>5366</v>
      </c>
      <c r="G18">
        <v>286470</v>
      </c>
      <c r="H18">
        <v>565</v>
      </c>
      <c r="I18">
        <v>4893</v>
      </c>
      <c r="J18">
        <v>2289</v>
      </c>
    </row>
    <row r="19" spans="1:10" x14ac:dyDescent="0.25">
      <c r="A19" t="s">
        <v>82</v>
      </c>
      <c r="B19">
        <v>2000</v>
      </c>
      <c r="C19" t="s">
        <v>19</v>
      </c>
      <c r="D19">
        <v>724193</v>
      </c>
      <c r="E19">
        <v>30967</v>
      </c>
      <c r="F19">
        <v>9753</v>
      </c>
      <c r="G19">
        <v>510953</v>
      </c>
      <c r="H19">
        <v>878</v>
      </c>
      <c r="I19">
        <v>6001</v>
      </c>
      <c r="J19">
        <v>12654</v>
      </c>
    </row>
    <row r="20" spans="1:10" x14ac:dyDescent="0.25">
      <c r="A20" t="s">
        <v>83</v>
      </c>
      <c r="B20">
        <v>2000</v>
      </c>
      <c r="C20" t="s">
        <v>20</v>
      </c>
      <c r="D20">
        <v>547186</v>
      </c>
      <c r="E20">
        <v>26550</v>
      </c>
      <c r="F20">
        <v>7533</v>
      </c>
      <c r="G20">
        <v>360631</v>
      </c>
      <c r="H20">
        <v>1137</v>
      </c>
      <c r="I20">
        <v>4115</v>
      </c>
      <c r="J20">
        <v>7316</v>
      </c>
    </row>
    <row r="21" spans="1:10" x14ac:dyDescent="0.25">
      <c r="A21" t="s">
        <v>84</v>
      </c>
      <c r="B21">
        <v>2000</v>
      </c>
      <c r="C21" t="s">
        <v>21</v>
      </c>
      <c r="D21">
        <v>267072</v>
      </c>
      <c r="E21">
        <v>9864</v>
      </c>
      <c r="F21">
        <v>1318</v>
      </c>
      <c r="G21">
        <v>57065</v>
      </c>
      <c r="H21">
        <v>281</v>
      </c>
      <c r="I21">
        <v>689</v>
      </c>
      <c r="J21">
        <v>331</v>
      </c>
    </row>
    <row r="22" spans="1:10" x14ac:dyDescent="0.25">
      <c r="A22" t="s">
        <v>85</v>
      </c>
      <c r="B22">
        <v>2000</v>
      </c>
      <c r="C22" t="s">
        <v>22</v>
      </c>
      <c r="D22">
        <v>684805</v>
      </c>
      <c r="E22">
        <v>25839</v>
      </c>
      <c r="F22">
        <v>8185</v>
      </c>
      <c r="G22">
        <v>354290</v>
      </c>
      <c r="H22">
        <v>1251</v>
      </c>
      <c r="I22">
        <v>7050</v>
      </c>
      <c r="J22">
        <v>9576</v>
      </c>
    </row>
    <row r="23" spans="1:10" x14ac:dyDescent="0.25">
      <c r="A23" t="s">
        <v>86</v>
      </c>
      <c r="B23">
        <v>2000</v>
      </c>
      <c r="C23" t="s">
        <v>23</v>
      </c>
      <c r="D23">
        <v>1052740</v>
      </c>
      <c r="E23">
        <v>49053</v>
      </c>
      <c r="F23">
        <v>11100</v>
      </c>
      <c r="G23">
        <v>370579</v>
      </c>
      <c r="H23">
        <v>1491</v>
      </c>
      <c r="I23">
        <v>8328</v>
      </c>
      <c r="J23">
        <v>9136</v>
      </c>
    </row>
    <row r="24" spans="1:10" x14ac:dyDescent="0.25">
      <c r="A24" t="s">
        <v>87</v>
      </c>
      <c r="B24">
        <v>2000</v>
      </c>
      <c r="C24" t="s">
        <v>24</v>
      </c>
      <c r="D24">
        <v>1727706</v>
      </c>
      <c r="E24">
        <v>54991</v>
      </c>
      <c r="F24">
        <v>26653</v>
      </c>
      <c r="G24">
        <v>1213536</v>
      </c>
      <c r="H24">
        <v>2341</v>
      </c>
      <c r="I24">
        <v>19581</v>
      </c>
      <c r="J24">
        <v>22744</v>
      </c>
    </row>
    <row r="25" spans="1:10" x14ac:dyDescent="0.25">
      <c r="A25" t="s">
        <v>88</v>
      </c>
      <c r="B25">
        <v>2000</v>
      </c>
      <c r="C25" t="s">
        <v>25</v>
      </c>
      <c r="D25">
        <v>576886</v>
      </c>
      <c r="E25">
        <v>32091</v>
      </c>
      <c r="F25">
        <v>7469</v>
      </c>
      <c r="G25">
        <v>392293</v>
      </c>
      <c r="H25">
        <v>913</v>
      </c>
      <c r="I25">
        <v>6881</v>
      </c>
      <c r="J25">
        <v>5714</v>
      </c>
    </row>
    <row r="26" spans="1:10" x14ac:dyDescent="0.25">
      <c r="A26" t="s">
        <v>89</v>
      </c>
      <c r="B26">
        <v>2000</v>
      </c>
      <c r="C26" t="s">
        <v>26</v>
      </c>
      <c r="D26">
        <v>506197</v>
      </c>
      <c r="E26">
        <v>23569</v>
      </c>
      <c r="F26">
        <v>6214</v>
      </c>
      <c r="G26">
        <v>497526</v>
      </c>
      <c r="H26">
        <v>1898</v>
      </c>
      <c r="I26">
        <v>2614</v>
      </c>
      <c r="J26">
        <v>10507</v>
      </c>
    </row>
    <row r="27" spans="1:10" x14ac:dyDescent="0.25">
      <c r="A27" t="s">
        <v>90</v>
      </c>
      <c r="B27">
        <v>2000</v>
      </c>
      <c r="C27" t="s">
        <v>27</v>
      </c>
      <c r="D27">
        <v>1064486</v>
      </c>
      <c r="E27">
        <v>49669</v>
      </c>
      <c r="F27">
        <v>13808</v>
      </c>
      <c r="G27">
        <v>636960</v>
      </c>
      <c r="H27">
        <v>1602</v>
      </c>
      <c r="I27">
        <v>7210</v>
      </c>
      <c r="J27">
        <v>2141</v>
      </c>
    </row>
    <row r="28" spans="1:10" x14ac:dyDescent="0.25">
      <c r="A28" t="s">
        <v>91</v>
      </c>
      <c r="B28">
        <v>2000</v>
      </c>
      <c r="C28" t="s">
        <v>28</v>
      </c>
      <c r="D28">
        <v>148237</v>
      </c>
      <c r="E28">
        <v>5548</v>
      </c>
      <c r="F28">
        <v>1766</v>
      </c>
      <c r="G28">
        <v>93192</v>
      </c>
      <c r="H28">
        <v>159</v>
      </c>
      <c r="I28">
        <v>1155</v>
      </c>
      <c r="J28">
        <v>556</v>
      </c>
    </row>
    <row r="29" spans="1:10" x14ac:dyDescent="0.25">
      <c r="A29" t="s">
        <v>92</v>
      </c>
      <c r="B29">
        <v>2000</v>
      </c>
      <c r="C29" t="s">
        <v>29</v>
      </c>
      <c r="D29">
        <v>265685</v>
      </c>
      <c r="E29">
        <v>13867</v>
      </c>
      <c r="F29">
        <v>3601</v>
      </c>
      <c r="G29">
        <v>122985</v>
      </c>
      <c r="H29">
        <v>293</v>
      </c>
      <c r="I29">
        <v>2284</v>
      </c>
      <c r="J29">
        <v>1018</v>
      </c>
    </row>
    <row r="30" spans="1:10" x14ac:dyDescent="0.25">
      <c r="A30" t="s">
        <v>93</v>
      </c>
      <c r="B30">
        <v>2000</v>
      </c>
      <c r="C30" t="s">
        <v>30</v>
      </c>
      <c r="D30">
        <v>261025</v>
      </c>
      <c r="E30">
        <v>11812</v>
      </c>
      <c r="F30">
        <v>3900</v>
      </c>
      <c r="G30">
        <v>167099</v>
      </c>
      <c r="H30">
        <v>540</v>
      </c>
      <c r="I30">
        <v>2563</v>
      </c>
      <c r="J30">
        <v>7730</v>
      </c>
    </row>
    <row r="31" spans="1:10" x14ac:dyDescent="0.25">
      <c r="A31" t="s">
        <v>94</v>
      </c>
      <c r="B31">
        <v>2000</v>
      </c>
      <c r="C31" t="s">
        <v>31</v>
      </c>
      <c r="D31">
        <v>212693</v>
      </c>
      <c r="E31">
        <v>6955</v>
      </c>
      <c r="F31">
        <v>1894</v>
      </c>
      <c r="G31">
        <v>80442</v>
      </c>
      <c r="H31">
        <v>386</v>
      </c>
      <c r="I31">
        <v>1043</v>
      </c>
      <c r="J31">
        <v>578</v>
      </c>
    </row>
    <row r="32" spans="1:10" x14ac:dyDescent="0.25">
      <c r="A32" t="s">
        <v>95</v>
      </c>
      <c r="B32">
        <v>2000</v>
      </c>
      <c r="C32" t="s">
        <v>32</v>
      </c>
      <c r="D32">
        <v>1048972</v>
      </c>
      <c r="E32">
        <v>54265</v>
      </c>
      <c r="F32">
        <v>15382</v>
      </c>
      <c r="G32">
        <v>543819</v>
      </c>
      <c r="H32">
        <v>1411</v>
      </c>
      <c r="I32">
        <v>11440</v>
      </c>
      <c r="J32">
        <v>7735</v>
      </c>
    </row>
    <row r="33" spans="1:10" x14ac:dyDescent="0.25">
      <c r="A33" t="s">
        <v>96</v>
      </c>
      <c r="B33">
        <v>2000</v>
      </c>
      <c r="C33" t="s">
        <v>33</v>
      </c>
      <c r="D33">
        <v>271553</v>
      </c>
      <c r="E33">
        <v>11058</v>
      </c>
      <c r="F33">
        <v>4467</v>
      </c>
      <c r="G33">
        <v>247988</v>
      </c>
      <c r="H33">
        <v>1433</v>
      </c>
      <c r="I33">
        <v>1609</v>
      </c>
      <c r="J33">
        <v>5321</v>
      </c>
    </row>
    <row r="34" spans="1:10" x14ac:dyDescent="0.25">
      <c r="A34" t="s">
        <v>97</v>
      </c>
      <c r="B34">
        <v>2000</v>
      </c>
      <c r="C34" t="s">
        <v>34</v>
      </c>
      <c r="D34">
        <v>2414915</v>
      </c>
      <c r="E34">
        <v>109092</v>
      </c>
      <c r="F34">
        <v>23213</v>
      </c>
      <c r="G34">
        <v>939589</v>
      </c>
      <c r="H34">
        <v>2837</v>
      </c>
      <c r="I34">
        <v>20857</v>
      </c>
      <c r="J34">
        <v>48419</v>
      </c>
    </row>
    <row r="35" spans="1:10" x14ac:dyDescent="0.25">
      <c r="A35" t="s">
        <v>98</v>
      </c>
      <c r="B35">
        <v>2000</v>
      </c>
      <c r="C35" t="s">
        <v>35</v>
      </c>
      <c r="D35">
        <v>1068569</v>
      </c>
      <c r="E35">
        <v>63575</v>
      </c>
      <c r="F35">
        <v>12893</v>
      </c>
      <c r="G35">
        <v>575563</v>
      </c>
      <c r="H35">
        <v>2306</v>
      </c>
      <c r="I35">
        <v>9547</v>
      </c>
      <c r="J35">
        <v>25294</v>
      </c>
    </row>
    <row r="36" spans="1:10" x14ac:dyDescent="0.25">
      <c r="A36" t="s">
        <v>99</v>
      </c>
      <c r="B36">
        <v>2000</v>
      </c>
      <c r="C36" t="s">
        <v>36</v>
      </c>
      <c r="D36">
        <v>106668</v>
      </c>
      <c r="E36">
        <v>3982</v>
      </c>
      <c r="F36">
        <v>995</v>
      </c>
      <c r="G36">
        <v>42021</v>
      </c>
      <c r="H36">
        <v>172</v>
      </c>
      <c r="I36">
        <v>797</v>
      </c>
      <c r="J36">
        <v>599</v>
      </c>
    </row>
    <row r="37" spans="1:10" x14ac:dyDescent="0.25">
      <c r="A37" t="s">
        <v>100</v>
      </c>
      <c r="B37">
        <v>2000</v>
      </c>
      <c r="C37" t="s">
        <v>37</v>
      </c>
      <c r="D37">
        <v>1982150</v>
      </c>
      <c r="E37">
        <v>81396</v>
      </c>
      <c r="F37">
        <v>31608</v>
      </c>
      <c r="G37">
        <v>1169214</v>
      </c>
      <c r="H37">
        <v>3662</v>
      </c>
      <c r="I37">
        <v>23667</v>
      </c>
      <c r="J37">
        <v>43948</v>
      </c>
    </row>
    <row r="38" spans="1:10" x14ac:dyDescent="0.25">
      <c r="A38" t="s">
        <v>101</v>
      </c>
      <c r="B38">
        <v>2000</v>
      </c>
      <c r="C38" t="s">
        <v>38</v>
      </c>
      <c r="D38">
        <v>541642</v>
      </c>
      <c r="E38">
        <v>32287</v>
      </c>
      <c r="F38">
        <v>11405</v>
      </c>
      <c r="G38">
        <v>703858</v>
      </c>
      <c r="H38">
        <v>2372</v>
      </c>
      <c r="I38">
        <v>6249</v>
      </c>
      <c r="J38">
        <v>2648</v>
      </c>
    </row>
    <row r="39" spans="1:10" x14ac:dyDescent="0.25">
      <c r="A39" t="s">
        <v>102</v>
      </c>
      <c r="B39">
        <v>2000</v>
      </c>
      <c r="C39" t="s">
        <v>39</v>
      </c>
      <c r="D39">
        <v>463136</v>
      </c>
      <c r="E39">
        <v>22425</v>
      </c>
      <c r="F39">
        <v>7810</v>
      </c>
      <c r="G39">
        <v>318114</v>
      </c>
      <c r="H39">
        <v>1183</v>
      </c>
      <c r="I39">
        <v>6759</v>
      </c>
      <c r="J39">
        <v>1804</v>
      </c>
    </row>
    <row r="40" spans="1:10" x14ac:dyDescent="0.25">
      <c r="A40" t="s">
        <v>103</v>
      </c>
      <c r="B40">
        <v>2000</v>
      </c>
      <c r="C40" t="s">
        <v>40</v>
      </c>
      <c r="D40">
        <v>2170491</v>
      </c>
      <c r="E40">
        <v>102464</v>
      </c>
      <c r="F40">
        <v>34243</v>
      </c>
      <c r="G40">
        <v>1213638</v>
      </c>
      <c r="H40">
        <v>4438</v>
      </c>
      <c r="I40">
        <v>16586</v>
      </c>
      <c r="J40">
        <v>37750</v>
      </c>
    </row>
    <row r="41" spans="1:10" x14ac:dyDescent="0.25">
      <c r="A41" t="s">
        <v>104</v>
      </c>
      <c r="B41">
        <v>2000</v>
      </c>
      <c r="C41" t="s">
        <v>41</v>
      </c>
      <c r="D41">
        <v>483049</v>
      </c>
      <c r="E41">
        <v>16677</v>
      </c>
      <c r="F41">
        <v>4588</v>
      </c>
      <c r="G41">
        <v>282798</v>
      </c>
      <c r="H41">
        <v>879</v>
      </c>
      <c r="I41">
        <v>2808</v>
      </c>
      <c r="J41">
        <v>242</v>
      </c>
    </row>
    <row r="42" spans="1:10" x14ac:dyDescent="0.25">
      <c r="A42" t="s">
        <v>105</v>
      </c>
      <c r="B42">
        <v>2000</v>
      </c>
      <c r="C42" t="s">
        <v>42</v>
      </c>
      <c r="D42">
        <v>194276</v>
      </c>
      <c r="E42">
        <v>7524</v>
      </c>
      <c r="F42">
        <v>1920</v>
      </c>
      <c r="G42">
        <v>55758</v>
      </c>
      <c r="H42">
        <v>140</v>
      </c>
      <c r="I42">
        <v>1516</v>
      </c>
      <c r="J42">
        <v>3515</v>
      </c>
    </row>
    <row r="43" spans="1:10" x14ac:dyDescent="0.25">
      <c r="A43" t="s">
        <v>106</v>
      </c>
      <c r="B43">
        <v>2000</v>
      </c>
      <c r="C43" t="s">
        <v>43</v>
      </c>
      <c r="D43">
        <v>585306</v>
      </c>
      <c r="E43">
        <v>26583</v>
      </c>
      <c r="F43">
        <v>7967</v>
      </c>
      <c r="G43">
        <v>341086</v>
      </c>
      <c r="H43">
        <v>1622</v>
      </c>
      <c r="I43">
        <v>3830</v>
      </c>
      <c r="J43">
        <v>6094</v>
      </c>
    </row>
    <row r="44" spans="1:10" x14ac:dyDescent="0.25">
      <c r="A44" t="s">
        <v>107</v>
      </c>
      <c r="B44">
        <v>2000</v>
      </c>
      <c r="C44" t="s">
        <v>44</v>
      </c>
      <c r="D44">
        <v>116396</v>
      </c>
      <c r="E44">
        <v>5373</v>
      </c>
      <c r="F44">
        <v>1076</v>
      </c>
      <c r="G44">
        <v>48394</v>
      </c>
      <c r="H44">
        <v>234</v>
      </c>
      <c r="I44">
        <v>558</v>
      </c>
      <c r="J44">
        <v>350</v>
      </c>
    </row>
    <row r="45" spans="1:10" x14ac:dyDescent="0.25">
      <c r="A45" t="s">
        <v>108</v>
      </c>
      <c r="B45">
        <v>2000</v>
      </c>
      <c r="C45" t="s">
        <v>45</v>
      </c>
      <c r="D45">
        <v>961338</v>
      </c>
      <c r="E45">
        <v>36595</v>
      </c>
      <c r="F45">
        <v>7488</v>
      </c>
      <c r="G45">
        <v>371769</v>
      </c>
      <c r="H45">
        <v>1327</v>
      </c>
      <c r="I45">
        <v>6316</v>
      </c>
      <c r="J45">
        <v>8591</v>
      </c>
    </row>
    <row r="46" spans="1:10" x14ac:dyDescent="0.25">
      <c r="A46" t="s">
        <v>109</v>
      </c>
      <c r="B46">
        <v>2000</v>
      </c>
      <c r="C46" t="s">
        <v>46</v>
      </c>
      <c r="D46">
        <v>2421588</v>
      </c>
      <c r="E46">
        <v>92292</v>
      </c>
      <c r="F46">
        <v>34546</v>
      </c>
      <c r="G46">
        <v>2416795</v>
      </c>
      <c r="H46">
        <v>7734</v>
      </c>
      <c r="I46">
        <v>25457</v>
      </c>
      <c r="J46">
        <v>44929</v>
      </c>
    </row>
    <row r="47" spans="1:10" x14ac:dyDescent="0.25">
      <c r="A47" t="s">
        <v>110</v>
      </c>
      <c r="B47">
        <v>2000</v>
      </c>
      <c r="C47" t="s">
        <v>47</v>
      </c>
      <c r="D47">
        <v>230930</v>
      </c>
      <c r="E47">
        <v>9114</v>
      </c>
      <c r="F47">
        <v>2514</v>
      </c>
      <c r="G47">
        <v>164321</v>
      </c>
      <c r="H47">
        <v>735</v>
      </c>
      <c r="I47">
        <v>1553</v>
      </c>
      <c r="J47">
        <v>3509</v>
      </c>
    </row>
    <row r="48" spans="1:10" x14ac:dyDescent="0.25">
      <c r="A48" t="s">
        <v>111</v>
      </c>
      <c r="B48">
        <v>2000</v>
      </c>
      <c r="C48" t="s">
        <v>48</v>
      </c>
      <c r="D48">
        <v>97243</v>
      </c>
      <c r="E48">
        <v>4928</v>
      </c>
      <c r="F48">
        <v>908</v>
      </c>
      <c r="G48">
        <v>26448</v>
      </c>
      <c r="H48">
        <v>207</v>
      </c>
      <c r="I48">
        <v>373</v>
      </c>
      <c r="J48">
        <v>220</v>
      </c>
    </row>
    <row r="49" spans="1:10" x14ac:dyDescent="0.25">
      <c r="A49" t="s">
        <v>112</v>
      </c>
      <c r="B49">
        <v>2000</v>
      </c>
      <c r="C49" t="s">
        <v>49</v>
      </c>
      <c r="D49">
        <v>848788</v>
      </c>
      <c r="E49">
        <v>44185</v>
      </c>
      <c r="F49">
        <v>10449</v>
      </c>
      <c r="G49">
        <v>441596</v>
      </c>
      <c r="H49">
        <v>2009</v>
      </c>
      <c r="I49">
        <v>6677</v>
      </c>
      <c r="J49">
        <v>14998</v>
      </c>
    </row>
    <row r="50" spans="1:10" x14ac:dyDescent="0.25">
      <c r="A50" t="s">
        <v>113</v>
      </c>
      <c r="B50">
        <v>2000</v>
      </c>
      <c r="C50" t="s">
        <v>0</v>
      </c>
      <c r="D50">
        <v>827968</v>
      </c>
      <c r="E50">
        <v>38112</v>
      </c>
      <c r="F50">
        <v>8463</v>
      </c>
      <c r="G50">
        <v>504665</v>
      </c>
      <c r="H50">
        <v>1286</v>
      </c>
      <c r="I50">
        <v>6240</v>
      </c>
      <c r="J50">
        <v>6050</v>
      </c>
    </row>
    <row r="51" spans="1:10" x14ac:dyDescent="0.25">
      <c r="A51" t="s">
        <v>114</v>
      </c>
      <c r="B51">
        <v>2000</v>
      </c>
      <c r="C51" t="s">
        <v>50</v>
      </c>
      <c r="D51">
        <v>353222</v>
      </c>
      <c r="E51">
        <v>15331</v>
      </c>
      <c r="F51">
        <v>3126</v>
      </c>
      <c r="G51">
        <v>179866</v>
      </c>
      <c r="H51">
        <v>311</v>
      </c>
      <c r="I51">
        <v>2982</v>
      </c>
      <c r="J51">
        <v>1381</v>
      </c>
    </row>
    <row r="52" spans="1:10" x14ac:dyDescent="0.25">
      <c r="A52" t="s">
        <v>115</v>
      </c>
      <c r="B52">
        <v>2000</v>
      </c>
      <c r="C52" t="s">
        <v>51</v>
      </c>
      <c r="D52">
        <v>697297</v>
      </c>
      <c r="E52">
        <v>30220</v>
      </c>
      <c r="F52">
        <v>7904</v>
      </c>
      <c r="G52">
        <v>406543</v>
      </c>
      <c r="H52">
        <v>927</v>
      </c>
      <c r="I52">
        <v>6425</v>
      </c>
      <c r="J52">
        <v>6002</v>
      </c>
    </row>
    <row r="53" spans="1:10" x14ac:dyDescent="0.25">
      <c r="A53" t="s">
        <v>116</v>
      </c>
      <c r="B53">
        <v>2000</v>
      </c>
      <c r="C53" t="s">
        <v>52</v>
      </c>
      <c r="D53">
        <v>64765</v>
      </c>
      <c r="E53">
        <v>2525</v>
      </c>
      <c r="F53">
        <v>565</v>
      </c>
      <c r="G53">
        <v>20758</v>
      </c>
      <c r="H53">
        <v>49</v>
      </c>
      <c r="I53">
        <v>409</v>
      </c>
      <c r="J53">
        <v>512</v>
      </c>
    </row>
    <row r="54" spans="1:10" x14ac:dyDescent="0.25">
      <c r="A54" t="s">
        <v>117</v>
      </c>
      <c r="B54">
        <v>2001</v>
      </c>
      <c r="C54" t="s">
        <v>2</v>
      </c>
      <c r="D54">
        <v>866902</v>
      </c>
      <c r="E54">
        <v>30974</v>
      </c>
      <c r="F54">
        <v>12954</v>
      </c>
      <c r="G54">
        <v>1131209</v>
      </c>
      <c r="H54">
        <v>2718</v>
      </c>
      <c r="I54">
        <v>7675</v>
      </c>
      <c r="J54">
        <v>11105</v>
      </c>
    </row>
    <row r="55" spans="1:10" x14ac:dyDescent="0.25">
      <c r="A55" t="s">
        <v>118</v>
      </c>
      <c r="B55">
        <v>2001</v>
      </c>
      <c r="C55" t="s">
        <v>4</v>
      </c>
      <c r="D55">
        <v>33149</v>
      </c>
      <c r="E55">
        <v>1055</v>
      </c>
      <c r="F55">
        <v>108</v>
      </c>
      <c r="G55">
        <v>4601</v>
      </c>
      <c r="H55">
        <v>55</v>
      </c>
      <c r="I55">
        <v>24</v>
      </c>
      <c r="J55">
        <v>60</v>
      </c>
    </row>
    <row r="56" spans="1:10" x14ac:dyDescent="0.25">
      <c r="A56" t="s">
        <v>119</v>
      </c>
      <c r="B56">
        <v>2001</v>
      </c>
      <c r="C56" t="s">
        <v>5</v>
      </c>
      <c r="D56">
        <v>837436</v>
      </c>
      <c r="E56">
        <v>34359</v>
      </c>
      <c r="F56">
        <v>19545</v>
      </c>
      <c r="G56">
        <v>1022281</v>
      </c>
      <c r="H56">
        <v>2664</v>
      </c>
      <c r="I56">
        <v>14763</v>
      </c>
      <c r="J56">
        <v>56512</v>
      </c>
    </row>
    <row r="57" spans="1:10" x14ac:dyDescent="0.25">
      <c r="A57" t="s">
        <v>120</v>
      </c>
      <c r="B57">
        <v>2001</v>
      </c>
      <c r="C57" t="s">
        <v>6</v>
      </c>
      <c r="D57">
        <v>414338</v>
      </c>
      <c r="E57">
        <v>20664</v>
      </c>
      <c r="F57">
        <v>5009</v>
      </c>
      <c r="G57">
        <v>340231</v>
      </c>
      <c r="H57">
        <v>1064</v>
      </c>
      <c r="I57">
        <v>3737</v>
      </c>
      <c r="J57">
        <v>7197</v>
      </c>
    </row>
    <row r="58" spans="1:10" x14ac:dyDescent="0.25">
      <c r="A58" t="s">
        <v>121</v>
      </c>
      <c r="B58">
        <v>2001</v>
      </c>
      <c r="C58" t="s">
        <v>7</v>
      </c>
      <c r="D58">
        <v>4010764</v>
      </c>
      <c r="E58">
        <v>194354</v>
      </c>
      <c r="F58">
        <v>46671</v>
      </c>
      <c r="G58">
        <v>2104011</v>
      </c>
      <c r="H58">
        <v>10470</v>
      </c>
      <c r="I58">
        <v>31286</v>
      </c>
      <c r="J58">
        <v>35946</v>
      </c>
    </row>
    <row r="59" spans="1:10" x14ac:dyDescent="0.25">
      <c r="A59" t="s">
        <v>122</v>
      </c>
      <c r="B59">
        <v>2001</v>
      </c>
      <c r="C59" t="s">
        <v>8</v>
      </c>
      <c r="D59">
        <v>406850</v>
      </c>
      <c r="E59">
        <v>17335</v>
      </c>
      <c r="F59">
        <v>11940</v>
      </c>
      <c r="G59">
        <v>469807</v>
      </c>
      <c r="H59">
        <v>1014</v>
      </c>
      <c r="I59">
        <v>6286</v>
      </c>
      <c r="J59">
        <v>21187</v>
      </c>
    </row>
    <row r="60" spans="1:10" x14ac:dyDescent="0.25">
      <c r="A60" t="s">
        <v>123</v>
      </c>
      <c r="B60">
        <v>2001</v>
      </c>
      <c r="C60" t="s">
        <v>9</v>
      </c>
      <c r="D60">
        <v>531550</v>
      </c>
      <c r="E60">
        <v>24378</v>
      </c>
      <c r="F60">
        <v>7203</v>
      </c>
      <c r="G60">
        <v>221618</v>
      </c>
      <c r="H60">
        <v>1367</v>
      </c>
      <c r="I60">
        <v>3534</v>
      </c>
      <c r="J60">
        <v>21240</v>
      </c>
    </row>
    <row r="61" spans="1:10" x14ac:dyDescent="0.25">
      <c r="A61" t="s">
        <v>124</v>
      </c>
      <c r="B61">
        <v>2001</v>
      </c>
      <c r="C61" t="s">
        <v>10</v>
      </c>
      <c r="D61">
        <v>108149</v>
      </c>
      <c r="E61">
        <v>5762</v>
      </c>
      <c r="F61">
        <v>1789</v>
      </c>
      <c r="G61">
        <v>93402</v>
      </c>
      <c r="H61">
        <v>176</v>
      </c>
      <c r="I61">
        <v>1347</v>
      </c>
      <c r="J61">
        <v>391</v>
      </c>
    </row>
    <row r="62" spans="1:10" x14ac:dyDescent="0.25">
      <c r="A62" t="s">
        <v>125</v>
      </c>
      <c r="B62">
        <v>2001</v>
      </c>
      <c r="C62" t="s">
        <v>11</v>
      </c>
      <c r="D62">
        <v>62753</v>
      </c>
      <c r="E62">
        <v>3868</v>
      </c>
      <c r="F62">
        <v>641</v>
      </c>
      <c r="G62">
        <v>34389</v>
      </c>
      <c r="H62">
        <v>121</v>
      </c>
      <c r="I62">
        <v>601</v>
      </c>
      <c r="J62">
        <v>1431</v>
      </c>
    </row>
    <row r="63" spans="1:10" x14ac:dyDescent="0.25">
      <c r="A63" t="s">
        <v>126</v>
      </c>
      <c r="B63">
        <v>2001</v>
      </c>
      <c r="C63" t="s">
        <v>3</v>
      </c>
      <c r="D63">
        <v>3437123</v>
      </c>
      <c r="E63">
        <v>134438</v>
      </c>
      <c r="F63">
        <v>61690</v>
      </c>
      <c r="G63">
        <v>3316341</v>
      </c>
      <c r="H63">
        <v>6619</v>
      </c>
      <c r="I63">
        <v>43790</v>
      </c>
      <c r="J63">
        <v>140026</v>
      </c>
    </row>
    <row r="64" spans="1:10" x14ac:dyDescent="0.25">
      <c r="A64" t="s">
        <v>127</v>
      </c>
      <c r="B64">
        <v>2001</v>
      </c>
      <c r="C64" t="s">
        <v>12</v>
      </c>
      <c r="D64">
        <v>906162</v>
      </c>
      <c r="E64">
        <v>37645</v>
      </c>
      <c r="F64">
        <v>15072</v>
      </c>
      <c r="G64">
        <v>714979</v>
      </c>
      <c r="H64">
        <v>3039</v>
      </c>
      <c r="I64">
        <v>11440</v>
      </c>
      <c r="J64">
        <v>29748</v>
      </c>
    </row>
    <row r="65" spans="1:10" x14ac:dyDescent="0.25">
      <c r="A65" t="s">
        <v>128</v>
      </c>
      <c r="B65">
        <v>2001</v>
      </c>
      <c r="C65" t="s">
        <v>13</v>
      </c>
      <c r="D65">
        <v>195139</v>
      </c>
      <c r="E65">
        <v>5460</v>
      </c>
      <c r="F65">
        <v>1735</v>
      </c>
      <c r="G65">
        <v>57836</v>
      </c>
      <c r="H65">
        <v>134</v>
      </c>
      <c r="I65">
        <v>1359</v>
      </c>
      <c r="J65">
        <v>3777</v>
      </c>
    </row>
    <row r="66" spans="1:10" x14ac:dyDescent="0.25">
      <c r="A66" t="s">
        <v>129</v>
      </c>
      <c r="B66">
        <v>2001</v>
      </c>
      <c r="C66" t="s">
        <v>14</v>
      </c>
      <c r="D66">
        <v>172336</v>
      </c>
      <c r="E66">
        <v>7967</v>
      </c>
      <c r="F66">
        <v>2054</v>
      </c>
      <c r="G66">
        <v>106509</v>
      </c>
      <c r="H66">
        <v>545</v>
      </c>
      <c r="I66">
        <v>1299</v>
      </c>
      <c r="J66">
        <v>509</v>
      </c>
    </row>
    <row r="67" spans="1:10" x14ac:dyDescent="0.25">
      <c r="A67" t="s">
        <v>130</v>
      </c>
      <c r="B67">
        <v>2001</v>
      </c>
      <c r="C67" t="s">
        <v>15</v>
      </c>
      <c r="D67">
        <v>1401684</v>
      </c>
      <c r="E67">
        <v>74812</v>
      </c>
      <c r="F67">
        <v>27935</v>
      </c>
      <c r="G67">
        <v>1142506</v>
      </c>
      <c r="H67">
        <v>3740</v>
      </c>
      <c r="I67">
        <v>15769</v>
      </c>
      <c r="J67">
        <v>26148</v>
      </c>
    </row>
    <row r="68" spans="1:10" x14ac:dyDescent="0.25">
      <c r="A68" t="s">
        <v>131</v>
      </c>
      <c r="B68">
        <v>2001</v>
      </c>
      <c r="C68" t="s">
        <v>16</v>
      </c>
      <c r="D68">
        <v>983340</v>
      </c>
      <c r="E68">
        <v>42981</v>
      </c>
      <c r="F68">
        <v>11308</v>
      </c>
      <c r="G68">
        <v>652044</v>
      </c>
      <c r="H68">
        <v>2536</v>
      </c>
      <c r="I68">
        <v>7128</v>
      </c>
      <c r="J68">
        <v>12378</v>
      </c>
    </row>
    <row r="69" spans="1:10" x14ac:dyDescent="0.25">
      <c r="A69" t="s">
        <v>132</v>
      </c>
      <c r="B69">
        <v>2001</v>
      </c>
      <c r="C69" t="s">
        <v>17</v>
      </c>
      <c r="D69">
        <v>470477</v>
      </c>
      <c r="E69">
        <v>27053</v>
      </c>
      <c r="F69">
        <v>8917</v>
      </c>
      <c r="G69">
        <v>334511</v>
      </c>
      <c r="H69">
        <v>1008</v>
      </c>
      <c r="I69">
        <v>6249</v>
      </c>
      <c r="J69">
        <v>9881</v>
      </c>
    </row>
    <row r="70" spans="1:10" x14ac:dyDescent="0.25">
      <c r="A70" t="s">
        <v>133</v>
      </c>
      <c r="B70">
        <v>2001</v>
      </c>
      <c r="C70" t="s">
        <v>18</v>
      </c>
      <c r="D70">
        <v>469500</v>
      </c>
      <c r="E70">
        <v>22866</v>
      </c>
      <c r="F70">
        <v>5453</v>
      </c>
      <c r="G70">
        <v>310616</v>
      </c>
      <c r="H70">
        <v>1003</v>
      </c>
      <c r="I70">
        <v>3890</v>
      </c>
      <c r="J70">
        <v>4237</v>
      </c>
    </row>
    <row r="71" spans="1:10" x14ac:dyDescent="0.25">
      <c r="A71" t="s">
        <v>134</v>
      </c>
      <c r="B71">
        <v>2001</v>
      </c>
      <c r="C71" t="s">
        <v>19</v>
      </c>
      <c r="D71">
        <v>591122</v>
      </c>
      <c r="E71">
        <v>31495</v>
      </c>
      <c r="F71">
        <v>9332</v>
      </c>
      <c r="G71">
        <v>489501</v>
      </c>
      <c r="H71">
        <v>872</v>
      </c>
      <c r="I71">
        <v>7713</v>
      </c>
      <c r="J71">
        <v>14152</v>
      </c>
    </row>
    <row r="72" spans="1:10" x14ac:dyDescent="0.25">
      <c r="A72" t="s">
        <v>135</v>
      </c>
      <c r="B72">
        <v>2001</v>
      </c>
      <c r="C72" t="s">
        <v>20</v>
      </c>
      <c r="D72">
        <v>724104</v>
      </c>
      <c r="E72">
        <v>33891</v>
      </c>
      <c r="F72">
        <v>7601</v>
      </c>
      <c r="G72">
        <v>540488</v>
      </c>
      <c r="H72">
        <v>1306</v>
      </c>
      <c r="I72">
        <v>5513</v>
      </c>
      <c r="J72">
        <v>10812</v>
      </c>
    </row>
    <row r="73" spans="1:10" x14ac:dyDescent="0.25">
      <c r="A73" t="s">
        <v>136</v>
      </c>
      <c r="B73">
        <v>2001</v>
      </c>
      <c r="C73" t="s">
        <v>21</v>
      </c>
      <c r="D73">
        <v>230456</v>
      </c>
      <c r="E73">
        <v>8749</v>
      </c>
      <c r="F73">
        <v>1590</v>
      </c>
      <c r="G73">
        <v>62250</v>
      </c>
      <c r="H73">
        <v>321</v>
      </c>
      <c r="I73">
        <v>938</v>
      </c>
      <c r="J73">
        <v>591</v>
      </c>
    </row>
    <row r="74" spans="1:10" x14ac:dyDescent="0.25">
      <c r="A74" t="s">
        <v>137</v>
      </c>
      <c r="B74">
        <v>2001</v>
      </c>
      <c r="C74" t="s">
        <v>22</v>
      </c>
      <c r="D74">
        <v>614612</v>
      </c>
      <c r="E74">
        <v>33161</v>
      </c>
      <c r="F74">
        <v>7724</v>
      </c>
      <c r="G74">
        <v>365547</v>
      </c>
      <c r="H74">
        <v>1141</v>
      </c>
      <c r="I74">
        <v>8091</v>
      </c>
      <c r="J74">
        <v>13659</v>
      </c>
    </row>
    <row r="75" spans="1:10" x14ac:dyDescent="0.25">
      <c r="A75" t="s">
        <v>138</v>
      </c>
      <c r="B75">
        <v>2001</v>
      </c>
      <c r="C75" t="s">
        <v>23</v>
      </c>
      <c r="D75">
        <v>1051227</v>
      </c>
      <c r="E75">
        <v>47610</v>
      </c>
      <c r="F75">
        <v>9370</v>
      </c>
      <c r="G75">
        <v>491247</v>
      </c>
      <c r="H75">
        <v>1349</v>
      </c>
      <c r="I75">
        <v>9423</v>
      </c>
      <c r="J75">
        <v>10199</v>
      </c>
    </row>
    <row r="76" spans="1:10" x14ac:dyDescent="0.25">
      <c r="A76" t="s">
        <v>139</v>
      </c>
      <c r="B76">
        <v>2001</v>
      </c>
      <c r="C76" t="s">
        <v>24</v>
      </c>
      <c r="D76">
        <v>1594566</v>
      </c>
      <c r="E76">
        <v>55966</v>
      </c>
      <c r="F76">
        <v>30740</v>
      </c>
      <c r="G76">
        <v>1068835</v>
      </c>
      <c r="H76">
        <v>2495</v>
      </c>
      <c r="I76">
        <v>16803</v>
      </c>
      <c r="J76">
        <v>24150</v>
      </c>
    </row>
    <row r="77" spans="1:10" x14ac:dyDescent="0.25">
      <c r="A77" t="s">
        <v>140</v>
      </c>
      <c r="B77">
        <v>2001</v>
      </c>
      <c r="C77" t="s">
        <v>25</v>
      </c>
      <c r="D77">
        <v>590079</v>
      </c>
      <c r="E77">
        <v>35616</v>
      </c>
      <c r="F77">
        <v>9230</v>
      </c>
      <c r="G77">
        <v>491320</v>
      </c>
      <c r="H77">
        <v>843</v>
      </c>
      <c r="I77">
        <v>6345</v>
      </c>
      <c r="J77">
        <v>6158</v>
      </c>
    </row>
    <row r="78" spans="1:10" x14ac:dyDescent="0.25">
      <c r="A78" t="s">
        <v>141</v>
      </c>
      <c r="B78">
        <v>2001</v>
      </c>
      <c r="C78" t="s">
        <v>26</v>
      </c>
      <c r="D78">
        <v>487311</v>
      </c>
      <c r="E78">
        <v>18489</v>
      </c>
      <c r="F78">
        <v>8644</v>
      </c>
      <c r="G78">
        <v>573333</v>
      </c>
      <c r="H78">
        <v>2880</v>
      </c>
      <c r="I78">
        <v>3280</v>
      </c>
      <c r="J78">
        <v>12882</v>
      </c>
    </row>
    <row r="79" spans="1:10" x14ac:dyDescent="0.25">
      <c r="A79" t="s">
        <v>142</v>
      </c>
      <c r="B79">
        <v>2001</v>
      </c>
      <c r="C79" t="s">
        <v>27</v>
      </c>
      <c r="D79">
        <v>770438</v>
      </c>
      <c r="E79">
        <v>41659</v>
      </c>
      <c r="F79">
        <v>15136</v>
      </c>
      <c r="G79">
        <v>668331</v>
      </c>
      <c r="H79">
        <v>1533</v>
      </c>
      <c r="I79">
        <v>11926</v>
      </c>
      <c r="J79">
        <v>2026</v>
      </c>
    </row>
    <row r="80" spans="1:10" x14ac:dyDescent="0.25">
      <c r="A80" t="s">
        <v>143</v>
      </c>
      <c r="B80">
        <v>2001</v>
      </c>
      <c r="C80" t="s">
        <v>28</v>
      </c>
      <c r="D80">
        <v>125307</v>
      </c>
      <c r="E80">
        <v>6818</v>
      </c>
      <c r="F80">
        <v>1881</v>
      </c>
      <c r="G80">
        <v>91863</v>
      </c>
      <c r="H80">
        <v>272</v>
      </c>
      <c r="I80">
        <v>1284</v>
      </c>
      <c r="J80">
        <v>613</v>
      </c>
    </row>
    <row r="81" spans="1:10" x14ac:dyDescent="0.25">
      <c r="A81" t="s">
        <v>144</v>
      </c>
      <c r="B81">
        <v>2001</v>
      </c>
      <c r="C81" t="s">
        <v>29</v>
      </c>
      <c r="D81">
        <v>215178</v>
      </c>
      <c r="E81">
        <v>11600</v>
      </c>
      <c r="F81">
        <v>3702</v>
      </c>
      <c r="G81">
        <v>138029</v>
      </c>
      <c r="H81">
        <v>338</v>
      </c>
      <c r="I81">
        <v>2483</v>
      </c>
      <c r="J81">
        <v>897</v>
      </c>
    </row>
    <row r="82" spans="1:10" x14ac:dyDescent="0.25">
      <c r="A82" t="s">
        <v>145</v>
      </c>
      <c r="B82">
        <v>2001</v>
      </c>
      <c r="C82" t="s">
        <v>30</v>
      </c>
      <c r="D82">
        <v>311438</v>
      </c>
      <c r="E82">
        <v>12777</v>
      </c>
      <c r="F82">
        <v>4456</v>
      </c>
      <c r="G82">
        <v>173329</v>
      </c>
      <c r="H82">
        <v>583</v>
      </c>
      <c r="I82">
        <v>3432</v>
      </c>
      <c r="J82">
        <v>11763</v>
      </c>
    </row>
    <row r="83" spans="1:10" x14ac:dyDescent="0.25">
      <c r="A83" t="s">
        <v>146</v>
      </c>
      <c r="B83">
        <v>2001</v>
      </c>
      <c r="C83" t="s">
        <v>31</v>
      </c>
      <c r="D83">
        <v>214723</v>
      </c>
      <c r="E83">
        <v>7304</v>
      </c>
      <c r="F83">
        <v>2193</v>
      </c>
      <c r="G83">
        <v>90664</v>
      </c>
      <c r="H83">
        <v>339</v>
      </c>
      <c r="I83">
        <v>1356</v>
      </c>
      <c r="J83">
        <v>1394</v>
      </c>
    </row>
    <row r="84" spans="1:10" x14ac:dyDescent="0.25">
      <c r="A84" t="s">
        <v>147</v>
      </c>
      <c r="B84">
        <v>2001</v>
      </c>
      <c r="C84" t="s">
        <v>32</v>
      </c>
      <c r="D84">
        <v>1281328</v>
      </c>
      <c r="E84">
        <v>64312</v>
      </c>
      <c r="F84">
        <v>14823</v>
      </c>
      <c r="G84">
        <v>615874</v>
      </c>
      <c r="H84">
        <v>1468</v>
      </c>
      <c r="I84">
        <v>12210</v>
      </c>
      <c r="J84">
        <v>13894</v>
      </c>
    </row>
    <row r="85" spans="1:10" x14ac:dyDescent="0.25">
      <c r="A85" t="s">
        <v>148</v>
      </c>
      <c r="B85">
        <v>2001</v>
      </c>
      <c r="C85" t="s">
        <v>33</v>
      </c>
      <c r="D85">
        <v>233357</v>
      </c>
      <c r="E85">
        <v>11529</v>
      </c>
      <c r="F85">
        <v>4924</v>
      </c>
      <c r="G85">
        <v>236253</v>
      </c>
      <c r="H85">
        <v>1621</v>
      </c>
      <c r="I85">
        <v>2347</v>
      </c>
      <c r="J85">
        <v>3471</v>
      </c>
    </row>
    <row r="86" spans="1:10" x14ac:dyDescent="0.25">
      <c r="A86" t="s">
        <v>149</v>
      </c>
      <c r="B86">
        <v>2001</v>
      </c>
      <c r="C86" t="s">
        <v>34</v>
      </c>
      <c r="D86">
        <v>3035558</v>
      </c>
      <c r="E86">
        <v>122236</v>
      </c>
      <c r="F86">
        <v>25639</v>
      </c>
      <c r="G86">
        <v>1087865</v>
      </c>
      <c r="H86">
        <v>2677</v>
      </c>
      <c r="I86">
        <v>21923</v>
      </c>
      <c r="J86">
        <v>61884</v>
      </c>
    </row>
    <row r="87" spans="1:10" x14ac:dyDescent="0.25">
      <c r="A87" t="s">
        <v>150</v>
      </c>
      <c r="B87">
        <v>2001</v>
      </c>
      <c r="C87" t="s">
        <v>35</v>
      </c>
      <c r="D87">
        <v>1350102</v>
      </c>
      <c r="E87">
        <v>48327</v>
      </c>
      <c r="F87">
        <v>14065</v>
      </c>
      <c r="G87">
        <v>753931</v>
      </c>
      <c r="H87">
        <v>2229</v>
      </c>
      <c r="I87">
        <v>11607</v>
      </c>
      <c r="J87">
        <v>25382</v>
      </c>
    </row>
    <row r="88" spans="1:10" x14ac:dyDescent="0.25">
      <c r="A88" t="s">
        <v>151</v>
      </c>
      <c r="B88">
        <v>2001</v>
      </c>
      <c r="C88" t="s">
        <v>36</v>
      </c>
      <c r="D88">
        <v>108001</v>
      </c>
      <c r="E88">
        <v>4113</v>
      </c>
      <c r="F88">
        <v>880</v>
      </c>
      <c r="G88">
        <v>35039</v>
      </c>
      <c r="H88">
        <v>211</v>
      </c>
      <c r="I88">
        <v>563</v>
      </c>
      <c r="J88">
        <v>558</v>
      </c>
    </row>
    <row r="89" spans="1:10" x14ac:dyDescent="0.25">
      <c r="A89" t="s">
        <v>152</v>
      </c>
      <c r="B89">
        <v>2001</v>
      </c>
      <c r="C89" t="s">
        <v>37</v>
      </c>
      <c r="D89">
        <v>1824952</v>
      </c>
      <c r="E89">
        <v>87956</v>
      </c>
      <c r="F89">
        <v>27021</v>
      </c>
      <c r="G89">
        <v>1432899</v>
      </c>
      <c r="H89">
        <v>3609</v>
      </c>
      <c r="I89">
        <v>19604</v>
      </c>
      <c r="J89">
        <v>52382</v>
      </c>
    </row>
    <row r="90" spans="1:10" x14ac:dyDescent="0.25">
      <c r="A90" t="s">
        <v>153</v>
      </c>
      <c r="B90">
        <v>2001</v>
      </c>
      <c r="C90" t="s">
        <v>38</v>
      </c>
      <c r="D90">
        <v>570294</v>
      </c>
      <c r="E90">
        <v>22993</v>
      </c>
      <c r="F90">
        <v>10239</v>
      </c>
      <c r="G90">
        <v>1112654</v>
      </c>
      <c r="H90">
        <v>2267</v>
      </c>
      <c r="I90">
        <v>6055</v>
      </c>
      <c r="J90">
        <v>4388</v>
      </c>
    </row>
    <row r="91" spans="1:10" x14ac:dyDescent="0.25">
      <c r="A91" t="s">
        <v>154</v>
      </c>
      <c r="B91">
        <v>2001</v>
      </c>
      <c r="C91" t="s">
        <v>39</v>
      </c>
      <c r="D91">
        <v>521879</v>
      </c>
      <c r="E91">
        <v>23030</v>
      </c>
      <c r="F91">
        <v>11027</v>
      </c>
      <c r="G91">
        <v>499335</v>
      </c>
      <c r="H91">
        <v>1278</v>
      </c>
      <c r="I91">
        <v>8823</v>
      </c>
      <c r="J91">
        <v>3644</v>
      </c>
    </row>
    <row r="92" spans="1:10" x14ac:dyDescent="0.25">
      <c r="A92" t="s">
        <v>155</v>
      </c>
      <c r="B92">
        <v>2001</v>
      </c>
      <c r="C92" t="s">
        <v>40</v>
      </c>
      <c r="D92">
        <v>2583931</v>
      </c>
      <c r="E92">
        <v>104399</v>
      </c>
      <c r="F92">
        <v>33333</v>
      </c>
      <c r="G92">
        <v>1141407</v>
      </c>
      <c r="H92">
        <v>3578</v>
      </c>
      <c r="I92">
        <v>20167</v>
      </c>
      <c r="J92">
        <v>37144</v>
      </c>
    </row>
    <row r="93" spans="1:10" x14ac:dyDescent="0.25">
      <c r="A93" t="s">
        <v>156</v>
      </c>
      <c r="B93">
        <v>2001</v>
      </c>
      <c r="C93" t="s">
        <v>41</v>
      </c>
      <c r="D93">
        <v>517807</v>
      </c>
      <c r="E93">
        <v>22068</v>
      </c>
      <c r="F93">
        <v>4613</v>
      </c>
      <c r="G93">
        <v>270182</v>
      </c>
      <c r="H93">
        <v>950</v>
      </c>
      <c r="I93">
        <v>2924</v>
      </c>
      <c r="J93">
        <v>195</v>
      </c>
    </row>
    <row r="94" spans="1:10" x14ac:dyDescent="0.25">
      <c r="A94" t="s">
        <v>157</v>
      </c>
      <c r="B94">
        <v>2001</v>
      </c>
      <c r="C94" t="s">
        <v>42</v>
      </c>
      <c r="D94">
        <v>173798</v>
      </c>
      <c r="E94">
        <v>9920</v>
      </c>
      <c r="F94">
        <v>2065</v>
      </c>
      <c r="G94">
        <v>74797</v>
      </c>
      <c r="H94">
        <v>162</v>
      </c>
      <c r="I94">
        <v>2012</v>
      </c>
      <c r="J94">
        <v>3302</v>
      </c>
    </row>
    <row r="95" spans="1:10" x14ac:dyDescent="0.25">
      <c r="A95" t="s">
        <v>158</v>
      </c>
      <c r="B95">
        <v>2001</v>
      </c>
      <c r="C95" t="s">
        <v>43</v>
      </c>
      <c r="D95">
        <v>598786</v>
      </c>
      <c r="E95">
        <v>27361</v>
      </c>
      <c r="F95">
        <v>6612</v>
      </c>
      <c r="G95">
        <v>407645</v>
      </c>
      <c r="H95">
        <v>1940</v>
      </c>
      <c r="I95">
        <v>3888</v>
      </c>
      <c r="J95">
        <v>5632</v>
      </c>
    </row>
    <row r="96" spans="1:10" x14ac:dyDescent="0.25">
      <c r="A96" t="s">
        <v>159</v>
      </c>
      <c r="B96">
        <v>2001</v>
      </c>
      <c r="C96" t="s">
        <v>44</v>
      </c>
      <c r="D96">
        <v>111138</v>
      </c>
      <c r="E96">
        <v>5243</v>
      </c>
      <c r="F96">
        <v>964</v>
      </c>
      <c r="G96">
        <v>53303</v>
      </c>
      <c r="H96">
        <v>308</v>
      </c>
      <c r="I96">
        <v>532</v>
      </c>
      <c r="J96">
        <v>416</v>
      </c>
    </row>
    <row r="97" spans="1:10" x14ac:dyDescent="0.25">
      <c r="A97" t="s">
        <v>160</v>
      </c>
      <c r="B97">
        <v>2001</v>
      </c>
      <c r="C97" t="s">
        <v>45</v>
      </c>
      <c r="D97">
        <v>757755</v>
      </c>
      <c r="E97">
        <v>41859</v>
      </c>
      <c r="F97">
        <v>9657</v>
      </c>
      <c r="G97">
        <v>357709</v>
      </c>
      <c r="H97">
        <v>1559</v>
      </c>
      <c r="I97">
        <v>7224</v>
      </c>
      <c r="J97">
        <v>14494</v>
      </c>
    </row>
    <row r="98" spans="1:10" x14ac:dyDescent="0.25">
      <c r="A98" t="s">
        <v>161</v>
      </c>
      <c r="B98">
        <v>2001</v>
      </c>
      <c r="C98" t="s">
        <v>46</v>
      </c>
      <c r="D98">
        <v>2403584</v>
      </c>
      <c r="E98">
        <v>112208</v>
      </c>
      <c r="F98">
        <v>49420</v>
      </c>
      <c r="G98">
        <v>2953602</v>
      </c>
      <c r="H98">
        <v>7840</v>
      </c>
      <c r="I98">
        <v>27650</v>
      </c>
      <c r="J98">
        <v>51495</v>
      </c>
    </row>
    <row r="99" spans="1:10" x14ac:dyDescent="0.25">
      <c r="A99" t="s">
        <v>162</v>
      </c>
      <c r="B99">
        <v>2001</v>
      </c>
      <c r="C99" t="s">
        <v>47</v>
      </c>
      <c r="D99">
        <v>209350</v>
      </c>
      <c r="E99">
        <v>10444</v>
      </c>
      <c r="F99">
        <v>4617</v>
      </c>
      <c r="G99">
        <v>235742</v>
      </c>
      <c r="H99">
        <v>750</v>
      </c>
      <c r="I99">
        <v>1491</v>
      </c>
      <c r="J99">
        <v>4925</v>
      </c>
    </row>
    <row r="100" spans="1:10" x14ac:dyDescent="0.25">
      <c r="A100" t="s">
        <v>163</v>
      </c>
      <c r="B100">
        <v>2001</v>
      </c>
      <c r="C100" t="s">
        <v>48</v>
      </c>
      <c r="D100">
        <v>112468</v>
      </c>
      <c r="E100">
        <v>4519</v>
      </c>
      <c r="F100">
        <v>975</v>
      </c>
      <c r="G100">
        <v>31498</v>
      </c>
      <c r="H100">
        <v>238</v>
      </c>
      <c r="I100">
        <v>471</v>
      </c>
      <c r="J100">
        <v>160</v>
      </c>
    </row>
    <row r="101" spans="1:10" x14ac:dyDescent="0.25">
      <c r="A101" t="s">
        <v>164</v>
      </c>
      <c r="B101">
        <v>2001</v>
      </c>
      <c r="C101" t="s">
        <v>49</v>
      </c>
      <c r="D101">
        <v>936053</v>
      </c>
      <c r="E101">
        <v>44508</v>
      </c>
      <c r="F101">
        <v>8644</v>
      </c>
      <c r="G101">
        <v>516785</v>
      </c>
      <c r="H101">
        <v>1738</v>
      </c>
      <c r="I101">
        <v>6533</v>
      </c>
      <c r="J101">
        <v>9987</v>
      </c>
    </row>
    <row r="102" spans="1:10" x14ac:dyDescent="0.25">
      <c r="A102" t="s">
        <v>165</v>
      </c>
      <c r="B102">
        <v>2001</v>
      </c>
      <c r="C102" t="s">
        <v>0</v>
      </c>
      <c r="D102">
        <v>714281</v>
      </c>
      <c r="E102">
        <v>33246</v>
      </c>
      <c r="F102">
        <v>11231</v>
      </c>
      <c r="G102">
        <v>394850</v>
      </c>
      <c r="H102">
        <v>1857</v>
      </c>
      <c r="I102">
        <v>8612</v>
      </c>
      <c r="J102">
        <v>8199</v>
      </c>
    </row>
    <row r="103" spans="1:10" x14ac:dyDescent="0.25">
      <c r="A103" t="s">
        <v>166</v>
      </c>
      <c r="B103">
        <v>2001</v>
      </c>
      <c r="C103" t="s">
        <v>50</v>
      </c>
      <c r="D103">
        <v>307571</v>
      </c>
      <c r="E103">
        <v>19170</v>
      </c>
      <c r="F103">
        <v>3486</v>
      </c>
      <c r="G103">
        <v>190335</v>
      </c>
      <c r="H103">
        <v>475</v>
      </c>
      <c r="I103">
        <v>2469</v>
      </c>
      <c r="J103">
        <v>3084</v>
      </c>
    </row>
    <row r="104" spans="1:10" x14ac:dyDescent="0.25">
      <c r="A104" t="s">
        <v>167</v>
      </c>
      <c r="B104">
        <v>2001</v>
      </c>
      <c r="C104" t="s">
        <v>51</v>
      </c>
      <c r="D104">
        <v>917551</v>
      </c>
      <c r="E104">
        <v>40848</v>
      </c>
      <c r="F104">
        <v>10242</v>
      </c>
      <c r="G104">
        <v>557472</v>
      </c>
      <c r="H104">
        <v>956</v>
      </c>
      <c r="I104">
        <v>8058</v>
      </c>
      <c r="J104">
        <v>7975</v>
      </c>
    </row>
    <row r="105" spans="1:10" x14ac:dyDescent="0.25">
      <c r="A105" t="s">
        <v>168</v>
      </c>
      <c r="B105">
        <v>2001</v>
      </c>
      <c r="C105" t="s">
        <v>52</v>
      </c>
      <c r="D105">
        <v>58027</v>
      </c>
      <c r="E105">
        <v>2690</v>
      </c>
      <c r="F105">
        <v>536</v>
      </c>
      <c r="G105">
        <v>28845</v>
      </c>
      <c r="H105">
        <v>56</v>
      </c>
      <c r="I105">
        <v>379</v>
      </c>
      <c r="J105">
        <v>433</v>
      </c>
    </row>
    <row r="106" spans="1:10" x14ac:dyDescent="0.25">
      <c r="A106" t="s">
        <v>169</v>
      </c>
      <c r="B106">
        <v>2002</v>
      </c>
      <c r="C106" t="s">
        <v>2</v>
      </c>
      <c r="D106">
        <v>749156</v>
      </c>
      <c r="E106">
        <v>39259</v>
      </c>
      <c r="F106">
        <v>18429</v>
      </c>
      <c r="G106">
        <v>1188970</v>
      </c>
      <c r="H106">
        <v>4226</v>
      </c>
      <c r="I106">
        <v>7113</v>
      </c>
      <c r="J106">
        <v>12347</v>
      </c>
    </row>
    <row r="107" spans="1:10" x14ac:dyDescent="0.25">
      <c r="A107" t="s">
        <v>170</v>
      </c>
      <c r="B107">
        <v>2002</v>
      </c>
      <c r="C107" t="s">
        <v>4</v>
      </c>
      <c r="D107">
        <v>39448</v>
      </c>
      <c r="E107">
        <v>1480</v>
      </c>
      <c r="F107">
        <v>127</v>
      </c>
      <c r="G107">
        <v>5041</v>
      </c>
      <c r="H107">
        <v>48</v>
      </c>
      <c r="I107">
        <v>38</v>
      </c>
      <c r="J107">
        <v>179</v>
      </c>
    </row>
    <row r="108" spans="1:10" x14ac:dyDescent="0.25">
      <c r="A108" t="s">
        <v>171</v>
      </c>
      <c r="B108">
        <v>2002</v>
      </c>
      <c r="C108" t="s">
        <v>5</v>
      </c>
      <c r="D108">
        <v>609022</v>
      </c>
      <c r="E108">
        <v>33231</v>
      </c>
      <c r="F108">
        <v>19365</v>
      </c>
      <c r="G108">
        <v>1138112</v>
      </c>
      <c r="H108">
        <v>2603</v>
      </c>
      <c r="I108">
        <v>14653</v>
      </c>
      <c r="J108">
        <v>56696</v>
      </c>
    </row>
    <row r="109" spans="1:10" x14ac:dyDescent="0.25">
      <c r="A109" t="s">
        <v>172</v>
      </c>
      <c r="B109">
        <v>2002</v>
      </c>
      <c r="C109" t="s">
        <v>6</v>
      </c>
      <c r="D109">
        <v>555726</v>
      </c>
      <c r="E109">
        <v>20859</v>
      </c>
      <c r="F109">
        <v>6299</v>
      </c>
      <c r="G109">
        <v>416943</v>
      </c>
      <c r="H109">
        <v>1247</v>
      </c>
      <c r="I109">
        <v>4347</v>
      </c>
      <c r="J109">
        <v>7413</v>
      </c>
    </row>
    <row r="110" spans="1:10" x14ac:dyDescent="0.25">
      <c r="A110" t="s">
        <v>173</v>
      </c>
      <c r="B110">
        <v>2002</v>
      </c>
      <c r="C110" t="s">
        <v>7</v>
      </c>
      <c r="D110">
        <v>4992492</v>
      </c>
      <c r="E110">
        <v>188655</v>
      </c>
      <c r="F110">
        <v>71377</v>
      </c>
      <c r="G110">
        <v>2610214</v>
      </c>
      <c r="H110">
        <v>10341</v>
      </c>
      <c r="I110">
        <v>48994</v>
      </c>
      <c r="J110">
        <v>39811</v>
      </c>
    </row>
    <row r="111" spans="1:10" x14ac:dyDescent="0.25">
      <c r="A111" t="s">
        <v>174</v>
      </c>
      <c r="B111">
        <v>2002</v>
      </c>
      <c r="C111" t="s">
        <v>8</v>
      </c>
      <c r="D111">
        <v>586940</v>
      </c>
      <c r="E111">
        <v>21778</v>
      </c>
      <c r="F111">
        <v>9552</v>
      </c>
      <c r="G111">
        <v>606648</v>
      </c>
      <c r="H111">
        <v>1353</v>
      </c>
      <c r="I111">
        <v>10210</v>
      </c>
      <c r="J111">
        <v>20938</v>
      </c>
    </row>
    <row r="112" spans="1:10" x14ac:dyDescent="0.25">
      <c r="A112" t="s">
        <v>175</v>
      </c>
      <c r="B112">
        <v>2002</v>
      </c>
      <c r="C112" t="s">
        <v>9</v>
      </c>
      <c r="D112">
        <v>623799</v>
      </c>
      <c r="E112">
        <v>26795</v>
      </c>
      <c r="F112">
        <v>6931</v>
      </c>
      <c r="G112">
        <v>194868</v>
      </c>
      <c r="H112">
        <v>1188</v>
      </c>
      <c r="I112">
        <v>3923</v>
      </c>
      <c r="J112">
        <v>26334</v>
      </c>
    </row>
    <row r="113" spans="1:10" x14ac:dyDescent="0.25">
      <c r="A113" t="s">
        <v>176</v>
      </c>
      <c r="B113">
        <v>2002</v>
      </c>
      <c r="C113" t="s">
        <v>10</v>
      </c>
      <c r="D113">
        <v>100056</v>
      </c>
      <c r="E113">
        <v>5194</v>
      </c>
      <c r="F113">
        <v>2146</v>
      </c>
      <c r="G113">
        <v>89879</v>
      </c>
      <c r="H113">
        <v>168</v>
      </c>
      <c r="I113">
        <v>1338</v>
      </c>
      <c r="J113">
        <v>465</v>
      </c>
    </row>
    <row r="114" spans="1:10" x14ac:dyDescent="0.25">
      <c r="A114" t="s">
        <v>177</v>
      </c>
      <c r="B114">
        <v>2002</v>
      </c>
      <c r="C114" t="s">
        <v>11</v>
      </c>
      <c r="D114">
        <v>89044</v>
      </c>
      <c r="E114">
        <v>3281</v>
      </c>
      <c r="F114">
        <v>720</v>
      </c>
      <c r="G114">
        <v>34488</v>
      </c>
      <c r="H114">
        <v>106</v>
      </c>
      <c r="I114">
        <v>632</v>
      </c>
      <c r="J114">
        <v>1175</v>
      </c>
    </row>
    <row r="115" spans="1:10" x14ac:dyDescent="0.25">
      <c r="A115" t="s">
        <v>178</v>
      </c>
      <c r="B115">
        <v>2002</v>
      </c>
      <c r="C115" t="s">
        <v>3</v>
      </c>
      <c r="D115">
        <v>2503840</v>
      </c>
      <c r="E115">
        <v>111924</v>
      </c>
      <c r="F115">
        <v>61013</v>
      </c>
      <c r="G115">
        <v>3957093</v>
      </c>
      <c r="H115">
        <v>7576</v>
      </c>
      <c r="I115">
        <v>56530</v>
      </c>
      <c r="J115">
        <v>147991</v>
      </c>
    </row>
    <row r="116" spans="1:10" x14ac:dyDescent="0.25">
      <c r="A116" t="s">
        <v>179</v>
      </c>
      <c r="B116">
        <v>2002</v>
      </c>
      <c r="C116" t="s">
        <v>12</v>
      </c>
      <c r="D116">
        <v>929177</v>
      </c>
      <c r="E116">
        <v>52668</v>
      </c>
      <c r="F116">
        <v>21507</v>
      </c>
      <c r="G116">
        <v>988832</v>
      </c>
      <c r="H116">
        <v>3902</v>
      </c>
      <c r="I116">
        <v>10730</v>
      </c>
      <c r="J116">
        <v>41530</v>
      </c>
    </row>
    <row r="117" spans="1:10" x14ac:dyDescent="0.25">
      <c r="A117" t="s">
        <v>180</v>
      </c>
      <c r="B117">
        <v>2002</v>
      </c>
      <c r="C117" t="s">
        <v>13</v>
      </c>
      <c r="D117">
        <v>186143</v>
      </c>
      <c r="E117">
        <v>7767</v>
      </c>
      <c r="F117">
        <v>1362</v>
      </c>
      <c r="G117">
        <v>59135</v>
      </c>
      <c r="H117">
        <v>164</v>
      </c>
      <c r="I117">
        <v>1463</v>
      </c>
      <c r="J117">
        <v>3951</v>
      </c>
    </row>
    <row r="118" spans="1:10" x14ac:dyDescent="0.25">
      <c r="A118" t="s">
        <v>181</v>
      </c>
      <c r="B118">
        <v>2002</v>
      </c>
      <c r="C118" t="s">
        <v>14</v>
      </c>
      <c r="D118">
        <v>165715</v>
      </c>
      <c r="E118">
        <v>8888</v>
      </c>
      <c r="F118">
        <v>1946</v>
      </c>
      <c r="G118">
        <v>134026</v>
      </c>
      <c r="H118">
        <v>590</v>
      </c>
      <c r="I118">
        <v>1452</v>
      </c>
      <c r="J118">
        <v>532</v>
      </c>
    </row>
    <row r="119" spans="1:10" x14ac:dyDescent="0.25">
      <c r="A119" t="s">
        <v>182</v>
      </c>
      <c r="B119">
        <v>2002</v>
      </c>
      <c r="C119" t="s">
        <v>15</v>
      </c>
      <c r="D119">
        <v>1711797</v>
      </c>
      <c r="E119">
        <v>96469</v>
      </c>
      <c r="F119">
        <v>29787</v>
      </c>
      <c r="G119">
        <v>1554663</v>
      </c>
      <c r="H119">
        <v>3348</v>
      </c>
      <c r="I119">
        <v>22431</v>
      </c>
      <c r="J119">
        <v>32488</v>
      </c>
    </row>
    <row r="120" spans="1:10" x14ac:dyDescent="0.25">
      <c r="A120" t="s">
        <v>183</v>
      </c>
      <c r="B120">
        <v>2002</v>
      </c>
      <c r="C120" t="s">
        <v>16</v>
      </c>
      <c r="D120">
        <v>735386</v>
      </c>
      <c r="E120">
        <v>40653</v>
      </c>
      <c r="F120">
        <v>12849</v>
      </c>
      <c r="G120">
        <v>753499</v>
      </c>
      <c r="H120">
        <v>3017</v>
      </c>
      <c r="I120">
        <v>7226</v>
      </c>
      <c r="J120">
        <v>17833</v>
      </c>
    </row>
    <row r="121" spans="1:10" x14ac:dyDescent="0.25">
      <c r="A121" t="s">
        <v>184</v>
      </c>
      <c r="B121">
        <v>2002</v>
      </c>
      <c r="C121" t="s">
        <v>17</v>
      </c>
      <c r="D121">
        <v>443112</v>
      </c>
      <c r="E121">
        <v>24811</v>
      </c>
      <c r="F121">
        <v>7772</v>
      </c>
      <c r="G121">
        <v>427742</v>
      </c>
      <c r="H121">
        <v>1343</v>
      </c>
      <c r="I121">
        <v>5790</v>
      </c>
      <c r="J121">
        <v>10385</v>
      </c>
    </row>
    <row r="122" spans="1:10" x14ac:dyDescent="0.25">
      <c r="A122" t="s">
        <v>185</v>
      </c>
      <c r="B122">
        <v>2002</v>
      </c>
      <c r="C122" t="s">
        <v>18</v>
      </c>
      <c r="D122">
        <v>351989</v>
      </c>
      <c r="E122">
        <v>22781</v>
      </c>
      <c r="F122">
        <v>8707</v>
      </c>
      <c r="G122">
        <v>344031</v>
      </c>
      <c r="H122">
        <v>968</v>
      </c>
      <c r="I122">
        <v>5697</v>
      </c>
      <c r="J122">
        <v>5388</v>
      </c>
    </row>
    <row r="123" spans="1:10" x14ac:dyDescent="0.25">
      <c r="A123" t="s">
        <v>186</v>
      </c>
      <c r="B123">
        <v>2002</v>
      </c>
      <c r="C123" t="s">
        <v>19</v>
      </c>
      <c r="D123">
        <v>538842</v>
      </c>
      <c r="E123">
        <v>26664</v>
      </c>
      <c r="F123">
        <v>8378</v>
      </c>
      <c r="G123">
        <v>643304</v>
      </c>
      <c r="H123">
        <v>845</v>
      </c>
      <c r="I123">
        <v>5960</v>
      </c>
      <c r="J123">
        <v>14101</v>
      </c>
    </row>
    <row r="124" spans="1:10" x14ac:dyDescent="0.25">
      <c r="A124" t="s">
        <v>187</v>
      </c>
      <c r="B124">
        <v>2002</v>
      </c>
      <c r="C124" t="s">
        <v>20</v>
      </c>
      <c r="D124">
        <v>528785</v>
      </c>
      <c r="E124">
        <v>33789</v>
      </c>
      <c r="F124">
        <v>11088</v>
      </c>
      <c r="G124">
        <v>449544</v>
      </c>
      <c r="H124">
        <v>1839</v>
      </c>
      <c r="I124">
        <v>6518</v>
      </c>
      <c r="J124">
        <v>50014</v>
      </c>
    </row>
    <row r="125" spans="1:10" x14ac:dyDescent="0.25">
      <c r="A125" t="s">
        <v>188</v>
      </c>
      <c r="B125">
        <v>2002</v>
      </c>
      <c r="C125" t="s">
        <v>21</v>
      </c>
      <c r="D125">
        <v>207648</v>
      </c>
      <c r="E125">
        <v>8574</v>
      </c>
      <c r="F125">
        <v>2052</v>
      </c>
      <c r="G125">
        <v>104787</v>
      </c>
      <c r="H125">
        <v>372</v>
      </c>
      <c r="I125">
        <v>1045</v>
      </c>
      <c r="J125">
        <v>1591</v>
      </c>
    </row>
    <row r="126" spans="1:10" x14ac:dyDescent="0.25">
      <c r="A126" t="s">
        <v>189</v>
      </c>
      <c r="B126">
        <v>2002</v>
      </c>
      <c r="C126" t="s">
        <v>22</v>
      </c>
      <c r="D126">
        <v>793108</v>
      </c>
      <c r="E126">
        <v>32801</v>
      </c>
      <c r="F126">
        <v>10277</v>
      </c>
      <c r="G126">
        <v>414148</v>
      </c>
      <c r="H126">
        <v>1010</v>
      </c>
      <c r="I126">
        <v>7837</v>
      </c>
      <c r="J126">
        <v>17414</v>
      </c>
    </row>
    <row r="127" spans="1:10" x14ac:dyDescent="0.25">
      <c r="A127" t="s">
        <v>190</v>
      </c>
      <c r="B127">
        <v>2002</v>
      </c>
      <c r="C127" t="s">
        <v>23</v>
      </c>
      <c r="D127">
        <v>943666</v>
      </c>
      <c r="E127">
        <v>41601</v>
      </c>
      <c r="F127">
        <v>12430</v>
      </c>
      <c r="G127">
        <v>463868</v>
      </c>
      <c r="H127">
        <v>1711</v>
      </c>
      <c r="I127">
        <v>10432</v>
      </c>
      <c r="J127">
        <v>11492</v>
      </c>
    </row>
    <row r="128" spans="1:10" x14ac:dyDescent="0.25">
      <c r="A128" t="s">
        <v>191</v>
      </c>
      <c r="B128">
        <v>2002</v>
      </c>
      <c r="C128" t="s">
        <v>24</v>
      </c>
      <c r="D128">
        <v>1524926</v>
      </c>
      <c r="E128">
        <v>81639</v>
      </c>
      <c r="F128">
        <v>26809</v>
      </c>
      <c r="G128">
        <v>1160823</v>
      </c>
      <c r="H128">
        <v>2481</v>
      </c>
      <c r="I128">
        <v>22764</v>
      </c>
      <c r="J128">
        <v>39720</v>
      </c>
    </row>
    <row r="129" spans="1:10" x14ac:dyDescent="0.25">
      <c r="A129" t="s">
        <v>192</v>
      </c>
      <c r="B129">
        <v>2002</v>
      </c>
      <c r="C129" t="s">
        <v>25</v>
      </c>
      <c r="D129">
        <v>713378</v>
      </c>
      <c r="E129">
        <v>34914</v>
      </c>
      <c r="F129">
        <v>9635</v>
      </c>
      <c r="G129">
        <v>542410</v>
      </c>
      <c r="H129">
        <v>1255</v>
      </c>
      <c r="I129">
        <v>7897</v>
      </c>
      <c r="J129">
        <v>23012</v>
      </c>
    </row>
    <row r="130" spans="1:10" x14ac:dyDescent="0.25">
      <c r="A130" t="s">
        <v>193</v>
      </c>
      <c r="B130">
        <v>2002</v>
      </c>
      <c r="C130" t="s">
        <v>26</v>
      </c>
      <c r="D130">
        <v>390154</v>
      </c>
      <c r="E130">
        <v>24451</v>
      </c>
      <c r="F130">
        <v>10907</v>
      </c>
      <c r="G130">
        <v>971428</v>
      </c>
      <c r="H130">
        <v>3290</v>
      </c>
      <c r="I130">
        <v>3737</v>
      </c>
      <c r="J130">
        <v>16418</v>
      </c>
    </row>
    <row r="131" spans="1:10" x14ac:dyDescent="0.25">
      <c r="A131" t="s">
        <v>194</v>
      </c>
      <c r="B131">
        <v>2002</v>
      </c>
      <c r="C131" t="s">
        <v>27</v>
      </c>
      <c r="D131">
        <v>1006112</v>
      </c>
      <c r="E131">
        <v>48652</v>
      </c>
      <c r="F131">
        <v>16699</v>
      </c>
      <c r="G131">
        <v>924657</v>
      </c>
      <c r="H131">
        <v>1908</v>
      </c>
      <c r="I131">
        <v>9570</v>
      </c>
      <c r="J131">
        <v>4049</v>
      </c>
    </row>
    <row r="132" spans="1:10" x14ac:dyDescent="0.25">
      <c r="A132" t="s">
        <v>195</v>
      </c>
      <c r="B132">
        <v>2002</v>
      </c>
      <c r="C132" t="s">
        <v>28</v>
      </c>
      <c r="D132">
        <v>160059</v>
      </c>
      <c r="E132">
        <v>6330</v>
      </c>
      <c r="F132">
        <v>1767</v>
      </c>
      <c r="G132">
        <v>71108</v>
      </c>
      <c r="H132">
        <v>234</v>
      </c>
      <c r="I132">
        <v>1177</v>
      </c>
      <c r="J132">
        <v>1260</v>
      </c>
    </row>
    <row r="133" spans="1:10" x14ac:dyDescent="0.25">
      <c r="A133" t="s">
        <v>196</v>
      </c>
      <c r="B133">
        <v>2002</v>
      </c>
      <c r="C133" t="s">
        <v>29</v>
      </c>
      <c r="D133">
        <v>276326</v>
      </c>
      <c r="E133">
        <v>13726</v>
      </c>
      <c r="F133">
        <v>4207</v>
      </c>
      <c r="G133">
        <v>150930</v>
      </c>
      <c r="H133">
        <v>442</v>
      </c>
      <c r="I133">
        <v>3259</v>
      </c>
      <c r="J133">
        <v>21895</v>
      </c>
    </row>
    <row r="134" spans="1:10" x14ac:dyDescent="0.25">
      <c r="A134" t="s">
        <v>197</v>
      </c>
      <c r="B134">
        <v>2002</v>
      </c>
      <c r="C134" t="s">
        <v>30</v>
      </c>
      <c r="D134">
        <v>296797</v>
      </c>
      <c r="E134">
        <v>10321</v>
      </c>
      <c r="F134">
        <v>4965</v>
      </c>
      <c r="G134">
        <v>197237</v>
      </c>
      <c r="H134">
        <v>754</v>
      </c>
      <c r="I134">
        <v>4006</v>
      </c>
      <c r="J134">
        <v>15384</v>
      </c>
    </row>
    <row r="135" spans="1:10" x14ac:dyDescent="0.25">
      <c r="A135" t="s">
        <v>198</v>
      </c>
      <c r="B135">
        <v>2002</v>
      </c>
      <c r="C135" t="s">
        <v>31</v>
      </c>
      <c r="D135">
        <v>184079</v>
      </c>
      <c r="E135">
        <v>7340</v>
      </c>
      <c r="F135">
        <v>1978</v>
      </c>
      <c r="G135">
        <v>83994</v>
      </c>
      <c r="H135">
        <v>421</v>
      </c>
      <c r="I135">
        <v>1400</v>
      </c>
      <c r="J135">
        <v>1853</v>
      </c>
    </row>
    <row r="136" spans="1:10" x14ac:dyDescent="0.25">
      <c r="A136" t="s">
        <v>199</v>
      </c>
      <c r="B136">
        <v>2002</v>
      </c>
      <c r="C136" t="s">
        <v>32</v>
      </c>
      <c r="D136">
        <v>1338080</v>
      </c>
      <c r="E136">
        <v>54858</v>
      </c>
      <c r="F136">
        <v>15876</v>
      </c>
      <c r="G136">
        <v>756351</v>
      </c>
      <c r="H136">
        <v>2153</v>
      </c>
      <c r="I136">
        <v>11060</v>
      </c>
      <c r="J136">
        <v>14278</v>
      </c>
    </row>
    <row r="137" spans="1:10" x14ac:dyDescent="0.25">
      <c r="A137" t="s">
        <v>200</v>
      </c>
      <c r="B137">
        <v>2002</v>
      </c>
      <c r="C137" t="s">
        <v>33</v>
      </c>
      <c r="D137">
        <v>230309</v>
      </c>
      <c r="E137">
        <v>12436</v>
      </c>
      <c r="F137">
        <v>5608</v>
      </c>
      <c r="G137">
        <v>326127</v>
      </c>
      <c r="H137">
        <v>1516</v>
      </c>
      <c r="I137">
        <v>2293</v>
      </c>
      <c r="J137">
        <v>4564</v>
      </c>
    </row>
    <row r="138" spans="1:10" x14ac:dyDescent="0.25">
      <c r="A138" t="s">
        <v>201</v>
      </c>
      <c r="B138">
        <v>2002</v>
      </c>
      <c r="C138" t="s">
        <v>34</v>
      </c>
      <c r="D138">
        <v>2538029</v>
      </c>
      <c r="E138">
        <v>105539</v>
      </c>
      <c r="F138">
        <v>27345</v>
      </c>
      <c r="G138">
        <v>1157042</v>
      </c>
      <c r="H138">
        <v>3526</v>
      </c>
      <c r="I138">
        <v>24133</v>
      </c>
      <c r="J138">
        <v>57845</v>
      </c>
    </row>
    <row r="139" spans="1:10" x14ac:dyDescent="0.25">
      <c r="A139" t="s">
        <v>202</v>
      </c>
      <c r="B139">
        <v>2002</v>
      </c>
      <c r="C139" t="s">
        <v>35</v>
      </c>
      <c r="D139">
        <v>1063160</v>
      </c>
      <c r="E139">
        <v>49207</v>
      </c>
      <c r="F139">
        <v>14207</v>
      </c>
      <c r="G139">
        <v>1153326</v>
      </c>
      <c r="H139">
        <v>1990</v>
      </c>
      <c r="I139">
        <v>9833</v>
      </c>
      <c r="J139">
        <v>27875</v>
      </c>
    </row>
    <row r="140" spans="1:10" x14ac:dyDescent="0.25">
      <c r="A140" t="s">
        <v>203</v>
      </c>
      <c r="B140">
        <v>2002</v>
      </c>
      <c r="C140" t="s">
        <v>36</v>
      </c>
      <c r="D140">
        <v>92354</v>
      </c>
      <c r="E140">
        <v>5518</v>
      </c>
      <c r="F140">
        <v>1192</v>
      </c>
      <c r="G140">
        <v>38236</v>
      </c>
      <c r="H140">
        <v>200</v>
      </c>
      <c r="I140">
        <v>612</v>
      </c>
      <c r="J140">
        <v>352</v>
      </c>
    </row>
    <row r="141" spans="1:10" x14ac:dyDescent="0.25">
      <c r="A141" t="s">
        <v>204</v>
      </c>
      <c r="B141">
        <v>2002</v>
      </c>
      <c r="C141" t="s">
        <v>37</v>
      </c>
      <c r="D141">
        <v>2072079</v>
      </c>
      <c r="E141">
        <v>73652</v>
      </c>
      <c r="F141">
        <v>38675</v>
      </c>
      <c r="G141">
        <v>1726936</v>
      </c>
      <c r="H141">
        <v>3974</v>
      </c>
      <c r="I141">
        <v>24329</v>
      </c>
      <c r="J141">
        <v>56785</v>
      </c>
    </row>
    <row r="142" spans="1:10" x14ac:dyDescent="0.25">
      <c r="A142" t="s">
        <v>205</v>
      </c>
      <c r="B142">
        <v>2002</v>
      </c>
      <c r="C142" t="s">
        <v>38</v>
      </c>
      <c r="D142">
        <v>472778</v>
      </c>
      <c r="E142">
        <v>29656</v>
      </c>
      <c r="F142">
        <v>14784</v>
      </c>
      <c r="G142">
        <v>1366051</v>
      </c>
      <c r="H142">
        <v>2796</v>
      </c>
      <c r="I142">
        <v>8817</v>
      </c>
      <c r="J142">
        <v>4309</v>
      </c>
    </row>
    <row r="143" spans="1:10" x14ac:dyDescent="0.25">
      <c r="A143" t="s">
        <v>206</v>
      </c>
      <c r="B143">
        <v>2002</v>
      </c>
      <c r="C143" t="s">
        <v>39</v>
      </c>
      <c r="D143">
        <v>496827</v>
      </c>
      <c r="E143">
        <v>26434</v>
      </c>
      <c r="F143">
        <v>10713</v>
      </c>
      <c r="G143">
        <v>413548</v>
      </c>
      <c r="H143">
        <v>1390</v>
      </c>
      <c r="I143">
        <v>8756</v>
      </c>
      <c r="J143">
        <v>3353</v>
      </c>
    </row>
    <row r="144" spans="1:10" x14ac:dyDescent="0.25">
      <c r="A144" t="s">
        <v>207</v>
      </c>
      <c r="B144">
        <v>2002</v>
      </c>
      <c r="C144" t="s">
        <v>40</v>
      </c>
      <c r="D144">
        <v>2076584</v>
      </c>
      <c r="E144">
        <v>95803</v>
      </c>
      <c r="F144">
        <v>38158</v>
      </c>
      <c r="G144">
        <v>1812367</v>
      </c>
      <c r="H144">
        <v>4074</v>
      </c>
      <c r="I144">
        <v>27123</v>
      </c>
      <c r="J144">
        <v>42693</v>
      </c>
    </row>
    <row r="145" spans="1:10" x14ac:dyDescent="0.25">
      <c r="A145" t="s">
        <v>208</v>
      </c>
      <c r="B145">
        <v>2002</v>
      </c>
      <c r="C145" t="s">
        <v>41</v>
      </c>
      <c r="D145">
        <v>668812</v>
      </c>
      <c r="E145">
        <v>20618</v>
      </c>
      <c r="F145">
        <v>4116</v>
      </c>
      <c r="G145">
        <v>342545</v>
      </c>
      <c r="H145">
        <v>1153</v>
      </c>
      <c r="I145">
        <v>2824</v>
      </c>
      <c r="J145">
        <v>306</v>
      </c>
    </row>
    <row r="146" spans="1:10" x14ac:dyDescent="0.25">
      <c r="A146" t="s">
        <v>209</v>
      </c>
      <c r="B146">
        <v>2002</v>
      </c>
      <c r="C146" t="s">
        <v>42</v>
      </c>
      <c r="D146">
        <v>156796</v>
      </c>
      <c r="E146">
        <v>7452</v>
      </c>
      <c r="F146">
        <v>1984</v>
      </c>
      <c r="G146">
        <v>86715</v>
      </c>
      <c r="H146">
        <v>176</v>
      </c>
      <c r="I146">
        <v>2067</v>
      </c>
      <c r="J146">
        <v>3083</v>
      </c>
    </row>
    <row r="147" spans="1:10" x14ac:dyDescent="0.25">
      <c r="A147" t="s">
        <v>210</v>
      </c>
      <c r="B147">
        <v>2002</v>
      </c>
      <c r="C147" t="s">
        <v>43</v>
      </c>
      <c r="D147">
        <v>592164</v>
      </c>
      <c r="E147">
        <v>30342</v>
      </c>
      <c r="F147">
        <v>9933</v>
      </c>
      <c r="G147">
        <v>517339</v>
      </c>
      <c r="H147">
        <v>2469</v>
      </c>
      <c r="I147">
        <v>4179</v>
      </c>
      <c r="J147">
        <v>9869</v>
      </c>
    </row>
    <row r="148" spans="1:10" x14ac:dyDescent="0.25">
      <c r="A148" t="s">
        <v>211</v>
      </c>
      <c r="B148">
        <v>2002</v>
      </c>
      <c r="C148" t="s">
        <v>44</v>
      </c>
      <c r="D148">
        <v>135577</v>
      </c>
      <c r="E148">
        <v>5203</v>
      </c>
      <c r="F148">
        <v>857</v>
      </c>
      <c r="G148">
        <v>50804</v>
      </c>
      <c r="H148">
        <v>275</v>
      </c>
      <c r="I148">
        <v>686</v>
      </c>
      <c r="J148">
        <v>489</v>
      </c>
    </row>
    <row r="149" spans="1:10" x14ac:dyDescent="0.25">
      <c r="A149" t="s">
        <v>212</v>
      </c>
      <c r="B149">
        <v>2002</v>
      </c>
      <c r="C149" t="s">
        <v>45</v>
      </c>
      <c r="D149">
        <v>884598</v>
      </c>
      <c r="E149">
        <v>45155</v>
      </c>
      <c r="F149">
        <v>10065</v>
      </c>
      <c r="G149">
        <v>577997</v>
      </c>
      <c r="H149">
        <v>1835</v>
      </c>
      <c r="I149">
        <v>7856</v>
      </c>
      <c r="J149">
        <v>18751</v>
      </c>
    </row>
    <row r="150" spans="1:10" x14ac:dyDescent="0.25">
      <c r="A150" t="s">
        <v>213</v>
      </c>
      <c r="B150">
        <v>2002</v>
      </c>
      <c r="C150" t="s">
        <v>46</v>
      </c>
      <c r="D150">
        <v>2629000</v>
      </c>
      <c r="E150">
        <v>126433</v>
      </c>
      <c r="F150">
        <v>58099</v>
      </c>
      <c r="G150">
        <v>3045190</v>
      </c>
      <c r="H150">
        <v>9366</v>
      </c>
      <c r="I150">
        <v>28027</v>
      </c>
      <c r="J150">
        <v>48247</v>
      </c>
    </row>
    <row r="151" spans="1:10" x14ac:dyDescent="0.25">
      <c r="A151" t="s">
        <v>214</v>
      </c>
      <c r="B151">
        <v>2002</v>
      </c>
      <c r="C151" t="s">
        <v>47</v>
      </c>
      <c r="D151">
        <v>225310</v>
      </c>
      <c r="E151">
        <v>8923</v>
      </c>
      <c r="F151">
        <v>5655</v>
      </c>
      <c r="G151">
        <v>352696</v>
      </c>
      <c r="H151">
        <v>1192</v>
      </c>
      <c r="I151">
        <v>1950</v>
      </c>
      <c r="J151">
        <v>11104</v>
      </c>
    </row>
    <row r="152" spans="1:10" x14ac:dyDescent="0.25">
      <c r="A152" t="s">
        <v>215</v>
      </c>
      <c r="B152">
        <v>2002</v>
      </c>
      <c r="C152" t="s">
        <v>48</v>
      </c>
      <c r="D152">
        <v>91706</v>
      </c>
      <c r="E152">
        <v>4384</v>
      </c>
      <c r="F152">
        <v>810</v>
      </c>
      <c r="G152">
        <v>36044</v>
      </c>
      <c r="H152">
        <v>338</v>
      </c>
      <c r="I152">
        <v>548</v>
      </c>
      <c r="J152">
        <v>177</v>
      </c>
    </row>
    <row r="153" spans="1:10" x14ac:dyDescent="0.25">
      <c r="A153" t="s">
        <v>216</v>
      </c>
      <c r="B153">
        <v>2002</v>
      </c>
      <c r="C153" t="s">
        <v>49</v>
      </c>
      <c r="D153">
        <v>831063</v>
      </c>
      <c r="E153">
        <v>39231</v>
      </c>
      <c r="F153">
        <v>11583</v>
      </c>
      <c r="G153">
        <v>623022</v>
      </c>
      <c r="H153">
        <v>2051</v>
      </c>
      <c r="I153">
        <v>8310</v>
      </c>
      <c r="J153">
        <v>14833</v>
      </c>
    </row>
    <row r="154" spans="1:10" x14ac:dyDescent="0.25">
      <c r="A154" t="s">
        <v>217</v>
      </c>
      <c r="B154">
        <v>2002</v>
      </c>
      <c r="C154" t="s">
        <v>0</v>
      </c>
      <c r="D154">
        <v>730758</v>
      </c>
      <c r="E154">
        <v>39758</v>
      </c>
      <c r="F154">
        <v>14816</v>
      </c>
      <c r="G154">
        <v>479372</v>
      </c>
      <c r="H154">
        <v>2783</v>
      </c>
      <c r="I154">
        <v>8726</v>
      </c>
      <c r="J154">
        <v>7960</v>
      </c>
    </row>
    <row r="155" spans="1:10" x14ac:dyDescent="0.25">
      <c r="A155" t="s">
        <v>218</v>
      </c>
      <c r="B155">
        <v>2002</v>
      </c>
      <c r="C155" t="s">
        <v>50</v>
      </c>
      <c r="D155">
        <v>324702</v>
      </c>
      <c r="E155">
        <v>14293</v>
      </c>
      <c r="F155">
        <v>4528</v>
      </c>
      <c r="G155">
        <v>290075</v>
      </c>
      <c r="H155">
        <v>483</v>
      </c>
      <c r="I155">
        <v>3731</v>
      </c>
      <c r="J155">
        <v>4211</v>
      </c>
    </row>
    <row r="156" spans="1:10" x14ac:dyDescent="0.25">
      <c r="A156" t="s">
        <v>219</v>
      </c>
      <c r="B156">
        <v>2002</v>
      </c>
      <c r="C156" t="s">
        <v>51</v>
      </c>
      <c r="D156">
        <v>874727</v>
      </c>
      <c r="E156">
        <v>34958</v>
      </c>
      <c r="F156">
        <v>13089</v>
      </c>
      <c r="G156">
        <v>535776</v>
      </c>
      <c r="H156">
        <v>1430</v>
      </c>
      <c r="I156">
        <v>9348</v>
      </c>
      <c r="J156">
        <v>7812</v>
      </c>
    </row>
    <row r="157" spans="1:10" x14ac:dyDescent="0.25">
      <c r="A157" t="s">
        <v>220</v>
      </c>
      <c r="B157">
        <v>2002</v>
      </c>
      <c r="C157" t="s">
        <v>52</v>
      </c>
      <c r="D157">
        <v>63024</v>
      </c>
      <c r="E157">
        <v>3086</v>
      </c>
      <c r="F157">
        <v>598</v>
      </c>
      <c r="G157">
        <v>25587</v>
      </c>
      <c r="H157">
        <v>51</v>
      </c>
      <c r="I157">
        <v>413</v>
      </c>
      <c r="J157">
        <v>549</v>
      </c>
    </row>
    <row r="158" spans="1:10" x14ac:dyDescent="0.25">
      <c r="A158" t="s">
        <v>221</v>
      </c>
      <c r="B158">
        <v>2003</v>
      </c>
      <c r="C158" t="s">
        <v>2</v>
      </c>
      <c r="D158">
        <v>871576</v>
      </c>
      <c r="E158">
        <v>39141</v>
      </c>
      <c r="F158">
        <v>21010</v>
      </c>
      <c r="G158">
        <v>2261271</v>
      </c>
      <c r="H158">
        <v>6332</v>
      </c>
      <c r="I158">
        <v>9776</v>
      </c>
      <c r="J158">
        <v>17775</v>
      </c>
    </row>
    <row r="159" spans="1:10" x14ac:dyDescent="0.25">
      <c r="A159" t="s">
        <v>222</v>
      </c>
      <c r="B159">
        <v>2003</v>
      </c>
      <c r="C159" t="s">
        <v>4</v>
      </c>
      <c r="D159">
        <v>42736</v>
      </c>
      <c r="E159">
        <v>1330</v>
      </c>
      <c r="F159">
        <v>157</v>
      </c>
      <c r="G159">
        <v>5499</v>
      </c>
      <c r="H159">
        <v>47</v>
      </c>
      <c r="I159">
        <v>72</v>
      </c>
      <c r="J159">
        <v>47</v>
      </c>
    </row>
    <row r="160" spans="1:10" x14ac:dyDescent="0.25">
      <c r="A160" t="s">
        <v>223</v>
      </c>
      <c r="B160">
        <v>2003</v>
      </c>
      <c r="C160" t="s">
        <v>5</v>
      </c>
      <c r="D160">
        <v>748299</v>
      </c>
      <c r="E160">
        <v>28602</v>
      </c>
      <c r="F160">
        <v>23338</v>
      </c>
      <c r="G160">
        <v>1085477</v>
      </c>
      <c r="H160">
        <v>2378</v>
      </c>
      <c r="I160">
        <v>12301</v>
      </c>
      <c r="J160">
        <v>62010</v>
      </c>
    </row>
    <row r="161" spans="1:10" x14ac:dyDescent="0.25">
      <c r="A161" t="s">
        <v>224</v>
      </c>
      <c r="B161">
        <v>2003</v>
      </c>
      <c r="C161" t="s">
        <v>6</v>
      </c>
      <c r="D161">
        <v>461365</v>
      </c>
      <c r="E161">
        <v>21896</v>
      </c>
      <c r="F161">
        <v>8088</v>
      </c>
      <c r="G161">
        <v>420491</v>
      </c>
      <c r="H161">
        <v>1411</v>
      </c>
      <c r="I161">
        <v>4789</v>
      </c>
      <c r="J161">
        <v>10133</v>
      </c>
    </row>
    <row r="162" spans="1:10" x14ac:dyDescent="0.25">
      <c r="A162" t="s">
        <v>225</v>
      </c>
      <c r="B162">
        <v>2003</v>
      </c>
      <c r="C162" t="s">
        <v>7</v>
      </c>
      <c r="D162">
        <v>3893637</v>
      </c>
      <c r="E162">
        <v>167843</v>
      </c>
      <c r="F162">
        <v>54853</v>
      </c>
      <c r="G162">
        <v>3513625</v>
      </c>
      <c r="H162">
        <v>8324</v>
      </c>
      <c r="I162">
        <v>46846</v>
      </c>
      <c r="J162">
        <v>57198</v>
      </c>
    </row>
    <row r="163" spans="1:10" x14ac:dyDescent="0.25">
      <c r="A163" t="s">
        <v>226</v>
      </c>
      <c r="B163">
        <v>2003</v>
      </c>
      <c r="C163" t="s">
        <v>8</v>
      </c>
      <c r="D163">
        <v>422879</v>
      </c>
      <c r="E163">
        <v>21577</v>
      </c>
      <c r="F163">
        <v>12797</v>
      </c>
      <c r="G163">
        <v>563138</v>
      </c>
      <c r="H163">
        <v>1197</v>
      </c>
      <c r="I163">
        <v>9679</v>
      </c>
      <c r="J163">
        <v>28790</v>
      </c>
    </row>
    <row r="164" spans="1:10" x14ac:dyDescent="0.25">
      <c r="A164" t="s">
        <v>227</v>
      </c>
      <c r="B164">
        <v>2003</v>
      </c>
      <c r="C164" t="s">
        <v>9</v>
      </c>
      <c r="D164">
        <v>502476</v>
      </c>
      <c r="E164">
        <v>24218</v>
      </c>
      <c r="F164">
        <v>5929</v>
      </c>
      <c r="G164">
        <v>281559</v>
      </c>
      <c r="H164">
        <v>723</v>
      </c>
      <c r="I164">
        <v>6084</v>
      </c>
      <c r="J164">
        <v>21523</v>
      </c>
    </row>
    <row r="165" spans="1:10" x14ac:dyDescent="0.25">
      <c r="A165" t="s">
        <v>228</v>
      </c>
      <c r="B165">
        <v>2003</v>
      </c>
      <c r="C165" t="s">
        <v>10</v>
      </c>
      <c r="D165">
        <v>121942</v>
      </c>
      <c r="E165">
        <v>5435</v>
      </c>
      <c r="F165">
        <v>2340</v>
      </c>
      <c r="G165">
        <v>98692</v>
      </c>
      <c r="H165">
        <v>218</v>
      </c>
      <c r="I165">
        <v>1603</v>
      </c>
      <c r="J165">
        <v>2179</v>
      </c>
    </row>
    <row r="166" spans="1:10" x14ac:dyDescent="0.25">
      <c r="A166" t="s">
        <v>229</v>
      </c>
      <c r="B166">
        <v>2003</v>
      </c>
      <c r="C166" t="s">
        <v>11</v>
      </c>
      <c r="D166">
        <v>85220</v>
      </c>
      <c r="E166">
        <v>3316</v>
      </c>
      <c r="F166">
        <v>642</v>
      </c>
      <c r="G166">
        <v>38839</v>
      </c>
      <c r="H166">
        <v>146</v>
      </c>
      <c r="I166">
        <v>486</v>
      </c>
      <c r="J166">
        <v>789</v>
      </c>
    </row>
    <row r="167" spans="1:10" x14ac:dyDescent="0.25">
      <c r="A167" t="s">
        <v>230</v>
      </c>
      <c r="B167">
        <v>2003</v>
      </c>
      <c r="C167" t="s">
        <v>3</v>
      </c>
      <c r="D167">
        <v>2685956</v>
      </c>
      <c r="E167">
        <v>130852</v>
      </c>
      <c r="F167">
        <v>88280</v>
      </c>
      <c r="G167">
        <v>4506814</v>
      </c>
      <c r="H167">
        <v>8948</v>
      </c>
      <c r="I167">
        <v>49618</v>
      </c>
      <c r="J167">
        <v>201443</v>
      </c>
    </row>
    <row r="168" spans="1:10" x14ac:dyDescent="0.25">
      <c r="A168" t="s">
        <v>231</v>
      </c>
      <c r="B168">
        <v>2003</v>
      </c>
      <c r="C168" t="s">
        <v>12</v>
      </c>
      <c r="D168">
        <v>1108160</v>
      </c>
      <c r="E168">
        <v>43181</v>
      </c>
      <c r="F168">
        <v>21268</v>
      </c>
      <c r="G168">
        <v>1395937</v>
      </c>
      <c r="H168">
        <v>3957</v>
      </c>
      <c r="I168">
        <v>12002</v>
      </c>
      <c r="J168">
        <v>47476</v>
      </c>
    </row>
    <row r="169" spans="1:10" x14ac:dyDescent="0.25">
      <c r="A169" t="s">
        <v>232</v>
      </c>
      <c r="B169">
        <v>2003</v>
      </c>
      <c r="C169" t="s">
        <v>13</v>
      </c>
      <c r="D169">
        <v>159657</v>
      </c>
      <c r="E169">
        <v>6743</v>
      </c>
      <c r="F169">
        <v>1823</v>
      </c>
      <c r="G169">
        <v>76038</v>
      </c>
      <c r="H169">
        <v>163</v>
      </c>
      <c r="I169">
        <v>1064</v>
      </c>
      <c r="J169">
        <v>2681</v>
      </c>
    </row>
    <row r="170" spans="1:10" x14ac:dyDescent="0.25">
      <c r="A170" t="s">
        <v>233</v>
      </c>
      <c r="B170">
        <v>2003</v>
      </c>
      <c r="C170" t="s">
        <v>14</v>
      </c>
      <c r="D170">
        <v>213942</v>
      </c>
      <c r="E170">
        <v>8949</v>
      </c>
      <c r="F170">
        <v>2623</v>
      </c>
      <c r="G170">
        <v>147977</v>
      </c>
      <c r="H170">
        <v>400</v>
      </c>
      <c r="I170">
        <v>1827</v>
      </c>
      <c r="J170">
        <v>947</v>
      </c>
    </row>
    <row r="171" spans="1:10" x14ac:dyDescent="0.25">
      <c r="A171" t="s">
        <v>234</v>
      </c>
      <c r="B171">
        <v>2003</v>
      </c>
      <c r="C171" t="s">
        <v>15</v>
      </c>
      <c r="D171">
        <v>2016484</v>
      </c>
      <c r="E171">
        <v>83383</v>
      </c>
      <c r="F171">
        <v>25587</v>
      </c>
      <c r="G171">
        <v>1371859</v>
      </c>
      <c r="H171">
        <v>4623</v>
      </c>
      <c r="I171">
        <v>19375</v>
      </c>
      <c r="J171">
        <v>28466</v>
      </c>
    </row>
    <row r="172" spans="1:10" x14ac:dyDescent="0.25">
      <c r="A172" t="s">
        <v>235</v>
      </c>
      <c r="B172">
        <v>2003</v>
      </c>
      <c r="C172" t="s">
        <v>16</v>
      </c>
      <c r="D172">
        <v>866888</v>
      </c>
      <c r="E172">
        <v>40229</v>
      </c>
      <c r="F172">
        <v>13937</v>
      </c>
      <c r="G172">
        <v>1029875</v>
      </c>
      <c r="H172">
        <v>3473</v>
      </c>
      <c r="I172">
        <v>9443</v>
      </c>
      <c r="J172">
        <v>18434</v>
      </c>
    </row>
    <row r="173" spans="1:10" x14ac:dyDescent="0.25">
      <c r="A173" t="s">
        <v>236</v>
      </c>
      <c r="B173">
        <v>2003</v>
      </c>
      <c r="C173" t="s">
        <v>17</v>
      </c>
      <c r="D173">
        <v>554630</v>
      </c>
      <c r="E173">
        <v>24824</v>
      </c>
      <c r="F173">
        <v>8085</v>
      </c>
      <c r="G173">
        <v>543804</v>
      </c>
      <c r="H173">
        <v>1272</v>
      </c>
      <c r="I173">
        <v>6775</v>
      </c>
      <c r="J173">
        <v>14917</v>
      </c>
    </row>
    <row r="174" spans="1:10" x14ac:dyDescent="0.25">
      <c r="A174" t="s">
        <v>237</v>
      </c>
      <c r="B174">
        <v>2003</v>
      </c>
      <c r="C174" t="s">
        <v>18</v>
      </c>
      <c r="D174">
        <v>335420</v>
      </c>
      <c r="E174">
        <v>18653</v>
      </c>
      <c r="F174">
        <v>7842</v>
      </c>
      <c r="G174">
        <v>577461</v>
      </c>
      <c r="H174">
        <v>1007</v>
      </c>
      <c r="I174">
        <v>6365</v>
      </c>
      <c r="J174">
        <v>7842</v>
      </c>
    </row>
    <row r="175" spans="1:10" x14ac:dyDescent="0.25">
      <c r="A175" t="s">
        <v>238</v>
      </c>
      <c r="B175">
        <v>2003</v>
      </c>
      <c r="C175" t="s">
        <v>19</v>
      </c>
      <c r="D175">
        <v>610038</v>
      </c>
      <c r="E175">
        <v>28397</v>
      </c>
      <c r="F175">
        <v>9309</v>
      </c>
      <c r="G175">
        <v>556218</v>
      </c>
      <c r="H175">
        <v>1058</v>
      </c>
      <c r="I175">
        <v>7958</v>
      </c>
      <c r="J175">
        <v>15639</v>
      </c>
    </row>
    <row r="176" spans="1:10" x14ac:dyDescent="0.25">
      <c r="A176" t="s">
        <v>239</v>
      </c>
      <c r="B176">
        <v>2003</v>
      </c>
      <c r="C176" t="s">
        <v>20</v>
      </c>
      <c r="D176">
        <v>583708</v>
      </c>
      <c r="E176">
        <v>26418</v>
      </c>
      <c r="F176">
        <v>13078</v>
      </c>
      <c r="G176">
        <v>555370</v>
      </c>
      <c r="H176">
        <v>2211</v>
      </c>
      <c r="I176">
        <v>6685</v>
      </c>
      <c r="J176">
        <v>13354</v>
      </c>
    </row>
    <row r="177" spans="1:10" x14ac:dyDescent="0.25">
      <c r="A177" t="s">
        <v>240</v>
      </c>
      <c r="B177">
        <v>2003</v>
      </c>
      <c r="C177" t="s">
        <v>21</v>
      </c>
      <c r="D177">
        <v>228982</v>
      </c>
      <c r="E177">
        <v>11852</v>
      </c>
      <c r="F177">
        <v>2133</v>
      </c>
      <c r="G177">
        <v>142216</v>
      </c>
      <c r="H177">
        <v>280</v>
      </c>
      <c r="I177">
        <v>1358</v>
      </c>
      <c r="J177">
        <v>1805</v>
      </c>
    </row>
    <row r="178" spans="1:10" x14ac:dyDescent="0.25">
      <c r="A178" t="s">
        <v>241</v>
      </c>
      <c r="B178">
        <v>2003</v>
      </c>
      <c r="C178" t="s">
        <v>22</v>
      </c>
      <c r="D178">
        <v>596171</v>
      </c>
      <c r="E178">
        <v>38447</v>
      </c>
      <c r="F178">
        <v>10883</v>
      </c>
      <c r="G178">
        <v>494038</v>
      </c>
      <c r="H178">
        <v>1212</v>
      </c>
      <c r="I178">
        <v>8522</v>
      </c>
      <c r="J178">
        <v>66948</v>
      </c>
    </row>
    <row r="179" spans="1:10" x14ac:dyDescent="0.25">
      <c r="A179" t="s">
        <v>242</v>
      </c>
      <c r="B179">
        <v>2003</v>
      </c>
      <c r="C179" t="s">
        <v>23</v>
      </c>
      <c r="D179">
        <v>1132948</v>
      </c>
      <c r="E179">
        <v>52514</v>
      </c>
      <c r="F179">
        <v>14144</v>
      </c>
      <c r="G179">
        <v>771939</v>
      </c>
      <c r="H179">
        <v>1942</v>
      </c>
      <c r="I179">
        <v>9381</v>
      </c>
      <c r="J179">
        <v>21130</v>
      </c>
    </row>
    <row r="180" spans="1:10" x14ac:dyDescent="0.25">
      <c r="A180" t="s">
        <v>243</v>
      </c>
      <c r="B180">
        <v>2003</v>
      </c>
      <c r="C180" t="s">
        <v>24</v>
      </c>
      <c r="D180">
        <v>1627292</v>
      </c>
      <c r="E180">
        <v>77044</v>
      </c>
      <c r="F180">
        <v>28625</v>
      </c>
      <c r="G180">
        <v>1696551</v>
      </c>
      <c r="H180">
        <v>2739</v>
      </c>
      <c r="I180">
        <v>20139</v>
      </c>
      <c r="J180">
        <v>37214</v>
      </c>
    </row>
    <row r="181" spans="1:10" x14ac:dyDescent="0.25">
      <c r="A181" t="s">
        <v>244</v>
      </c>
      <c r="B181">
        <v>2003</v>
      </c>
      <c r="C181" t="s">
        <v>25</v>
      </c>
      <c r="D181">
        <v>805451</v>
      </c>
      <c r="E181">
        <v>31081</v>
      </c>
      <c r="F181">
        <v>10651</v>
      </c>
      <c r="G181">
        <v>582996</v>
      </c>
      <c r="H181">
        <v>1138</v>
      </c>
      <c r="I181">
        <v>9276</v>
      </c>
      <c r="J181">
        <v>5989</v>
      </c>
    </row>
    <row r="182" spans="1:10" x14ac:dyDescent="0.25">
      <c r="A182" t="s">
        <v>245</v>
      </c>
      <c r="B182">
        <v>2003</v>
      </c>
      <c r="C182" t="s">
        <v>26</v>
      </c>
      <c r="D182">
        <v>448852</v>
      </c>
      <c r="E182">
        <v>19010</v>
      </c>
      <c r="F182">
        <v>13045</v>
      </c>
      <c r="G182">
        <v>1327536</v>
      </c>
      <c r="H182">
        <v>5295</v>
      </c>
      <c r="I182">
        <v>3647</v>
      </c>
      <c r="J182">
        <v>29068</v>
      </c>
    </row>
    <row r="183" spans="1:10" x14ac:dyDescent="0.25">
      <c r="A183" t="s">
        <v>246</v>
      </c>
      <c r="B183">
        <v>2003</v>
      </c>
      <c r="C183" t="s">
        <v>27</v>
      </c>
      <c r="D183">
        <v>1007171</v>
      </c>
      <c r="E183">
        <v>46723</v>
      </c>
      <c r="F183">
        <v>17350</v>
      </c>
      <c r="G183">
        <v>1067005</v>
      </c>
      <c r="H183">
        <v>1889</v>
      </c>
      <c r="I183">
        <v>11628</v>
      </c>
      <c r="J183">
        <v>15146</v>
      </c>
    </row>
    <row r="184" spans="1:10" x14ac:dyDescent="0.25">
      <c r="A184" t="s">
        <v>247</v>
      </c>
      <c r="B184">
        <v>2003</v>
      </c>
      <c r="C184" t="s">
        <v>28</v>
      </c>
      <c r="D184">
        <v>169818</v>
      </c>
      <c r="E184">
        <v>5437</v>
      </c>
      <c r="F184">
        <v>2402</v>
      </c>
      <c r="G184">
        <v>114114</v>
      </c>
      <c r="H184">
        <v>240</v>
      </c>
      <c r="I184">
        <v>1172</v>
      </c>
      <c r="J184">
        <v>1507</v>
      </c>
    </row>
    <row r="185" spans="1:10" x14ac:dyDescent="0.25">
      <c r="A185" t="s">
        <v>248</v>
      </c>
      <c r="B185">
        <v>2003</v>
      </c>
      <c r="C185" t="s">
        <v>29</v>
      </c>
      <c r="D185">
        <v>226767</v>
      </c>
      <c r="E185">
        <v>12782</v>
      </c>
      <c r="F185">
        <v>4170</v>
      </c>
      <c r="G185">
        <v>195502</v>
      </c>
      <c r="H185">
        <v>531</v>
      </c>
      <c r="I185">
        <v>3378</v>
      </c>
      <c r="J185">
        <v>1033</v>
      </c>
    </row>
    <row r="186" spans="1:10" x14ac:dyDescent="0.25">
      <c r="A186" t="s">
        <v>249</v>
      </c>
      <c r="B186">
        <v>2003</v>
      </c>
      <c r="C186" t="s">
        <v>30</v>
      </c>
      <c r="D186">
        <v>347829</v>
      </c>
      <c r="E186">
        <v>12444</v>
      </c>
      <c r="F186">
        <v>5151</v>
      </c>
      <c r="G186">
        <v>266886</v>
      </c>
      <c r="H186">
        <v>745</v>
      </c>
      <c r="I186">
        <v>4614</v>
      </c>
      <c r="J186">
        <v>23985</v>
      </c>
    </row>
    <row r="187" spans="1:10" x14ac:dyDescent="0.25">
      <c r="A187" t="s">
        <v>250</v>
      </c>
      <c r="B187">
        <v>2003</v>
      </c>
      <c r="C187" t="s">
        <v>31</v>
      </c>
      <c r="D187">
        <v>159019</v>
      </c>
      <c r="E187">
        <v>7213</v>
      </c>
      <c r="F187">
        <v>1802</v>
      </c>
      <c r="G187">
        <v>83310</v>
      </c>
      <c r="H187">
        <v>385</v>
      </c>
      <c r="I187">
        <v>1528</v>
      </c>
      <c r="J187">
        <v>2416</v>
      </c>
    </row>
    <row r="188" spans="1:10" x14ac:dyDescent="0.25">
      <c r="A188" t="s">
        <v>251</v>
      </c>
      <c r="B188">
        <v>2003</v>
      </c>
      <c r="C188" t="s">
        <v>32</v>
      </c>
      <c r="D188">
        <v>1096133</v>
      </c>
      <c r="E188">
        <v>57256</v>
      </c>
      <c r="F188">
        <v>21204</v>
      </c>
      <c r="G188">
        <v>920950</v>
      </c>
      <c r="H188">
        <v>1926</v>
      </c>
      <c r="I188">
        <v>13513</v>
      </c>
      <c r="J188">
        <v>21436</v>
      </c>
    </row>
    <row r="189" spans="1:10" x14ac:dyDescent="0.25">
      <c r="A189" t="s">
        <v>252</v>
      </c>
      <c r="B189">
        <v>2003</v>
      </c>
      <c r="C189" t="s">
        <v>33</v>
      </c>
      <c r="D189">
        <v>219195</v>
      </c>
      <c r="E189">
        <v>8950</v>
      </c>
      <c r="F189">
        <v>5195</v>
      </c>
      <c r="G189">
        <v>441494</v>
      </c>
      <c r="H189">
        <v>1800</v>
      </c>
      <c r="I189">
        <v>2810</v>
      </c>
      <c r="J189">
        <v>5775</v>
      </c>
    </row>
    <row r="190" spans="1:10" x14ac:dyDescent="0.25">
      <c r="A190" t="s">
        <v>253</v>
      </c>
      <c r="B190">
        <v>2003</v>
      </c>
      <c r="C190" t="s">
        <v>34</v>
      </c>
      <c r="D190">
        <v>2456772</v>
      </c>
      <c r="E190">
        <v>131151</v>
      </c>
      <c r="F190">
        <v>28089</v>
      </c>
      <c r="G190">
        <v>1156488</v>
      </c>
      <c r="H190">
        <v>3374</v>
      </c>
      <c r="I190">
        <v>26020</v>
      </c>
      <c r="J190">
        <v>58390</v>
      </c>
    </row>
    <row r="191" spans="1:10" x14ac:dyDescent="0.25">
      <c r="A191" t="s">
        <v>254</v>
      </c>
      <c r="B191">
        <v>2003</v>
      </c>
      <c r="C191" t="s">
        <v>35</v>
      </c>
      <c r="D191">
        <v>1193087</v>
      </c>
      <c r="E191">
        <v>62226</v>
      </c>
      <c r="F191">
        <v>23524</v>
      </c>
      <c r="G191">
        <v>1328360</v>
      </c>
      <c r="H191">
        <v>2568</v>
      </c>
      <c r="I191">
        <v>12332</v>
      </c>
      <c r="J191">
        <v>32153</v>
      </c>
    </row>
    <row r="192" spans="1:10" x14ac:dyDescent="0.25">
      <c r="A192" t="s">
        <v>255</v>
      </c>
      <c r="B192">
        <v>2003</v>
      </c>
      <c r="C192" t="s">
        <v>36</v>
      </c>
      <c r="D192">
        <v>115426</v>
      </c>
      <c r="E192">
        <v>4184</v>
      </c>
      <c r="F192">
        <v>1189</v>
      </c>
      <c r="G192">
        <v>50899</v>
      </c>
      <c r="H192">
        <v>227</v>
      </c>
      <c r="I192">
        <v>635</v>
      </c>
      <c r="J192">
        <v>672</v>
      </c>
    </row>
    <row r="193" spans="1:10" x14ac:dyDescent="0.25">
      <c r="A193" t="s">
        <v>256</v>
      </c>
      <c r="B193">
        <v>2003</v>
      </c>
      <c r="C193" t="s">
        <v>37</v>
      </c>
      <c r="D193">
        <v>1571992</v>
      </c>
      <c r="E193">
        <v>98396</v>
      </c>
      <c r="F193">
        <v>43488</v>
      </c>
      <c r="G193">
        <v>1758402</v>
      </c>
      <c r="H193">
        <v>5621</v>
      </c>
      <c r="I193">
        <v>31228</v>
      </c>
      <c r="J193">
        <v>54278</v>
      </c>
    </row>
    <row r="194" spans="1:10" x14ac:dyDescent="0.25">
      <c r="A194" t="s">
        <v>257</v>
      </c>
      <c r="B194">
        <v>2003</v>
      </c>
      <c r="C194" t="s">
        <v>38</v>
      </c>
      <c r="D194">
        <v>461084</v>
      </c>
      <c r="E194">
        <v>31595</v>
      </c>
      <c r="F194">
        <v>18041</v>
      </c>
      <c r="G194">
        <v>1472198</v>
      </c>
      <c r="H194">
        <v>3990</v>
      </c>
      <c r="I194">
        <v>8189</v>
      </c>
      <c r="J194">
        <v>4340</v>
      </c>
    </row>
    <row r="195" spans="1:10" x14ac:dyDescent="0.25">
      <c r="A195" t="s">
        <v>258</v>
      </c>
      <c r="B195">
        <v>2003</v>
      </c>
      <c r="C195" t="s">
        <v>39</v>
      </c>
      <c r="D195">
        <v>459519</v>
      </c>
      <c r="E195">
        <v>20076</v>
      </c>
      <c r="F195">
        <v>10812</v>
      </c>
      <c r="G195">
        <v>695727</v>
      </c>
      <c r="H195">
        <v>1337</v>
      </c>
      <c r="I195">
        <v>10077</v>
      </c>
      <c r="J195">
        <v>4405</v>
      </c>
    </row>
    <row r="196" spans="1:10" x14ac:dyDescent="0.25">
      <c r="A196" t="s">
        <v>259</v>
      </c>
      <c r="B196">
        <v>2003</v>
      </c>
      <c r="C196" t="s">
        <v>40</v>
      </c>
      <c r="D196">
        <v>2569996</v>
      </c>
      <c r="E196">
        <v>110019</v>
      </c>
      <c r="F196">
        <v>31799</v>
      </c>
      <c r="G196">
        <v>1906508</v>
      </c>
      <c r="H196">
        <v>5423</v>
      </c>
      <c r="I196">
        <v>25338</v>
      </c>
      <c r="J196">
        <v>54860</v>
      </c>
    </row>
    <row r="197" spans="1:10" x14ac:dyDescent="0.25">
      <c r="A197" t="s">
        <v>260</v>
      </c>
      <c r="B197">
        <v>2003</v>
      </c>
      <c r="C197" t="s">
        <v>41</v>
      </c>
      <c r="D197">
        <v>483667</v>
      </c>
      <c r="E197">
        <v>17095</v>
      </c>
      <c r="F197">
        <v>6070</v>
      </c>
      <c r="G197">
        <v>471496</v>
      </c>
      <c r="H197">
        <v>983</v>
      </c>
      <c r="I197">
        <v>3151</v>
      </c>
      <c r="J197">
        <v>489</v>
      </c>
    </row>
    <row r="198" spans="1:10" x14ac:dyDescent="0.25">
      <c r="A198" t="s">
        <v>261</v>
      </c>
      <c r="B198">
        <v>2003</v>
      </c>
      <c r="C198" t="s">
        <v>42</v>
      </c>
      <c r="D198">
        <v>206833</v>
      </c>
      <c r="E198">
        <v>8459</v>
      </c>
      <c r="F198">
        <v>2685</v>
      </c>
      <c r="G198">
        <v>95214</v>
      </c>
      <c r="H198">
        <v>195</v>
      </c>
      <c r="I198">
        <v>1824</v>
      </c>
      <c r="J198">
        <v>3406</v>
      </c>
    </row>
    <row r="199" spans="1:10" x14ac:dyDescent="0.25">
      <c r="A199" t="s">
        <v>262</v>
      </c>
      <c r="B199">
        <v>2003</v>
      </c>
      <c r="C199" t="s">
        <v>43</v>
      </c>
      <c r="D199">
        <v>744762</v>
      </c>
      <c r="E199">
        <v>31798</v>
      </c>
      <c r="F199">
        <v>11522</v>
      </c>
      <c r="G199">
        <v>720777</v>
      </c>
      <c r="H199">
        <v>2426</v>
      </c>
      <c r="I199">
        <v>5205</v>
      </c>
      <c r="J199">
        <v>11646</v>
      </c>
    </row>
    <row r="200" spans="1:10" x14ac:dyDescent="0.25">
      <c r="A200" t="s">
        <v>263</v>
      </c>
      <c r="B200">
        <v>2003</v>
      </c>
      <c r="C200" t="s">
        <v>44</v>
      </c>
      <c r="D200">
        <v>104615</v>
      </c>
      <c r="E200">
        <v>6193</v>
      </c>
      <c r="F200">
        <v>1196</v>
      </c>
      <c r="G200">
        <v>48819</v>
      </c>
      <c r="H200">
        <v>257</v>
      </c>
      <c r="I200">
        <v>691</v>
      </c>
      <c r="J200">
        <v>792</v>
      </c>
    </row>
    <row r="201" spans="1:10" x14ac:dyDescent="0.25">
      <c r="A201" t="s">
        <v>264</v>
      </c>
      <c r="B201">
        <v>2003</v>
      </c>
      <c r="C201" t="s">
        <v>45</v>
      </c>
      <c r="D201">
        <v>891729</v>
      </c>
      <c r="E201">
        <v>47543</v>
      </c>
      <c r="F201">
        <v>13864</v>
      </c>
      <c r="G201">
        <v>597684</v>
      </c>
      <c r="H201">
        <v>1626</v>
      </c>
      <c r="I201">
        <v>8066</v>
      </c>
      <c r="J201">
        <v>27598</v>
      </c>
    </row>
    <row r="202" spans="1:10" x14ac:dyDescent="0.25">
      <c r="A202" t="s">
        <v>265</v>
      </c>
      <c r="B202">
        <v>2003</v>
      </c>
      <c r="C202" t="s">
        <v>46</v>
      </c>
      <c r="D202">
        <v>2501917</v>
      </c>
      <c r="E202">
        <v>116178</v>
      </c>
      <c r="F202">
        <v>45970</v>
      </c>
      <c r="G202">
        <v>4034666</v>
      </c>
      <c r="H202">
        <v>10048</v>
      </c>
      <c r="I202">
        <v>31960</v>
      </c>
      <c r="J202">
        <v>65005</v>
      </c>
    </row>
    <row r="203" spans="1:10" x14ac:dyDescent="0.25">
      <c r="A203" t="s">
        <v>266</v>
      </c>
      <c r="B203">
        <v>2003</v>
      </c>
      <c r="C203" t="s">
        <v>47</v>
      </c>
      <c r="D203">
        <v>235381</v>
      </c>
      <c r="E203">
        <v>8080</v>
      </c>
      <c r="F203">
        <v>6678</v>
      </c>
      <c r="G203">
        <v>410204</v>
      </c>
      <c r="H203">
        <v>1612</v>
      </c>
      <c r="I203">
        <v>2962</v>
      </c>
      <c r="J203">
        <v>15560</v>
      </c>
    </row>
    <row r="204" spans="1:10" x14ac:dyDescent="0.25">
      <c r="A204" t="s">
        <v>267</v>
      </c>
      <c r="B204">
        <v>2003</v>
      </c>
      <c r="C204" t="s">
        <v>48</v>
      </c>
      <c r="D204">
        <v>90937</v>
      </c>
      <c r="E204">
        <v>5053</v>
      </c>
      <c r="F204">
        <v>1091</v>
      </c>
      <c r="G204">
        <v>40068</v>
      </c>
      <c r="H204">
        <v>300</v>
      </c>
      <c r="I204">
        <v>543</v>
      </c>
      <c r="J204">
        <v>277</v>
      </c>
    </row>
    <row r="205" spans="1:10" x14ac:dyDescent="0.25">
      <c r="A205" t="s">
        <v>268</v>
      </c>
      <c r="B205">
        <v>2003</v>
      </c>
      <c r="C205" t="s">
        <v>49</v>
      </c>
      <c r="D205">
        <v>1166011</v>
      </c>
      <c r="E205">
        <v>36399</v>
      </c>
      <c r="F205">
        <v>15342</v>
      </c>
      <c r="G205">
        <v>618322</v>
      </c>
      <c r="H205">
        <v>2457</v>
      </c>
      <c r="I205">
        <v>10391</v>
      </c>
      <c r="J205">
        <v>10215</v>
      </c>
    </row>
    <row r="206" spans="1:10" x14ac:dyDescent="0.25">
      <c r="A206" t="s">
        <v>269</v>
      </c>
      <c r="B206">
        <v>2003</v>
      </c>
      <c r="C206" t="s">
        <v>0</v>
      </c>
      <c r="D206">
        <v>709951</v>
      </c>
      <c r="E206">
        <v>36507</v>
      </c>
      <c r="F206">
        <v>15088</v>
      </c>
      <c r="G206">
        <v>562465</v>
      </c>
      <c r="H206">
        <v>2309</v>
      </c>
      <c r="I206">
        <v>7730</v>
      </c>
      <c r="J206">
        <v>8167</v>
      </c>
    </row>
    <row r="207" spans="1:10" x14ac:dyDescent="0.25">
      <c r="A207" t="s">
        <v>270</v>
      </c>
      <c r="B207">
        <v>2003</v>
      </c>
      <c r="C207" t="s">
        <v>50</v>
      </c>
      <c r="D207">
        <v>368739</v>
      </c>
      <c r="E207">
        <v>15893</v>
      </c>
      <c r="F207">
        <v>5744</v>
      </c>
      <c r="G207">
        <v>327359</v>
      </c>
      <c r="H207">
        <v>437</v>
      </c>
      <c r="I207">
        <v>3668</v>
      </c>
      <c r="J207">
        <v>5624</v>
      </c>
    </row>
    <row r="208" spans="1:10" x14ac:dyDescent="0.25">
      <c r="A208" t="s">
        <v>271</v>
      </c>
      <c r="B208">
        <v>2003</v>
      </c>
      <c r="C208" t="s">
        <v>51</v>
      </c>
      <c r="D208">
        <v>919003</v>
      </c>
      <c r="E208">
        <v>32331</v>
      </c>
      <c r="F208">
        <v>10909</v>
      </c>
      <c r="G208">
        <v>593095</v>
      </c>
      <c r="H208">
        <v>1615</v>
      </c>
      <c r="I208">
        <v>10119</v>
      </c>
      <c r="J208">
        <v>13280</v>
      </c>
    </row>
    <row r="209" spans="1:10" x14ac:dyDescent="0.25">
      <c r="A209" t="s">
        <v>272</v>
      </c>
      <c r="B209">
        <v>2003</v>
      </c>
      <c r="C209" t="s">
        <v>52</v>
      </c>
      <c r="D209">
        <v>81749</v>
      </c>
      <c r="E209">
        <v>3662</v>
      </c>
      <c r="F209">
        <v>812</v>
      </c>
      <c r="G209">
        <v>31750</v>
      </c>
      <c r="H209">
        <v>68</v>
      </c>
      <c r="I209">
        <v>472</v>
      </c>
      <c r="J209">
        <v>619</v>
      </c>
    </row>
    <row r="210" spans="1:10" x14ac:dyDescent="0.25">
      <c r="A210" t="s">
        <v>273</v>
      </c>
      <c r="B210">
        <v>2004</v>
      </c>
      <c r="C210" t="s">
        <v>2</v>
      </c>
      <c r="D210">
        <v>839131</v>
      </c>
      <c r="E210">
        <v>30551</v>
      </c>
      <c r="F210">
        <v>25029</v>
      </c>
      <c r="G210">
        <v>1983562</v>
      </c>
      <c r="H210">
        <v>8180</v>
      </c>
      <c r="I210">
        <v>10981</v>
      </c>
      <c r="J210">
        <v>50253</v>
      </c>
    </row>
    <row r="211" spans="1:10" x14ac:dyDescent="0.25">
      <c r="A211" t="s">
        <v>274</v>
      </c>
      <c r="B211">
        <v>2004</v>
      </c>
      <c r="C211" t="s">
        <v>4</v>
      </c>
      <c r="D211">
        <v>34529</v>
      </c>
      <c r="E211">
        <v>1155</v>
      </c>
      <c r="F211">
        <v>265</v>
      </c>
      <c r="G211">
        <v>13768</v>
      </c>
      <c r="H211">
        <v>30</v>
      </c>
      <c r="I211">
        <v>124</v>
      </c>
      <c r="J211">
        <v>90</v>
      </c>
    </row>
    <row r="212" spans="1:10" x14ac:dyDescent="0.25">
      <c r="A212" t="s">
        <v>275</v>
      </c>
      <c r="B212">
        <v>2004</v>
      </c>
      <c r="C212" t="s">
        <v>5</v>
      </c>
      <c r="D212">
        <v>746091</v>
      </c>
      <c r="E212">
        <v>33265</v>
      </c>
      <c r="F212">
        <v>23115</v>
      </c>
      <c r="G212">
        <v>1909418</v>
      </c>
      <c r="H212">
        <v>4065</v>
      </c>
      <c r="I212">
        <v>15353</v>
      </c>
      <c r="J212">
        <v>73172</v>
      </c>
    </row>
    <row r="213" spans="1:10" x14ac:dyDescent="0.25">
      <c r="A213" t="s">
        <v>276</v>
      </c>
      <c r="B213">
        <v>2004</v>
      </c>
      <c r="C213" t="s">
        <v>6</v>
      </c>
      <c r="D213">
        <v>513518</v>
      </c>
      <c r="E213">
        <v>25149</v>
      </c>
      <c r="F213">
        <v>6851</v>
      </c>
      <c r="G213">
        <v>616447</v>
      </c>
      <c r="H213">
        <v>1033</v>
      </c>
      <c r="I213">
        <v>4144</v>
      </c>
      <c r="J213">
        <v>10768</v>
      </c>
    </row>
    <row r="214" spans="1:10" x14ac:dyDescent="0.25">
      <c r="A214" t="s">
        <v>277</v>
      </c>
      <c r="B214">
        <v>2004</v>
      </c>
      <c r="C214" t="s">
        <v>7</v>
      </c>
      <c r="D214">
        <v>4899589</v>
      </c>
      <c r="E214">
        <v>143284</v>
      </c>
      <c r="F214">
        <v>75731</v>
      </c>
      <c r="G214">
        <v>3750698</v>
      </c>
      <c r="H214">
        <v>8474</v>
      </c>
      <c r="I214">
        <v>53979</v>
      </c>
      <c r="J214">
        <v>50763</v>
      </c>
    </row>
    <row r="215" spans="1:10" x14ac:dyDescent="0.25">
      <c r="A215" t="s">
        <v>278</v>
      </c>
      <c r="B215">
        <v>2004</v>
      </c>
      <c r="C215" t="s">
        <v>8</v>
      </c>
      <c r="D215">
        <v>530856</v>
      </c>
      <c r="E215">
        <v>22971</v>
      </c>
      <c r="F215">
        <v>11113</v>
      </c>
      <c r="G215">
        <v>717866</v>
      </c>
      <c r="H215">
        <v>1232</v>
      </c>
      <c r="I215">
        <v>7582</v>
      </c>
      <c r="J215">
        <v>18825</v>
      </c>
    </row>
    <row r="216" spans="1:10" x14ac:dyDescent="0.25">
      <c r="A216" t="s">
        <v>279</v>
      </c>
      <c r="B216">
        <v>2004</v>
      </c>
      <c r="C216" t="s">
        <v>9</v>
      </c>
      <c r="D216">
        <v>466655</v>
      </c>
      <c r="E216">
        <v>23164</v>
      </c>
      <c r="F216">
        <v>7944</v>
      </c>
      <c r="G216">
        <v>314226</v>
      </c>
      <c r="H216">
        <v>1106</v>
      </c>
      <c r="I216">
        <v>5591</v>
      </c>
      <c r="J216">
        <v>31266</v>
      </c>
    </row>
    <row r="217" spans="1:10" x14ac:dyDescent="0.25">
      <c r="A217" t="s">
        <v>280</v>
      </c>
      <c r="B217">
        <v>2004</v>
      </c>
      <c r="C217" t="s">
        <v>10</v>
      </c>
      <c r="D217">
        <v>126012</v>
      </c>
      <c r="E217">
        <v>4790</v>
      </c>
      <c r="F217">
        <v>2224</v>
      </c>
      <c r="G217">
        <v>116101</v>
      </c>
      <c r="H217">
        <v>153</v>
      </c>
      <c r="I217">
        <v>1456</v>
      </c>
      <c r="J217">
        <v>1344</v>
      </c>
    </row>
    <row r="218" spans="1:10" x14ac:dyDescent="0.25">
      <c r="A218" t="s">
        <v>281</v>
      </c>
      <c r="B218">
        <v>2004</v>
      </c>
      <c r="C218" t="s">
        <v>11</v>
      </c>
      <c r="D218">
        <v>89974</v>
      </c>
      <c r="E218">
        <v>3517</v>
      </c>
      <c r="F218">
        <v>812</v>
      </c>
      <c r="G218">
        <v>35741</v>
      </c>
      <c r="H218">
        <v>184</v>
      </c>
      <c r="I218">
        <v>690</v>
      </c>
      <c r="J218">
        <v>1118</v>
      </c>
    </row>
    <row r="219" spans="1:10" x14ac:dyDescent="0.25">
      <c r="A219" t="s">
        <v>282</v>
      </c>
      <c r="B219">
        <v>2004</v>
      </c>
      <c r="C219" t="s">
        <v>3</v>
      </c>
      <c r="D219">
        <v>3462995</v>
      </c>
      <c r="E219">
        <v>139683</v>
      </c>
      <c r="F219">
        <v>78605</v>
      </c>
      <c r="G219">
        <v>5813048</v>
      </c>
      <c r="H219">
        <v>9710</v>
      </c>
      <c r="I219">
        <v>68482</v>
      </c>
      <c r="J219">
        <v>299159</v>
      </c>
    </row>
    <row r="220" spans="1:10" x14ac:dyDescent="0.25">
      <c r="A220" t="s">
        <v>283</v>
      </c>
      <c r="B220">
        <v>2004</v>
      </c>
      <c r="C220" t="s">
        <v>12</v>
      </c>
      <c r="D220">
        <v>897014</v>
      </c>
      <c r="E220">
        <v>44253</v>
      </c>
      <c r="F220">
        <v>21699</v>
      </c>
      <c r="G220">
        <v>1691062</v>
      </c>
      <c r="H220">
        <v>6254</v>
      </c>
      <c r="I220">
        <v>12994</v>
      </c>
      <c r="J220">
        <v>49569</v>
      </c>
    </row>
    <row r="221" spans="1:10" x14ac:dyDescent="0.25">
      <c r="A221" t="s">
        <v>284</v>
      </c>
      <c r="B221">
        <v>2004</v>
      </c>
      <c r="C221" t="s">
        <v>13</v>
      </c>
      <c r="D221">
        <v>203782</v>
      </c>
      <c r="E221">
        <v>7139</v>
      </c>
      <c r="F221">
        <v>2056</v>
      </c>
      <c r="G221">
        <v>70165</v>
      </c>
      <c r="H221">
        <v>176</v>
      </c>
      <c r="I221">
        <v>1591</v>
      </c>
      <c r="J221">
        <v>4908</v>
      </c>
    </row>
    <row r="222" spans="1:10" x14ac:dyDescent="0.25">
      <c r="A222" t="s">
        <v>285</v>
      </c>
      <c r="B222">
        <v>2004</v>
      </c>
      <c r="C222" t="s">
        <v>14</v>
      </c>
      <c r="D222">
        <v>175604</v>
      </c>
      <c r="E222">
        <v>7771</v>
      </c>
      <c r="F222">
        <v>3880</v>
      </c>
      <c r="G222">
        <v>179768</v>
      </c>
      <c r="H222">
        <v>301</v>
      </c>
      <c r="I222">
        <v>2538</v>
      </c>
      <c r="J222">
        <v>1156</v>
      </c>
    </row>
    <row r="223" spans="1:10" x14ac:dyDescent="0.25">
      <c r="A223" t="s">
        <v>286</v>
      </c>
      <c r="B223">
        <v>2004</v>
      </c>
      <c r="C223" t="s">
        <v>15</v>
      </c>
      <c r="D223">
        <v>1862608</v>
      </c>
      <c r="E223">
        <v>83665</v>
      </c>
      <c r="F223">
        <v>28353</v>
      </c>
      <c r="G223">
        <v>1930384</v>
      </c>
      <c r="H223">
        <v>4731</v>
      </c>
      <c r="I223">
        <v>20733</v>
      </c>
      <c r="J223">
        <v>42312</v>
      </c>
    </row>
    <row r="224" spans="1:10" x14ac:dyDescent="0.25">
      <c r="A224" t="s">
        <v>287</v>
      </c>
      <c r="B224">
        <v>2004</v>
      </c>
      <c r="C224" t="s">
        <v>16</v>
      </c>
      <c r="D224">
        <v>1006749</v>
      </c>
      <c r="E224">
        <v>35865</v>
      </c>
      <c r="F224">
        <v>20443</v>
      </c>
      <c r="G224">
        <v>1373871</v>
      </c>
      <c r="H224">
        <v>4625</v>
      </c>
      <c r="I224">
        <v>8553</v>
      </c>
      <c r="J224">
        <v>18444</v>
      </c>
    </row>
    <row r="225" spans="1:10" x14ac:dyDescent="0.25">
      <c r="A225" t="s">
        <v>288</v>
      </c>
      <c r="B225">
        <v>2004</v>
      </c>
      <c r="C225" t="s">
        <v>17</v>
      </c>
      <c r="D225">
        <v>428428</v>
      </c>
      <c r="E225">
        <v>19498</v>
      </c>
      <c r="F225">
        <v>9501</v>
      </c>
      <c r="G225">
        <v>504329</v>
      </c>
      <c r="H225">
        <v>1214</v>
      </c>
      <c r="I225">
        <v>7118</v>
      </c>
      <c r="J225">
        <v>16201</v>
      </c>
    </row>
    <row r="226" spans="1:10" x14ac:dyDescent="0.25">
      <c r="A226" t="s">
        <v>289</v>
      </c>
      <c r="B226">
        <v>2004</v>
      </c>
      <c r="C226" t="s">
        <v>18</v>
      </c>
      <c r="D226">
        <v>369989</v>
      </c>
      <c r="E226">
        <v>22162</v>
      </c>
      <c r="F226">
        <v>9618</v>
      </c>
      <c r="G226">
        <v>630023</v>
      </c>
      <c r="H226">
        <v>1224</v>
      </c>
      <c r="I226">
        <v>6464</v>
      </c>
      <c r="J226">
        <v>5788</v>
      </c>
    </row>
    <row r="227" spans="1:10" x14ac:dyDescent="0.25">
      <c r="A227" t="s">
        <v>290</v>
      </c>
      <c r="B227">
        <v>2004</v>
      </c>
      <c r="C227" t="s">
        <v>19</v>
      </c>
      <c r="D227">
        <v>633817</v>
      </c>
      <c r="E227">
        <v>29254</v>
      </c>
      <c r="F227">
        <v>11237</v>
      </c>
      <c r="G227">
        <v>686708</v>
      </c>
      <c r="H227">
        <v>1458</v>
      </c>
      <c r="I227">
        <v>8441</v>
      </c>
      <c r="J227">
        <v>18918</v>
      </c>
    </row>
    <row r="228" spans="1:10" x14ac:dyDescent="0.25">
      <c r="A228" t="s">
        <v>291</v>
      </c>
      <c r="B228">
        <v>2004</v>
      </c>
      <c r="C228" t="s">
        <v>20</v>
      </c>
      <c r="D228">
        <v>553530</v>
      </c>
      <c r="E228">
        <v>34576</v>
      </c>
      <c r="F228">
        <v>15023</v>
      </c>
      <c r="G228">
        <v>706692</v>
      </c>
      <c r="H228">
        <v>2923</v>
      </c>
      <c r="I228">
        <v>8849</v>
      </c>
      <c r="J228">
        <v>16338</v>
      </c>
    </row>
    <row r="229" spans="1:10" x14ac:dyDescent="0.25">
      <c r="A229" t="s">
        <v>292</v>
      </c>
      <c r="B229">
        <v>2004</v>
      </c>
      <c r="C229" t="s">
        <v>21</v>
      </c>
      <c r="D229">
        <v>265523</v>
      </c>
      <c r="E229">
        <v>9268</v>
      </c>
      <c r="F229">
        <v>2833</v>
      </c>
      <c r="G229">
        <v>178938</v>
      </c>
      <c r="H229">
        <v>529</v>
      </c>
      <c r="I229">
        <v>1640</v>
      </c>
      <c r="J229">
        <v>1720</v>
      </c>
    </row>
    <row r="230" spans="1:10" x14ac:dyDescent="0.25">
      <c r="A230" t="s">
        <v>293</v>
      </c>
      <c r="B230">
        <v>2004</v>
      </c>
      <c r="C230" t="s">
        <v>22</v>
      </c>
      <c r="D230">
        <v>675285</v>
      </c>
      <c r="E230">
        <v>33722</v>
      </c>
      <c r="F230">
        <v>11884</v>
      </c>
      <c r="G230">
        <v>501690</v>
      </c>
      <c r="H230">
        <v>1233</v>
      </c>
      <c r="I230">
        <v>8935</v>
      </c>
      <c r="J230">
        <v>14651</v>
      </c>
    </row>
    <row r="231" spans="1:10" x14ac:dyDescent="0.25">
      <c r="A231" t="s">
        <v>294</v>
      </c>
      <c r="B231">
        <v>2004</v>
      </c>
      <c r="C231" t="s">
        <v>23</v>
      </c>
      <c r="D231">
        <v>1145432</v>
      </c>
      <c r="E231">
        <v>49331</v>
      </c>
      <c r="F231">
        <v>14231</v>
      </c>
      <c r="G231">
        <v>672177</v>
      </c>
      <c r="H231">
        <v>2612</v>
      </c>
      <c r="I231">
        <v>12614</v>
      </c>
      <c r="J231">
        <v>20132</v>
      </c>
    </row>
    <row r="232" spans="1:10" x14ac:dyDescent="0.25">
      <c r="A232" t="s">
        <v>295</v>
      </c>
      <c r="B232">
        <v>2004</v>
      </c>
      <c r="C232" t="s">
        <v>24</v>
      </c>
      <c r="D232">
        <v>1271634</v>
      </c>
      <c r="E232">
        <v>58549</v>
      </c>
      <c r="F232">
        <v>26357</v>
      </c>
      <c r="G232">
        <v>1845496</v>
      </c>
      <c r="H232">
        <v>3172</v>
      </c>
      <c r="I232">
        <v>21725</v>
      </c>
      <c r="J232">
        <v>25150</v>
      </c>
    </row>
    <row r="233" spans="1:10" x14ac:dyDescent="0.25">
      <c r="A233" t="s">
        <v>296</v>
      </c>
      <c r="B233">
        <v>2004</v>
      </c>
      <c r="C233" t="s">
        <v>25</v>
      </c>
      <c r="D233">
        <v>806127</v>
      </c>
      <c r="E233">
        <v>31573</v>
      </c>
      <c r="F233">
        <v>9631</v>
      </c>
      <c r="G233">
        <v>688029</v>
      </c>
      <c r="H233">
        <v>1583</v>
      </c>
      <c r="I233">
        <v>9801</v>
      </c>
      <c r="J233">
        <v>6870</v>
      </c>
    </row>
    <row r="234" spans="1:10" x14ac:dyDescent="0.25">
      <c r="A234" t="s">
        <v>297</v>
      </c>
      <c r="B234">
        <v>2004</v>
      </c>
      <c r="C234" t="s">
        <v>26</v>
      </c>
      <c r="D234">
        <v>394526</v>
      </c>
      <c r="E234">
        <v>21981</v>
      </c>
      <c r="F234">
        <v>14987</v>
      </c>
      <c r="G234">
        <v>1468478</v>
      </c>
      <c r="H234">
        <v>5761</v>
      </c>
      <c r="I234">
        <v>4777</v>
      </c>
      <c r="J234">
        <v>16318</v>
      </c>
    </row>
    <row r="235" spans="1:10" x14ac:dyDescent="0.25">
      <c r="A235" t="s">
        <v>298</v>
      </c>
      <c r="B235">
        <v>2004</v>
      </c>
      <c r="C235" t="s">
        <v>27</v>
      </c>
      <c r="D235">
        <v>1121530</v>
      </c>
      <c r="E235">
        <v>40492</v>
      </c>
      <c r="F235">
        <v>15561</v>
      </c>
      <c r="G235">
        <v>1134986</v>
      </c>
      <c r="H235">
        <v>1942</v>
      </c>
      <c r="I235">
        <v>10941</v>
      </c>
      <c r="J235">
        <v>48121</v>
      </c>
    </row>
    <row r="236" spans="1:10" x14ac:dyDescent="0.25">
      <c r="A236" t="s">
        <v>299</v>
      </c>
      <c r="B236">
        <v>2004</v>
      </c>
      <c r="C236" t="s">
        <v>28</v>
      </c>
      <c r="D236">
        <v>163339</v>
      </c>
      <c r="E236">
        <v>5989</v>
      </c>
      <c r="F236">
        <v>2476</v>
      </c>
      <c r="G236">
        <v>134126</v>
      </c>
      <c r="H236">
        <v>368</v>
      </c>
      <c r="I236">
        <v>1414</v>
      </c>
      <c r="J236">
        <v>1440</v>
      </c>
    </row>
    <row r="237" spans="1:10" x14ac:dyDescent="0.25">
      <c r="A237" t="s">
        <v>300</v>
      </c>
      <c r="B237">
        <v>2004</v>
      </c>
      <c r="C237" t="s">
        <v>29</v>
      </c>
      <c r="D237">
        <v>314959</v>
      </c>
      <c r="E237">
        <v>11433</v>
      </c>
      <c r="F237">
        <v>4019</v>
      </c>
      <c r="G237">
        <v>243649</v>
      </c>
      <c r="H237">
        <v>590</v>
      </c>
      <c r="I237">
        <v>3254</v>
      </c>
      <c r="J237">
        <v>1195</v>
      </c>
    </row>
    <row r="238" spans="1:10" x14ac:dyDescent="0.25">
      <c r="A238" t="s">
        <v>301</v>
      </c>
      <c r="B238">
        <v>2004</v>
      </c>
      <c r="C238" t="s">
        <v>30</v>
      </c>
      <c r="D238">
        <v>317602</v>
      </c>
      <c r="E238">
        <v>12559</v>
      </c>
      <c r="F238">
        <v>7205</v>
      </c>
      <c r="G238">
        <v>374196</v>
      </c>
      <c r="H238">
        <v>1019</v>
      </c>
      <c r="I238">
        <v>4038</v>
      </c>
      <c r="J238">
        <v>16194</v>
      </c>
    </row>
    <row r="239" spans="1:10" x14ac:dyDescent="0.25">
      <c r="A239" t="s">
        <v>302</v>
      </c>
      <c r="B239">
        <v>2004</v>
      </c>
      <c r="C239" t="s">
        <v>31</v>
      </c>
      <c r="D239">
        <v>180717</v>
      </c>
      <c r="E239">
        <v>7177</v>
      </c>
      <c r="F239">
        <v>2523</v>
      </c>
      <c r="G239">
        <v>105509</v>
      </c>
      <c r="H239">
        <v>394</v>
      </c>
      <c r="I239">
        <v>1950</v>
      </c>
      <c r="J239">
        <v>5352</v>
      </c>
    </row>
    <row r="240" spans="1:10" x14ac:dyDescent="0.25">
      <c r="A240" t="s">
        <v>303</v>
      </c>
      <c r="B240">
        <v>2004</v>
      </c>
      <c r="C240" t="s">
        <v>32</v>
      </c>
      <c r="D240">
        <v>1132307</v>
      </c>
      <c r="E240">
        <v>55413</v>
      </c>
      <c r="F240">
        <v>22338</v>
      </c>
      <c r="G240">
        <v>795367</v>
      </c>
      <c r="H240">
        <v>2111</v>
      </c>
      <c r="I240">
        <v>12836</v>
      </c>
      <c r="J240">
        <v>24597</v>
      </c>
    </row>
    <row r="241" spans="1:10" x14ac:dyDescent="0.25">
      <c r="A241" t="s">
        <v>304</v>
      </c>
      <c r="B241">
        <v>2004</v>
      </c>
      <c r="C241" t="s">
        <v>33</v>
      </c>
      <c r="D241">
        <v>281933</v>
      </c>
      <c r="E241">
        <v>8792</v>
      </c>
      <c r="F241">
        <v>7139</v>
      </c>
      <c r="G241">
        <v>608874</v>
      </c>
      <c r="H241">
        <v>2205</v>
      </c>
      <c r="I241">
        <v>2667</v>
      </c>
      <c r="J241">
        <v>5275</v>
      </c>
    </row>
    <row r="242" spans="1:10" x14ac:dyDescent="0.25">
      <c r="A242" t="s">
        <v>305</v>
      </c>
      <c r="B242">
        <v>2004</v>
      </c>
      <c r="C242" t="s">
        <v>34</v>
      </c>
      <c r="D242">
        <v>3346711</v>
      </c>
      <c r="E242">
        <v>102478</v>
      </c>
      <c r="F242">
        <v>26420</v>
      </c>
      <c r="G242">
        <v>1665639</v>
      </c>
      <c r="H242">
        <v>4714</v>
      </c>
      <c r="I242">
        <v>28501</v>
      </c>
      <c r="J242">
        <v>61370</v>
      </c>
    </row>
    <row r="243" spans="1:10" x14ac:dyDescent="0.25">
      <c r="A243" t="s">
        <v>306</v>
      </c>
      <c r="B243">
        <v>2004</v>
      </c>
      <c r="C243" t="s">
        <v>35</v>
      </c>
      <c r="D243">
        <v>1087407</v>
      </c>
      <c r="E243">
        <v>45508</v>
      </c>
      <c r="F243">
        <v>19470</v>
      </c>
      <c r="G243">
        <v>1733645</v>
      </c>
      <c r="H243">
        <v>2847</v>
      </c>
      <c r="I243">
        <v>15497</v>
      </c>
      <c r="J243">
        <v>54140</v>
      </c>
    </row>
    <row r="244" spans="1:10" x14ac:dyDescent="0.25">
      <c r="A244" t="s">
        <v>307</v>
      </c>
      <c r="B244">
        <v>2004</v>
      </c>
      <c r="C244" t="s">
        <v>36</v>
      </c>
      <c r="D244">
        <v>118684</v>
      </c>
      <c r="E244">
        <v>5072</v>
      </c>
      <c r="F244">
        <v>1341</v>
      </c>
      <c r="G244">
        <v>52434</v>
      </c>
      <c r="H244">
        <v>276</v>
      </c>
      <c r="I244">
        <v>861</v>
      </c>
      <c r="J244">
        <v>585</v>
      </c>
    </row>
    <row r="245" spans="1:10" x14ac:dyDescent="0.25">
      <c r="A245" t="s">
        <v>308</v>
      </c>
      <c r="B245">
        <v>2004</v>
      </c>
      <c r="C245" t="s">
        <v>37</v>
      </c>
      <c r="D245">
        <v>1825689</v>
      </c>
      <c r="E245">
        <v>88558</v>
      </c>
      <c r="F245">
        <v>36800</v>
      </c>
      <c r="G245">
        <v>2362507</v>
      </c>
      <c r="H245">
        <v>5162</v>
      </c>
      <c r="I245">
        <v>32977</v>
      </c>
      <c r="J245">
        <v>77073</v>
      </c>
    </row>
    <row r="246" spans="1:10" x14ac:dyDescent="0.25">
      <c r="A246" t="s">
        <v>309</v>
      </c>
      <c r="B246">
        <v>2004</v>
      </c>
      <c r="C246" t="s">
        <v>38</v>
      </c>
      <c r="D246">
        <v>635635</v>
      </c>
      <c r="E246">
        <v>31248</v>
      </c>
      <c r="F246">
        <v>19317</v>
      </c>
      <c r="G246">
        <v>1941472</v>
      </c>
      <c r="H246">
        <v>4327</v>
      </c>
      <c r="I246">
        <v>9506</v>
      </c>
      <c r="J246">
        <v>4224</v>
      </c>
    </row>
    <row r="247" spans="1:10" x14ac:dyDescent="0.25">
      <c r="A247" t="s">
        <v>310</v>
      </c>
      <c r="B247">
        <v>2004</v>
      </c>
      <c r="C247" t="s">
        <v>39</v>
      </c>
      <c r="D247">
        <v>517886</v>
      </c>
      <c r="E247">
        <v>22087</v>
      </c>
      <c r="F247">
        <v>13040</v>
      </c>
      <c r="G247">
        <v>568875</v>
      </c>
      <c r="H247">
        <v>1488</v>
      </c>
      <c r="I247">
        <v>10080</v>
      </c>
      <c r="J247">
        <v>63545</v>
      </c>
    </row>
    <row r="248" spans="1:10" x14ac:dyDescent="0.25">
      <c r="A248" t="s">
        <v>311</v>
      </c>
      <c r="B248">
        <v>2004</v>
      </c>
      <c r="C248" t="s">
        <v>40</v>
      </c>
      <c r="D248">
        <v>1873277</v>
      </c>
      <c r="E248">
        <v>110237</v>
      </c>
      <c r="F248">
        <v>33226</v>
      </c>
      <c r="G248">
        <v>2096229</v>
      </c>
      <c r="H248">
        <v>5461</v>
      </c>
      <c r="I248">
        <v>29112</v>
      </c>
      <c r="J248">
        <v>44467</v>
      </c>
    </row>
    <row r="249" spans="1:10" x14ac:dyDescent="0.25">
      <c r="A249" t="s">
        <v>312</v>
      </c>
      <c r="B249">
        <v>2004</v>
      </c>
      <c r="C249" t="s">
        <v>41</v>
      </c>
      <c r="D249">
        <v>595833</v>
      </c>
      <c r="E249">
        <v>16920</v>
      </c>
      <c r="F249">
        <v>7318</v>
      </c>
      <c r="G249">
        <v>552381</v>
      </c>
      <c r="H249">
        <v>1449</v>
      </c>
      <c r="I249">
        <v>3630</v>
      </c>
      <c r="J249">
        <v>575</v>
      </c>
    </row>
    <row r="250" spans="1:10" x14ac:dyDescent="0.25">
      <c r="A250" t="s">
        <v>313</v>
      </c>
      <c r="B250">
        <v>2004</v>
      </c>
      <c r="C250" t="s">
        <v>42</v>
      </c>
      <c r="D250">
        <v>176597</v>
      </c>
      <c r="E250">
        <v>6668</v>
      </c>
      <c r="F250">
        <v>2915</v>
      </c>
      <c r="G250">
        <v>113970</v>
      </c>
      <c r="H250">
        <v>284</v>
      </c>
      <c r="I250">
        <v>2566</v>
      </c>
      <c r="J250">
        <v>6748</v>
      </c>
    </row>
    <row r="251" spans="1:10" x14ac:dyDescent="0.25">
      <c r="A251" t="s">
        <v>314</v>
      </c>
      <c r="B251">
        <v>2004</v>
      </c>
      <c r="C251" t="s">
        <v>43</v>
      </c>
      <c r="D251">
        <v>736855</v>
      </c>
      <c r="E251">
        <v>28187</v>
      </c>
      <c r="F251">
        <v>11965</v>
      </c>
      <c r="G251">
        <v>894767</v>
      </c>
      <c r="H251">
        <v>2499</v>
      </c>
      <c r="I251">
        <v>7673</v>
      </c>
      <c r="J251">
        <v>11155</v>
      </c>
    </row>
    <row r="252" spans="1:10" x14ac:dyDescent="0.25">
      <c r="A252" t="s">
        <v>315</v>
      </c>
      <c r="B252">
        <v>2004</v>
      </c>
      <c r="C252" t="s">
        <v>44</v>
      </c>
      <c r="D252">
        <v>114725</v>
      </c>
      <c r="E252">
        <v>5854</v>
      </c>
      <c r="F252">
        <v>1429</v>
      </c>
      <c r="G252">
        <v>48661</v>
      </c>
      <c r="H252">
        <v>332</v>
      </c>
      <c r="I252">
        <v>871</v>
      </c>
      <c r="J252">
        <v>1202</v>
      </c>
    </row>
    <row r="253" spans="1:10" x14ac:dyDescent="0.25">
      <c r="A253" t="s">
        <v>316</v>
      </c>
      <c r="B253">
        <v>2004</v>
      </c>
      <c r="C253" t="s">
        <v>45</v>
      </c>
      <c r="D253">
        <v>918080</v>
      </c>
      <c r="E253">
        <v>41963</v>
      </c>
      <c r="F253">
        <v>13614</v>
      </c>
      <c r="G253">
        <v>967618</v>
      </c>
      <c r="H253">
        <v>2203</v>
      </c>
      <c r="I253">
        <v>9914</v>
      </c>
      <c r="J253">
        <v>19578</v>
      </c>
    </row>
    <row r="254" spans="1:10" x14ac:dyDescent="0.25">
      <c r="A254" t="s">
        <v>317</v>
      </c>
      <c r="B254">
        <v>2004</v>
      </c>
      <c r="C254" t="s">
        <v>46</v>
      </c>
      <c r="D254">
        <v>2625695</v>
      </c>
      <c r="E254">
        <v>96638</v>
      </c>
      <c r="F254">
        <v>71846</v>
      </c>
      <c r="G254">
        <v>3293756</v>
      </c>
      <c r="H254">
        <v>11323</v>
      </c>
      <c r="I254">
        <v>35638</v>
      </c>
      <c r="J254">
        <v>63225</v>
      </c>
    </row>
    <row r="255" spans="1:10" x14ac:dyDescent="0.25">
      <c r="A255" t="s">
        <v>318</v>
      </c>
      <c r="B255">
        <v>2004</v>
      </c>
      <c r="C255" t="s">
        <v>47</v>
      </c>
      <c r="D255">
        <v>261353</v>
      </c>
      <c r="E255">
        <v>10164</v>
      </c>
      <c r="F255">
        <v>6107</v>
      </c>
      <c r="G255">
        <v>566049</v>
      </c>
      <c r="H255">
        <v>1798</v>
      </c>
      <c r="I255">
        <v>2732</v>
      </c>
      <c r="J255">
        <v>9898</v>
      </c>
    </row>
    <row r="256" spans="1:10" x14ac:dyDescent="0.25">
      <c r="A256" t="s">
        <v>319</v>
      </c>
      <c r="B256">
        <v>2004</v>
      </c>
      <c r="C256" t="s">
        <v>48</v>
      </c>
      <c r="D256">
        <v>110696</v>
      </c>
      <c r="E256">
        <v>4583</v>
      </c>
      <c r="F256">
        <v>949</v>
      </c>
      <c r="G256">
        <v>48087</v>
      </c>
      <c r="H256">
        <v>287</v>
      </c>
      <c r="I256">
        <v>593</v>
      </c>
      <c r="J256">
        <v>429</v>
      </c>
    </row>
    <row r="257" spans="1:10" x14ac:dyDescent="0.25">
      <c r="A257" t="s">
        <v>320</v>
      </c>
      <c r="B257">
        <v>2004</v>
      </c>
      <c r="C257" t="s">
        <v>49</v>
      </c>
      <c r="D257">
        <v>939582</v>
      </c>
      <c r="E257">
        <v>35421</v>
      </c>
      <c r="F257">
        <v>15839</v>
      </c>
      <c r="G257">
        <v>771636</v>
      </c>
      <c r="H257">
        <v>2412</v>
      </c>
      <c r="I257">
        <v>11021</v>
      </c>
      <c r="J257">
        <v>10550</v>
      </c>
    </row>
    <row r="258" spans="1:10" x14ac:dyDescent="0.25">
      <c r="A258" t="s">
        <v>321</v>
      </c>
      <c r="B258">
        <v>2004</v>
      </c>
      <c r="C258" t="s">
        <v>0</v>
      </c>
      <c r="D258">
        <v>700296</v>
      </c>
      <c r="E258">
        <v>35145</v>
      </c>
      <c r="F258">
        <v>17161</v>
      </c>
      <c r="G258">
        <v>776993</v>
      </c>
      <c r="H258">
        <v>1813</v>
      </c>
      <c r="I258">
        <v>8949</v>
      </c>
      <c r="J258">
        <v>10103</v>
      </c>
    </row>
    <row r="259" spans="1:10" x14ac:dyDescent="0.25">
      <c r="A259" t="s">
        <v>322</v>
      </c>
      <c r="B259">
        <v>2004</v>
      </c>
      <c r="C259" t="s">
        <v>50</v>
      </c>
      <c r="D259">
        <v>426869</v>
      </c>
      <c r="E259">
        <v>16671</v>
      </c>
      <c r="F259">
        <v>4662</v>
      </c>
      <c r="G259">
        <v>260644</v>
      </c>
      <c r="H259">
        <v>613</v>
      </c>
      <c r="I259">
        <v>3287</v>
      </c>
      <c r="J259">
        <v>4567</v>
      </c>
    </row>
    <row r="260" spans="1:10" x14ac:dyDescent="0.25">
      <c r="A260" t="s">
        <v>323</v>
      </c>
      <c r="B260">
        <v>2004</v>
      </c>
      <c r="C260" t="s">
        <v>51</v>
      </c>
      <c r="D260">
        <v>741483</v>
      </c>
      <c r="E260">
        <v>30950</v>
      </c>
      <c r="F260">
        <v>13635</v>
      </c>
      <c r="G260">
        <v>833305</v>
      </c>
      <c r="H260">
        <v>1327</v>
      </c>
      <c r="I260">
        <v>12345</v>
      </c>
      <c r="J260">
        <v>15614</v>
      </c>
    </row>
    <row r="261" spans="1:10" x14ac:dyDescent="0.25">
      <c r="A261" t="s">
        <v>324</v>
      </c>
      <c r="B261">
        <v>2004</v>
      </c>
      <c r="C261" t="s">
        <v>52</v>
      </c>
      <c r="D261">
        <v>68949</v>
      </c>
      <c r="E261">
        <v>2914</v>
      </c>
      <c r="F261">
        <v>703</v>
      </c>
      <c r="G261">
        <v>47309</v>
      </c>
      <c r="H261">
        <v>146</v>
      </c>
      <c r="I261">
        <v>525</v>
      </c>
      <c r="J261">
        <v>775</v>
      </c>
    </row>
    <row r="262" spans="1:10" x14ac:dyDescent="0.25">
      <c r="A262" t="s">
        <v>325</v>
      </c>
      <c r="B262">
        <v>2005</v>
      </c>
      <c r="C262" t="s">
        <v>2</v>
      </c>
      <c r="D262">
        <v>941319</v>
      </c>
      <c r="E262">
        <v>33727</v>
      </c>
      <c r="F262">
        <v>32119</v>
      </c>
      <c r="G262">
        <v>3095107</v>
      </c>
      <c r="H262">
        <v>8874</v>
      </c>
      <c r="I262">
        <v>9877</v>
      </c>
      <c r="J262">
        <v>21418</v>
      </c>
    </row>
    <row r="263" spans="1:10" x14ac:dyDescent="0.25">
      <c r="A263" t="s">
        <v>326</v>
      </c>
      <c r="B263">
        <v>2005</v>
      </c>
      <c r="C263" t="s">
        <v>4</v>
      </c>
      <c r="D263">
        <v>47462</v>
      </c>
      <c r="E263">
        <v>1457</v>
      </c>
      <c r="F263">
        <v>402</v>
      </c>
      <c r="G263">
        <v>23499</v>
      </c>
      <c r="H263">
        <v>63</v>
      </c>
      <c r="I263">
        <v>296</v>
      </c>
      <c r="J263">
        <v>110</v>
      </c>
    </row>
    <row r="264" spans="1:10" x14ac:dyDescent="0.25">
      <c r="A264" t="s">
        <v>327</v>
      </c>
      <c r="B264">
        <v>2005</v>
      </c>
      <c r="C264" t="s">
        <v>5</v>
      </c>
      <c r="D264">
        <v>827204</v>
      </c>
      <c r="E264">
        <v>29316</v>
      </c>
      <c r="F264">
        <v>31740</v>
      </c>
      <c r="G264">
        <v>1770601</v>
      </c>
      <c r="H264">
        <v>4307</v>
      </c>
      <c r="I264">
        <v>20587</v>
      </c>
      <c r="J264">
        <v>80207</v>
      </c>
    </row>
    <row r="265" spans="1:10" x14ac:dyDescent="0.25">
      <c r="A265" t="s">
        <v>328</v>
      </c>
      <c r="B265">
        <v>2005</v>
      </c>
      <c r="C265" t="s">
        <v>6</v>
      </c>
      <c r="D265">
        <v>494627</v>
      </c>
      <c r="E265">
        <v>25413</v>
      </c>
      <c r="F265">
        <v>7657</v>
      </c>
      <c r="G265">
        <v>576557</v>
      </c>
      <c r="H265">
        <v>1314</v>
      </c>
      <c r="I265">
        <v>5737</v>
      </c>
      <c r="J265">
        <v>22290</v>
      </c>
    </row>
    <row r="266" spans="1:10" x14ac:dyDescent="0.25">
      <c r="A266" t="s">
        <v>329</v>
      </c>
      <c r="B266">
        <v>2005</v>
      </c>
      <c r="C266" t="s">
        <v>7</v>
      </c>
      <c r="D266">
        <v>4622188</v>
      </c>
      <c r="E266">
        <v>184038</v>
      </c>
      <c r="F266">
        <v>95231</v>
      </c>
      <c r="G266">
        <v>4124328</v>
      </c>
      <c r="H266">
        <v>9799</v>
      </c>
      <c r="I266">
        <v>61767</v>
      </c>
      <c r="J266">
        <v>53731</v>
      </c>
    </row>
    <row r="267" spans="1:10" x14ac:dyDescent="0.25">
      <c r="A267" t="s">
        <v>330</v>
      </c>
      <c r="B267">
        <v>2005</v>
      </c>
      <c r="C267" t="s">
        <v>8</v>
      </c>
      <c r="D267">
        <v>439824</v>
      </c>
      <c r="E267">
        <v>21600</v>
      </c>
      <c r="F267">
        <v>13918</v>
      </c>
      <c r="G267">
        <v>845020</v>
      </c>
      <c r="H267">
        <v>1728</v>
      </c>
      <c r="I267">
        <v>8087</v>
      </c>
      <c r="J267">
        <v>25029</v>
      </c>
    </row>
    <row r="268" spans="1:10" x14ac:dyDescent="0.25">
      <c r="A268" t="s">
        <v>331</v>
      </c>
      <c r="B268">
        <v>2005</v>
      </c>
      <c r="C268" t="s">
        <v>9</v>
      </c>
      <c r="D268">
        <v>582716</v>
      </c>
      <c r="E268">
        <v>25129</v>
      </c>
      <c r="F268">
        <v>8781</v>
      </c>
      <c r="G268">
        <v>367765</v>
      </c>
      <c r="H268">
        <v>1140</v>
      </c>
      <c r="I268">
        <v>7448</v>
      </c>
      <c r="J268">
        <v>90005</v>
      </c>
    </row>
    <row r="269" spans="1:10" x14ac:dyDescent="0.25">
      <c r="A269" t="s">
        <v>332</v>
      </c>
      <c r="B269">
        <v>2005</v>
      </c>
      <c r="C269" t="s">
        <v>10</v>
      </c>
      <c r="D269">
        <v>145042</v>
      </c>
      <c r="E269">
        <v>6311</v>
      </c>
      <c r="F269">
        <v>2477</v>
      </c>
      <c r="G269">
        <v>143329</v>
      </c>
      <c r="H269">
        <v>404</v>
      </c>
      <c r="I269">
        <v>2017</v>
      </c>
      <c r="J269">
        <v>1450</v>
      </c>
    </row>
    <row r="270" spans="1:10" x14ac:dyDescent="0.25">
      <c r="A270" t="s">
        <v>333</v>
      </c>
      <c r="B270">
        <v>2005</v>
      </c>
      <c r="C270" t="s">
        <v>11</v>
      </c>
      <c r="D270">
        <v>78280</v>
      </c>
      <c r="E270">
        <v>3971</v>
      </c>
      <c r="F270">
        <v>954</v>
      </c>
      <c r="G270">
        <v>31729</v>
      </c>
      <c r="H270">
        <v>149</v>
      </c>
      <c r="I270">
        <v>534</v>
      </c>
      <c r="J270">
        <v>1430</v>
      </c>
    </row>
    <row r="271" spans="1:10" x14ac:dyDescent="0.25">
      <c r="A271" t="s">
        <v>334</v>
      </c>
      <c r="B271">
        <v>2005</v>
      </c>
      <c r="C271" t="s">
        <v>3</v>
      </c>
      <c r="D271">
        <v>3039705</v>
      </c>
      <c r="E271">
        <v>123569</v>
      </c>
      <c r="F271">
        <v>73645</v>
      </c>
      <c r="G271">
        <v>5334462</v>
      </c>
      <c r="H271">
        <v>8137</v>
      </c>
      <c r="I271">
        <v>49630</v>
      </c>
      <c r="J271">
        <v>286957</v>
      </c>
    </row>
    <row r="272" spans="1:10" x14ac:dyDescent="0.25">
      <c r="A272" t="s">
        <v>335</v>
      </c>
      <c r="B272">
        <v>2005</v>
      </c>
      <c r="C272" t="s">
        <v>12</v>
      </c>
      <c r="D272">
        <v>1040429</v>
      </c>
      <c r="E272">
        <v>50152</v>
      </c>
      <c r="F272">
        <v>28639</v>
      </c>
      <c r="G272">
        <v>1799164</v>
      </c>
      <c r="H272">
        <v>5475</v>
      </c>
      <c r="I272">
        <v>16819</v>
      </c>
      <c r="J272">
        <v>61184</v>
      </c>
    </row>
    <row r="273" spans="1:10" x14ac:dyDescent="0.25">
      <c r="A273" t="s">
        <v>336</v>
      </c>
      <c r="B273">
        <v>2005</v>
      </c>
      <c r="C273" t="s">
        <v>13</v>
      </c>
      <c r="D273">
        <v>171304</v>
      </c>
      <c r="E273">
        <v>7942</v>
      </c>
      <c r="F273">
        <v>1884</v>
      </c>
      <c r="G273">
        <v>79974</v>
      </c>
      <c r="H273">
        <v>151</v>
      </c>
      <c r="I273">
        <v>1221</v>
      </c>
      <c r="J273">
        <v>5068</v>
      </c>
    </row>
    <row r="274" spans="1:10" x14ac:dyDescent="0.25">
      <c r="A274" t="s">
        <v>337</v>
      </c>
      <c r="B274">
        <v>2005</v>
      </c>
      <c r="C274" t="s">
        <v>14</v>
      </c>
      <c r="D274">
        <v>173033</v>
      </c>
      <c r="E274">
        <v>6603</v>
      </c>
      <c r="F274">
        <v>3334</v>
      </c>
      <c r="G274">
        <v>271449</v>
      </c>
      <c r="H274">
        <v>528</v>
      </c>
      <c r="I274">
        <v>2805</v>
      </c>
      <c r="J274">
        <v>1233</v>
      </c>
    </row>
    <row r="275" spans="1:10" x14ac:dyDescent="0.25">
      <c r="A275" t="s">
        <v>338</v>
      </c>
      <c r="B275">
        <v>2005</v>
      </c>
      <c r="C275" t="s">
        <v>15</v>
      </c>
      <c r="D275">
        <v>1593058</v>
      </c>
      <c r="E275">
        <v>95708</v>
      </c>
      <c r="F275">
        <v>31436</v>
      </c>
      <c r="G275">
        <v>2179432</v>
      </c>
      <c r="H275">
        <v>3234</v>
      </c>
      <c r="I275">
        <v>26443</v>
      </c>
      <c r="J275">
        <v>40349</v>
      </c>
    </row>
    <row r="276" spans="1:10" x14ac:dyDescent="0.25">
      <c r="A276" t="s">
        <v>339</v>
      </c>
      <c r="B276">
        <v>2005</v>
      </c>
      <c r="C276" t="s">
        <v>16</v>
      </c>
      <c r="D276">
        <v>1119860</v>
      </c>
      <c r="E276">
        <v>35373</v>
      </c>
      <c r="F276">
        <v>20429</v>
      </c>
      <c r="G276">
        <v>1314283</v>
      </c>
      <c r="H276">
        <v>5306</v>
      </c>
      <c r="I276">
        <v>13446</v>
      </c>
      <c r="J276">
        <v>30068</v>
      </c>
    </row>
    <row r="277" spans="1:10" x14ac:dyDescent="0.25">
      <c r="A277" t="s">
        <v>340</v>
      </c>
      <c r="B277">
        <v>2005</v>
      </c>
      <c r="C277" t="s">
        <v>17</v>
      </c>
      <c r="D277">
        <v>613625</v>
      </c>
      <c r="E277">
        <v>19563</v>
      </c>
      <c r="F277">
        <v>14389</v>
      </c>
      <c r="G277">
        <v>676505</v>
      </c>
      <c r="H277">
        <v>1526</v>
      </c>
      <c r="I277">
        <v>7777</v>
      </c>
      <c r="J277">
        <v>16702</v>
      </c>
    </row>
    <row r="278" spans="1:10" x14ac:dyDescent="0.25">
      <c r="A278" t="s">
        <v>341</v>
      </c>
      <c r="B278">
        <v>2005</v>
      </c>
      <c r="C278" t="s">
        <v>18</v>
      </c>
      <c r="D278">
        <v>501120</v>
      </c>
      <c r="E278">
        <v>22192</v>
      </c>
      <c r="F278">
        <v>11509</v>
      </c>
      <c r="G278">
        <v>616631</v>
      </c>
      <c r="H278">
        <v>1544</v>
      </c>
      <c r="I278">
        <v>8584</v>
      </c>
      <c r="J278">
        <v>6699</v>
      </c>
    </row>
    <row r="279" spans="1:10" x14ac:dyDescent="0.25">
      <c r="A279" t="s">
        <v>342</v>
      </c>
      <c r="B279">
        <v>2005</v>
      </c>
      <c r="C279" t="s">
        <v>19</v>
      </c>
      <c r="D279">
        <v>814864</v>
      </c>
      <c r="E279">
        <v>35019</v>
      </c>
      <c r="F279">
        <v>13363</v>
      </c>
      <c r="G279">
        <v>759336</v>
      </c>
      <c r="H279">
        <v>1285</v>
      </c>
      <c r="I279">
        <v>9407</v>
      </c>
      <c r="J279">
        <v>18709</v>
      </c>
    </row>
    <row r="280" spans="1:10" x14ac:dyDescent="0.25">
      <c r="A280" t="s">
        <v>343</v>
      </c>
      <c r="B280">
        <v>2005</v>
      </c>
      <c r="C280" t="s">
        <v>20</v>
      </c>
      <c r="D280">
        <v>746155</v>
      </c>
      <c r="E280">
        <v>32954</v>
      </c>
      <c r="F280">
        <v>16741</v>
      </c>
      <c r="G280">
        <v>985144</v>
      </c>
      <c r="H280">
        <v>3982</v>
      </c>
      <c r="I280">
        <v>7332</v>
      </c>
      <c r="J280">
        <v>21997</v>
      </c>
    </row>
    <row r="281" spans="1:10" x14ac:dyDescent="0.25">
      <c r="A281" t="s">
        <v>344</v>
      </c>
      <c r="B281">
        <v>2005</v>
      </c>
      <c r="C281" t="s">
        <v>21</v>
      </c>
      <c r="D281">
        <v>241344</v>
      </c>
      <c r="E281">
        <v>9606</v>
      </c>
      <c r="F281">
        <v>3126</v>
      </c>
      <c r="G281">
        <v>165078</v>
      </c>
      <c r="H281">
        <v>600</v>
      </c>
      <c r="I281">
        <v>2121</v>
      </c>
      <c r="J281">
        <v>3828</v>
      </c>
    </row>
    <row r="282" spans="1:10" x14ac:dyDescent="0.25">
      <c r="A282" t="s">
        <v>345</v>
      </c>
      <c r="B282">
        <v>2005</v>
      </c>
      <c r="C282" t="s">
        <v>22</v>
      </c>
      <c r="D282">
        <v>818874</v>
      </c>
      <c r="E282">
        <v>37344</v>
      </c>
      <c r="F282">
        <v>12629</v>
      </c>
      <c r="G282">
        <v>537736</v>
      </c>
      <c r="H282">
        <v>1168</v>
      </c>
      <c r="I282">
        <v>7812</v>
      </c>
      <c r="J282">
        <v>13850</v>
      </c>
    </row>
    <row r="283" spans="1:10" x14ac:dyDescent="0.25">
      <c r="A283" t="s">
        <v>346</v>
      </c>
      <c r="B283">
        <v>2005</v>
      </c>
      <c r="C283" t="s">
        <v>23</v>
      </c>
      <c r="D283">
        <v>973966</v>
      </c>
      <c r="E283">
        <v>52417</v>
      </c>
      <c r="F283">
        <v>16366</v>
      </c>
      <c r="G283">
        <v>934470</v>
      </c>
      <c r="H283">
        <v>2701</v>
      </c>
      <c r="I283">
        <v>11214</v>
      </c>
      <c r="J283">
        <v>28175</v>
      </c>
    </row>
    <row r="284" spans="1:10" x14ac:dyDescent="0.25">
      <c r="A284" t="s">
        <v>347</v>
      </c>
      <c r="B284">
        <v>2005</v>
      </c>
      <c r="C284" t="s">
        <v>24</v>
      </c>
      <c r="D284">
        <v>1851362</v>
      </c>
      <c r="E284">
        <v>76753</v>
      </c>
      <c r="F284">
        <v>35066</v>
      </c>
      <c r="G284">
        <v>1721520</v>
      </c>
      <c r="H284">
        <v>2659</v>
      </c>
      <c r="I284">
        <v>27973</v>
      </c>
      <c r="J284">
        <v>35239</v>
      </c>
    </row>
    <row r="285" spans="1:10" x14ac:dyDescent="0.25">
      <c r="A285" t="s">
        <v>348</v>
      </c>
      <c r="B285">
        <v>2005</v>
      </c>
      <c r="C285" t="s">
        <v>25</v>
      </c>
      <c r="D285">
        <v>737568</v>
      </c>
      <c r="E285">
        <v>35477</v>
      </c>
      <c r="F285">
        <v>12105</v>
      </c>
      <c r="G285">
        <v>835813</v>
      </c>
      <c r="H285">
        <v>1254</v>
      </c>
      <c r="I285">
        <v>10137</v>
      </c>
      <c r="J285">
        <v>9210</v>
      </c>
    </row>
    <row r="286" spans="1:10" x14ac:dyDescent="0.25">
      <c r="A286" t="s">
        <v>349</v>
      </c>
      <c r="B286">
        <v>2005</v>
      </c>
      <c r="C286" t="s">
        <v>26</v>
      </c>
      <c r="D286">
        <v>549829</v>
      </c>
      <c r="E286">
        <v>21293</v>
      </c>
      <c r="F286">
        <v>17457</v>
      </c>
      <c r="G286">
        <v>1437229</v>
      </c>
      <c r="H286">
        <v>6822</v>
      </c>
      <c r="I286">
        <v>4735</v>
      </c>
      <c r="J286">
        <v>25527</v>
      </c>
    </row>
    <row r="287" spans="1:10" x14ac:dyDescent="0.25">
      <c r="A287" t="s">
        <v>350</v>
      </c>
      <c r="B287">
        <v>2005</v>
      </c>
      <c r="C287" t="s">
        <v>27</v>
      </c>
      <c r="D287">
        <v>1087393</v>
      </c>
      <c r="E287">
        <v>35195</v>
      </c>
      <c r="F287">
        <v>18561</v>
      </c>
      <c r="G287">
        <v>1310506</v>
      </c>
      <c r="H287">
        <v>2546</v>
      </c>
      <c r="I287">
        <v>13969</v>
      </c>
      <c r="J287">
        <v>4755</v>
      </c>
    </row>
    <row r="288" spans="1:10" x14ac:dyDescent="0.25">
      <c r="A288" t="s">
        <v>351</v>
      </c>
      <c r="B288">
        <v>2005</v>
      </c>
      <c r="C288" t="s">
        <v>28</v>
      </c>
      <c r="D288">
        <v>145756</v>
      </c>
      <c r="E288">
        <v>5240</v>
      </c>
      <c r="F288">
        <v>3110</v>
      </c>
      <c r="G288">
        <v>144423</v>
      </c>
      <c r="H288">
        <v>308</v>
      </c>
      <c r="I288">
        <v>1468</v>
      </c>
      <c r="J288">
        <v>1687</v>
      </c>
    </row>
    <row r="289" spans="1:10" x14ac:dyDescent="0.25">
      <c r="A289" t="s">
        <v>352</v>
      </c>
      <c r="B289">
        <v>2005</v>
      </c>
      <c r="C289" t="s">
        <v>29</v>
      </c>
      <c r="D289">
        <v>290942</v>
      </c>
      <c r="E289">
        <v>10670</v>
      </c>
      <c r="F289">
        <v>4950</v>
      </c>
      <c r="G289">
        <v>252159</v>
      </c>
      <c r="H289">
        <v>619</v>
      </c>
      <c r="I289">
        <v>3681</v>
      </c>
      <c r="J289">
        <v>1235</v>
      </c>
    </row>
    <row r="290" spans="1:10" x14ac:dyDescent="0.25">
      <c r="A290" t="s">
        <v>353</v>
      </c>
      <c r="B290">
        <v>2005</v>
      </c>
      <c r="C290" t="s">
        <v>30</v>
      </c>
      <c r="D290">
        <v>352216</v>
      </c>
      <c r="E290">
        <v>15303</v>
      </c>
      <c r="F290">
        <v>7065</v>
      </c>
      <c r="G290">
        <v>329095</v>
      </c>
      <c r="H290">
        <v>1157</v>
      </c>
      <c r="I290">
        <v>5730</v>
      </c>
      <c r="J290">
        <v>13504</v>
      </c>
    </row>
    <row r="291" spans="1:10" x14ac:dyDescent="0.25">
      <c r="A291" t="s">
        <v>354</v>
      </c>
      <c r="B291">
        <v>2005</v>
      </c>
      <c r="C291" t="s">
        <v>31</v>
      </c>
      <c r="D291">
        <v>189502</v>
      </c>
      <c r="E291">
        <v>7460</v>
      </c>
      <c r="F291">
        <v>3331</v>
      </c>
      <c r="G291">
        <v>148959</v>
      </c>
      <c r="H291">
        <v>456</v>
      </c>
      <c r="I291">
        <v>1997</v>
      </c>
      <c r="J291">
        <v>7124</v>
      </c>
    </row>
    <row r="292" spans="1:10" x14ac:dyDescent="0.25">
      <c r="A292" t="s">
        <v>355</v>
      </c>
      <c r="B292">
        <v>2005</v>
      </c>
      <c r="C292" t="s">
        <v>32</v>
      </c>
      <c r="D292">
        <v>1128677</v>
      </c>
      <c r="E292">
        <v>63424</v>
      </c>
      <c r="F292">
        <v>26969</v>
      </c>
      <c r="G292">
        <v>1278603</v>
      </c>
      <c r="H292">
        <v>2303</v>
      </c>
      <c r="I292">
        <v>15835</v>
      </c>
      <c r="J292">
        <v>20755</v>
      </c>
    </row>
    <row r="293" spans="1:10" x14ac:dyDescent="0.25">
      <c r="A293" t="s">
        <v>356</v>
      </c>
      <c r="B293">
        <v>2005</v>
      </c>
      <c r="C293" t="s">
        <v>33</v>
      </c>
      <c r="D293">
        <v>328157</v>
      </c>
      <c r="E293">
        <v>12440</v>
      </c>
      <c r="F293">
        <v>6288</v>
      </c>
      <c r="G293">
        <v>595506</v>
      </c>
      <c r="H293">
        <v>2382</v>
      </c>
      <c r="I293">
        <v>3293</v>
      </c>
      <c r="J293">
        <v>113544</v>
      </c>
    </row>
    <row r="294" spans="1:10" x14ac:dyDescent="0.25">
      <c r="A294" t="s">
        <v>357</v>
      </c>
      <c r="B294">
        <v>2005</v>
      </c>
      <c r="C294" t="s">
        <v>34</v>
      </c>
      <c r="D294">
        <v>2346495</v>
      </c>
      <c r="E294">
        <v>134897</v>
      </c>
      <c r="F294">
        <v>29039</v>
      </c>
      <c r="G294">
        <v>1642267</v>
      </c>
      <c r="H294">
        <v>4526</v>
      </c>
      <c r="I294">
        <v>22243</v>
      </c>
      <c r="J294">
        <v>58953</v>
      </c>
    </row>
    <row r="295" spans="1:10" x14ac:dyDescent="0.25">
      <c r="A295" t="s">
        <v>358</v>
      </c>
      <c r="B295">
        <v>2005</v>
      </c>
      <c r="C295" t="s">
        <v>35</v>
      </c>
      <c r="D295">
        <v>1239157</v>
      </c>
      <c r="E295">
        <v>55314</v>
      </c>
      <c r="F295">
        <v>23795</v>
      </c>
      <c r="G295">
        <v>1900866</v>
      </c>
      <c r="H295">
        <v>3394</v>
      </c>
      <c r="I295">
        <v>17207</v>
      </c>
      <c r="J295">
        <v>88052</v>
      </c>
    </row>
    <row r="296" spans="1:10" x14ac:dyDescent="0.25">
      <c r="A296" t="s">
        <v>359</v>
      </c>
      <c r="B296">
        <v>2005</v>
      </c>
      <c r="C296" t="s">
        <v>36</v>
      </c>
      <c r="D296">
        <v>111414</v>
      </c>
      <c r="E296">
        <v>4417</v>
      </c>
      <c r="F296">
        <v>1429</v>
      </c>
      <c r="G296">
        <v>80904</v>
      </c>
      <c r="H296">
        <v>305</v>
      </c>
      <c r="I296">
        <v>940</v>
      </c>
      <c r="J296">
        <v>436</v>
      </c>
    </row>
    <row r="297" spans="1:10" x14ac:dyDescent="0.25">
      <c r="A297" t="s">
        <v>360</v>
      </c>
      <c r="B297">
        <v>2005</v>
      </c>
      <c r="C297" t="s">
        <v>37</v>
      </c>
      <c r="D297">
        <v>1724146</v>
      </c>
      <c r="E297">
        <v>102041</v>
      </c>
      <c r="F297">
        <v>39064</v>
      </c>
      <c r="G297">
        <v>2806274</v>
      </c>
      <c r="H297">
        <v>5814</v>
      </c>
      <c r="I297">
        <v>34062</v>
      </c>
      <c r="J297">
        <v>87632</v>
      </c>
    </row>
    <row r="298" spans="1:10" x14ac:dyDescent="0.25">
      <c r="A298" t="s">
        <v>361</v>
      </c>
      <c r="B298">
        <v>2005</v>
      </c>
      <c r="C298" t="s">
        <v>38</v>
      </c>
      <c r="D298">
        <v>480612</v>
      </c>
      <c r="E298">
        <v>32212</v>
      </c>
      <c r="F298">
        <v>21872</v>
      </c>
      <c r="G298">
        <v>1993727</v>
      </c>
      <c r="H298">
        <v>5792</v>
      </c>
      <c r="I298">
        <v>7790</v>
      </c>
      <c r="J298">
        <v>5287</v>
      </c>
    </row>
    <row r="299" spans="1:10" x14ac:dyDescent="0.25">
      <c r="A299" t="s">
        <v>362</v>
      </c>
      <c r="B299">
        <v>2005</v>
      </c>
      <c r="C299" t="s">
        <v>39</v>
      </c>
      <c r="D299">
        <v>651911</v>
      </c>
      <c r="E299">
        <v>28322</v>
      </c>
      <c r="F299">
        <v>12734</v>
      </c>
      <c r="G299">
        <v>596338</v>
      </c>
      <c r="H299">
        <v>1358</v>
      </c>
      <c r="I299">
        <v>10092</v>
      </c>
      <c r="J299">
        <v>4659</v>
      </c>
    </row>
    <row r="300" spans="1:10" x14ac:dyDescent="0.25">
      <c r="A300" t="s">
        <v>363</v>
      </c>
      <c r="B300">
        <v>2005</v>
      </c>
      <c r="C300" t="s">
        <v>40</v>
      </c>
      <c r="D300">
        <v>2104244</v>
      </c>
      <c r="E300">
        <v>95869</v>
      </c>
      <c r="F300">
        <v>47708</v>
      </c>
      <c r="G300">
        <v>2060077</v>
      </c>
      <c r="H300">
        <v>7030</v>
      </c>
      <c r="I300">
        <v>26734</v>
      </c>
      <c r="J300">
        <v>54209</v>
      </c>
    </row>
    <row r="301" spans="1:10" x14ac:dyDescent="0.25">
      <c r="A301" t="s">
        <v>364</v>
      </c>
      <c r="B301">
        <v>2005</v>
      </c>
      <c r="C301" t="s">
        <v>41</v>
      </c>
      <c r="D301">
        <v>728781</v>
      </c>
      <c r="E301">
        <v>18331</v>
      </c>
      <c r="F301">
        <v>7000</v>
      </c>
      <c r="G301">
        <v>570027</v>
      </c>
      <c r="H301">
        <v>1579</v>
      </c>
      <c r="I301">
        <v>3956</v>
      </c>
      <c r="J301">
        <v>467</v>
      </c>
    </row>
    <row r="302" spans="1:10" x14ac:dyDescent="0.25">
      <c r="A302" t="s">
        <v>365</v>
      </c>
      <c r="B302">
        <v>2005</v>
      </c>
      <c r="C302" t="s">
        <v>42</v>
      </c>
      <c r="D302">
        <v>205332</v>
      </c>
      <c r="E302">
        <v>8451</v>
      </c>
      <c r="F302">
        <v>4241</v>
      </c>
      <c r="G302">
        <v>207410</v>
      </c>
      <c r="H302">
        <v>271</v>
      </c>
      <c r="I302">
        <v>3306</v>
      </c>
      <c r="J302">
        <v>6827</v>
      </c>
    </row>
    <row r="303" spans="1:10" x14ac:dyDescent="0.25">
      <c r="A303" t="s">
        <v>366</v>
      </c>
      <c r="B303">
        <v>2005</v>
      </c>
      <c r="C303" t="s">
        <v>43</v>
      </c>
      <c r="D303">
        <v>754169</v>
      </c>
      <c r="E303">
        <v>33854</v>
      </c>
      <c r="F303">
        <v>16145</v>
      </c>
      <c r="G303">
        <v>858599</v>
      </c>
      <c r="H303">
        <v>2765</v>
      </c>
      <c r="I303">
        <v>7003</v>
      </c>
      <c r="J303">
        <v>49678</v>
      </c>
    </row>
    <row r="304" spans="1:10" x14ac:dyDescent="0.25">
      <c r="A304" t="s">
        <v>367</v>
      </c>
      <c r="B304">
        <v>2005</v>
      </c>
      <c r="C304" t="s">
        <v>44</v>
      </c>
      <c r="D304">
        <v>133071</v>
      </c>
      <c r="E304">
        <v>5766</v>
      </c>
      <c r="F304">
        <v>1567</v>
      </c>
      <c r="G304">
        <v>95209</v>
      </c>
      <c r="H304">
        <v>401</v>
      </c>
      <c r="I304">
        <v>1069</v>
      </c>
      <c r="J304">
        <v>838</v>
      </c>
    </row>
    <row r="305" spans="1:10" x14ac:dyDescent="0.25">
      <c r="A305" t="s">
        <v>368</v>
      </c>
      <c r="B305">
        <v>2005</v>
      </c>
      <c r="C305" t="s">
        <v>45</v>
      </c>
      <c r="D305">
        <v>1116768</v>
      </c>
      <c r="E305">
        <v>51409</v>
      </c>
      <c r="F305">
        <v>14003</v>
      </c>
      <c r="G305">
        <v>880174</v>
      </c>
      <c r="H305">
        <v>3030</v>
      </c>
      <c r="I305">
        <v>10991</v>
      </c>
      <c r="J305">
        <v>26942</v>
      </c>
    </row>
    <row r="306" spans="1:10" x14ac:dyDescent="0.25">
      <c r="A306" t="s">
        <v>369</v>
      </c>
      <c r="B306">
        <v>2005</v>
      </c>
      <c r="C306" t="s">
        <v>46</v>
      </c>
      <c r="D306">
        <v>2417430</v>
      </c>
      <c r="E306">
        <v>130284</v>
      </c>
      <c r="F306">
        <v>61405</v>
      </c>
      <c r="G306">
        <v>4471789</v>
      </c>
      <c r="H306">
        <v>13608</v>
      </c>
      <c r="I306">
        <v>42148</v>
      </c>
      <c r="J306">
        <v>65086</v>
      </c>
    </row>
    <row r="307" spans="1:10" x14ac:dyDescent="0.25">
      <c r="A307" t="s">
        <v>370</v>
      </c>
      <c r="B307">
        <v>2005</v>
      </c>
      <c r="C307" t="s">
        <v>47</v>
      </c>
      <c r="D307">
        <v>248321</v>
      </c>
      <c r="E307">
        <v>10794</v>
      </c>
      <c r="F307">
        <v>8715</v>
      </c>
      <c r="G307">
        <v>651804</v>
      </c>
      <c r="H307">
        <v>2619</v>
      </c>
      <c r="I307">
        <v>3390</v>
      </c>
      <c r="J307">
        <v>7299</v>
      </c>
    </row>
    <row r="308" spans="1:10" x14ac:dyDescent="0.25">
      <c r="A308" t="s">
        <v>371</v>
      </c>
      <c r="B308">
        <v>2005</v>
      </c>
      <c r="C308" t="s">
        <v>48</v>
      </c>
      <c r="D308">
        <v>101739</v>
      </c>
      <c r="E308">
        <v>4846</v>
      </c>
      <c r="F308">
        <v>1061</v>
      </c>
      <c r="G308">
        <v>70408</v>
      </c>
      <c r="H308">
        <v>207</v>
      </c>
      <c r="I308">
        <v>810</v>
      </c>
      <c r="J308">
        <v>614</v>
      </c>
    </row>
    <row r="309" spans="1:10" x14ac:dyDescent="0.25">
      <c r="A309" t="s">
        <v>372</v>
      </c>
      <c r="B309">
        <v>2005</v>
      </c>
      <c r="C309" t="s">
        <v>49</v>
      </c>
      <c r="D309">
        <v>1051665</v>
      </c>
      <c r="E309">
        <v>35395</v>
      </c>
      <c r="F309">
        <v>17146</v>
      </c>
      <c r="G309">
        <v>1034738</v>
      </c>
      <c r="H309">
        <v>2153</v>
      </c>
      <c r="I309">
        <v>12652</v>
      </c>
      <c r="J309">
        <v>14705</v>
      </c>
    </row>
    <row r="310" spans="1:10" x14ac:dyDescent="0.25">
      <c r="A310" t="s">
        <v>373</v>
      </c>
      <c r="B310">
        <v>2005</v>
      </c>
      <c r="C310" t="s">
        <v>0</v>
      </c>
      <c r="D310">
        <v>969908</v>
      </c>
      <c r="E310">
        <v>34559</v>
      </c>
      <c r="F310">
        <v>15682</v>
      </c>
      <c r="G310">
        <v>896926</v>
      </c>
      <c r="H310">
        <v>1897</v>
      </c>
      <c r="I310">
        <v>12251</v>
      </c>
      <c r="J310">
        <v>10047</v>
      </c>
    </row>
    <row r="311" spans="1:10" x14ac:dyDescent="0.25">
      <c r="A311" t="s">
        <v>374</v>
      </c>
      <c r="B311">
        <v>2005</v>
      </c>
      <c r="C311" t="s">
        <v>50</v>
      </c>
      <c r="D311">
        <v>330595</v>
      </c>
      <c r="E311">
        <v>18052</v>
      </c>
      <c r="F311">
        <v>4806</v>
      </c>
      <c r="G311">
        <v>379318</v>
      </c>
      <c r="H311">
        <v>608</v>
      </c>
      <c r="I311">
        <v>4056</v>
      </c>
      <c r="J311">
        <v>5051</v>
      </c>
    </row>
    <row r="312" spans="1:10" x14ac:dyDescent="0.25">
      <c r="A312" t="s">
        <v>375</v>
      </c>
      <c r="B312">
        <v>2005</v>
      </c>
      <c r="C312" t="s">
        <v>51</v>
      </c>
      <c r="D312">
        <v>758377</v>
      </c>
      <c r="E312">
        <v>42615</v>
      </c>
      <c r="F312">
        <v>17109</v>
      </c>
      <c r="G312">
        <v>1008386</v>
      </c>
      <c r="H312">
        <v>1560</v>
      </c>
      <c r="I312">
        <v>13688</v>
      </c>
      <c r="J312">
        <v>18807</v>
      </c>
    </row>
    <row r="313" spans="1:10" x14ac:dyDescent="0.25">
      <c r="A313" t="s">
        <v>376</v>
      </c>
      <c r="B313">
        <v>2005</v>
      </c>
      <c r="C313" t="s">
        <v>52</v>
      </c>
      <c r="D313">
        <v>63026</v>
      </c>
      <c r="E313">
        <v>2967</v>
      </c>
      <c r="F313">
        <v>1006</v>
      </c>
      <c r="G313">
        <v>52195</v>
      </c>
      <c r="H313">
        <v>99</v>
      </c>
      <c r="I313">
        <v>512</v>
      </c>
      <c r="J313">
        <v>749</v>
      </c>
    </row>
    <row r="314" spans="1:10" x14ac:dyDescent="0.25">
      <c r="A314" t="s">
        <v>377</v>
      </c>
      <c r="B314">
        <v>2006</v>
      </c>
      <c r="C314" t="s">
        <v>2</v>
      </c>
      <c r="D314">
        <v>883028</v>
      </c>
      <c r="E314">
        <v>31383</v>
      </c>
      <c r="F314">
        <v>30095</v>
      </c>
      <c r="G314">
        <v>3366571</v>
      </c>
      <c r="H314">
        <v>12193</v>
      </c>
      <c r="I314">
        <v>9413</v>
      </c>
      <c r="J314">
        <v>23480</v>
      </c>
    </row>
    <row r="315" spans="1:10" x14ac:dyDescent="0.25">
      <c r="A315" t="s">
        <v>378</v>
      </c>
      <c r="B315">
        <v>2006</v>
      </c>
      <c r="C315" t="s">
        <v>4</v>
      </c>
      <c r="D315">
        <v>49854</v>
      </c>
      <c r="E315">
        <v>1711</v>
      </c>
      <c r="F315">
        <v>396</v>
      </c>
      <c r="G315">
        <v>26223</v>
      </c>
      <c r="H315">
        <v>44</v>
      </c>
      <c r="I315">
        <v>332</v>
      </c>
      <c r="J315">
        <v>179</v>
      </c>
    </row>
    <row r="316" spans="1:10" x14ac:dyDescent="0.25">
      <c r="A316" t="s">
        <v>379</v>
      </c>
      <c r="B316">
        <v>2006</v>
      </c>
      <c r="C316" t="s">
        <v>5</v>
      </c>
      <c r="D316">
        <v>992058</v>
      </c>
      <c r="E316">
        <v>32771</v>
      </c>
      <c r="F316">
        <v>31350</v>
      </c>
      <c r="G316">
        <v>1979559</v>
      </c>
      <c r="H316">
        <v>4907</v>
      </c>
      <c r="I316">
        <v>17501</v>
      </c>
      <c r="J316">
        <v>95452</v>
      </c>
    </row>
    <row r="317" spans="1:10" x14ac:dyDescent="0.25">
      <c r="A317" t="s">
        <v>380</v>
      </c>
      <c r="B317">
        <v>2006</v>
      </c>
      <c r="C317" t="s">
        <v>6</v>
      </c>
      <c r="D317">
        <v>436534</v>
      </c>
      <c r="E317">
        <v>17570</v>
      </c>
      <c r="F317">
        <v>10612</v>
      </c>
      <c r="G317">
        <v>585866</v>
      </c>
      <c r="H317">
        <v>1441</v>
      </c>
      <c r="I317">
        <v>6313</v>
      </c>
      <c r="J317">
        <v>23258</v>
      </c>
    </row>
    <row r="318" spans="1:10" x14ac:dyDescent="0.25">
      <c r="A318" t="s">
        <v>381</v>
      </c>
      <c r="B318">
        <v>2006</v>
      </c>
      <c r="C318" t="s">
        <v>7</v>
      </c>
      <c r="D318">
        <v>5061427</v>
      </c>
      <c r="E318">
        <v>182912</v>
      </c>
      <c r="F318">
        <v>100224</v>
      </c>
      <c r="G318">
        <v>4311019</v>
      </c>
      <c r="H318">
        <v>11538</v>
      </c>
      <c r="I318">
        <v>51939</v>
      </c>
      <c r="J318">
        <v>66420</v>
      </c>
    </row>
    <row r="319" spans="1:10" x14ac:dyDescent="0.25">
      <c r="A319" t="s">
        <v>382</v>
      </c>
      <c r="B319">
        <v>2006</v>
      </c>
      <c r="C319" t="s">
        <v>8</v>
      </c>
      <c r="D319">
        <v>473753</v>
      </c>
      <c r="E319">
        <v>24367</v>
      </c>
      <c r="F319">
        <v>13940</v>
      </c>
      <c r="G319">
        <v>951913</v>
      </c>
      <c r="H319">
        <v>1656</v>
      </c>
      <c r="I319">
        <v>9050</v>
      </c>
      <c r="J319">
        <v>20996</v>
      </c>
    </row>
    <row r="320" spans="1:10" x14ac:dyDescent="0.25">
      <c r="A320" t="s">
        <v>383</v>
      </c>
      <c r="B320">
        <v>2006</v>
      </c>
      <c r="C320" t="s">
        <v>9</v>
      </c>
      <c r="D320">
        <v>610832</v>
      </c>
      <c r="E320">
        <v>21588</v>
      </c>
      <c r="F320">
        <v>9923</v>
      </c>
      <c r="G320">
        <v>367383</v>
      </c>
      <c r="H320">
        <v>1163</v>
      </c>
      <c r="I320">
        <v>5761</v>
      </c>
      <c r="J320">
        <v>40059</v>
      </c>
    </row>
    <row r="321" spans="1:10" x14ac:dyDescent="0.25">
      <c r="A321" t="s">
        <v>384</v>
      </c>
      <c r="B321">
        <v>2006</v>
      </c>
      <c r="C321" t="s">
        <v>10</v>
      </c>
      <c r="D321">
        <v>132640</v>
      </c>
      <c r="E321">
        <v>5295</v>
      </c>
      <c r="F321">
        <v>3809</v>
      </c>
      <c r="G321">
        <v>180876</v>
      </c>
      <c r="H321">
        <v>657</v>
      </c>
      <c r="I321">
        <v>2427</v>
      </c>
      <c r="J321">
        <v>3245</v>
      </c>
    </row>
    <row r="322" spans="1:10" x14ac:dyDescent="0.25">
      <c r="A322" t="s">
        <v>385</v>
      </c>
      <c r="B322">
        <v>2006</v>
      </c>
      <c r="C322" t="s">
        <v>11</v>
      </c>
      <c r="D322">
        <v>89172</v>
      </c>
      <c r="E322">
        <v>3305</v>
      </c>
      <c r="F322">
        <v>1259</v>
      </c>
      <c r="G322">
        <v>58875</v>
      </c>
      <c r="H322">
        <v>193</v>
      </c>
      <c r="I322">
        <v>613</v>
      </c>
      <c r="J322">
        <v>1677</v>
      </c>
    </row>
    <row r="323" spans="1:10" x14ac:dyDescent="0.25">
      <c r="A323" t="s">
        <v>386</v>
      </c>
      <c r="B323">
        <v>2006</v>
      </c>
      <c r="C323" t="s">
        <v>3</v>
      </c>
      <c r="D323">
        <v>3765704</v>
      </c>
      <c r="E323">
        <v>131669</v>
      </c>
      <c r="F323">
        <v>87136</v>
      </c>
      <c r="G323">
        <v>7100175</v>
      </c>
      <c r="H323">
        <v>9491</v>
      </c>
      <c r="I323">
        <v>53099</v>
      </c>
      <c r="J323">
        <v>333193</v>
      </c>
    </row>
    <row r="324" spans="1:10" x14ac:dyDescent="0.25">
      <c r="A324" t="s">
        <v>387</v>
      </c>
      <c r="B324">
        <v>2006</v>
      </c>
      <c r="C324" t="s">
        <v>12</v>
      </c>
      <c r="D324">
        <v>1087347</v>
      </c>
      <c r="E324">
        <v>54333</v>
      </c>
      <c r="F324">
        <v>31021</v>
      </c>
      <c r="G324">
        <v>1975671</v>
      </c>
      <c r="H324">
        <v>6165</v>
      </c>
      <c r="I324">
        <v>16126</v>
      </c>
      <c r="J324">
        <v>73832</v>
      </c>
    </row>
    <row r="325" spans="1:10" x14ac:dyDescent="0.25">
      <c r="A325" t="s">
        <v>388</v>
      </c>
      <c r="B325">
        <v>2006</v>
      </c>
      <c r="C325" t="s">
        <v>13</v>
      </c>
      <c r="D325">
        <v>175675</v>
      </c>
      <c r="E325">
        <v>6161</v>
      </c>
      <c r="F325">
        <v>1861</v>
      </c>
      <c r="G325">
        <v>92511</v>
      </c>
      <c r="H325">
        <v>148</v>
      </c>
      <c r="I325">
        <v>1398</v>
      </c>
      <c r="J325">
        <v>3984</v>
      </c>
    </row>
    <row r="326" spans="1:10" x14ac:dyDescent="0.25">
      <c r="A326" t="s">
        <v>389</v>
      </c>
      <c r="B326">
        <v>2006</v>
      </c>
      <c r="C326" t="s">
        <v>14</v>
      </c>
      <c r="D326">
        <v>246010</v>
      </c>
      <c r="E326">
        <v>8902</v>
      </c>
      <c r="F326">
        <v>3934</v>
      </c>
      <c r="G326">
        <v>363257</v>
      </c>
      <c r="H326">
        <v>491</v>
      </c>
      <c r="I326">
        <v>2985</v>
      </c>
      <c r="J326">
        <v>1203</v>
      </c>
    </row>
    <row r="327" spans="1:10" x14ac:dyDescent="0.25">
      <c r="A327" t="s">
        <v>390</v>
      </c>
      <c r="B327">
        <v>2006</v>
      </c>
      <c r="C327" t="s">
        <v>15</v>
      </c>
      <c r="D327">
        <v>1485815</v>
      </c>
      <c r="E327">
        <v>70218</v>
      </c>
      <c r="F327">
        <v>39874</v>
      </c>
      <c r="G327">
        <v>2277322</v>
      </c>
      <c r="H327">
        <v>3555</v>
      </c>
      <c r="I327">
        <v>31865</v>
      </c>
      <c r="J327">
        <v>42852</v>
      </c>
    </row>
    <row r="328" spans="1:10" x14ac:dyDescent="0.25">
      <c r="A328" t="s">
        <v>391</v>
      </c>
      <c r="B328">
        <v>2006</v>
      </c>
      <c r="C328" t="s">
        <v>16</v>
      </c>
      <c r="D328">
        <v>973624</v>
      </c>
      <c r="E328">
        <v>38466</v>
      </c>
      <c r="F328">
        <v>17332</v>
      </c>
      <c r="G328">
        <v>1163227</v>
      </c>
      <c r="H328">
        <v>4959</v>
      </c>
      <c r="I328">
        <v>11183</v>
      </c>
      <c r="J328">
        <v>33799</v>
      </c>
    </row>
    <row r="329" spans="1:10" x14ac:dyDescent="0.25">
      <c r="A329" t="s">
        <v>392</v>
      </c>
      <c r="B329">
        <v>2006</v>
      </c>
      <c r="C329" t="s">
        <v>17</v>
      </c>
      <c r="D329">
        <v>441170</v>
      </c>
      <c r="E329">
        <v>20711</v>
      </c>
      <c r="F329">
        <v>13436</v>
      </c>
      <c r="G329">
        <v>827604</v>
      </c>
      <c r="H329">
        <v>1342</v>
      </c>
      <c r="I329">
        <v>11639</v>
      </c>
      <c r="J329">
        <v>25786</v>
      </c>
    </row>
    <row r="330" spans="1:10" x14ac:dyDescent="0.25">
      <c r="A330" t="s">
        <v>393</v>
      </c>
      <c r="B330">
        <v>2006</v>
      </c>
      <c r="C330" t="s">
        <v>18</v>
      </c>
      <c r="D330">
        <v>422160</v>
      </c>
      <c r="E330">
        <v>22230</v>
      </c>
      <c r="F330">
        <v>10599</v>
      </c>
      <c r="G330">
        <v>678491</v>
      </c>
      <c r="H330">
        <v>1928</v>
      </c>
      <c r="I330">
        <v>6218</v>
      </c>
      <c r="J330">
        <v>8365</v>
      </c>
    </row>
    <row r="331" spans="1:10" x14ac:dyDescent="0.25">
      <c r="A331" t="s">
        <v>394</v>
      </c>
      <c r="B331">
        <v>2006</v>
      </c>
      <c r="C331" t="s">
        <v>19</v>
      </c>
      <c r="D331">
        <v>778152</v>
      </c>
      <c r="E331">
        <v>36371</v>
      </c>
      <c r="F331">
        <v>13066</v>
      </c>
      <c r="G331">
        <v>769388</v>
      </c>
      <c r="H331">
        <v>1455</v>
      </c>
      <c r="I331">
        <v>8603</v>
      </c>
      <c r="J331">
        <v>15475</v>
      </c>
    </row>
    <row r="332" spans="1:10" x14ac:dyDescent="0.25">
      <c r="A332" t="s">
        <v>395</v>
      </c>
      <c r="B332">
        <v>2006</v>
      </c>
      <c r="C332" t="s">
        <v>20</v>
      </c>
      <c r="D332">
        <v>718349</v>
      </c>
      <c r="E332">
        <v>29783</v>
      </c>
      <c r="F332">
        <v>12794</v>
      </c>
      <c r="G332">
        <v>994113</v>
      </c>
      <c r="H332">
        <v>2414</v>
      </c>
      <c r="I332">
        <v>10423</v>
      </c>
      <c r="J332">
        <v>15782</v>
      </c>
    </row>
    <row r="333" spans="1:10" x14ac:dyDescent="0.25">
      <c r="A333" t="s">
        <v>396</v>
      </c>
      <c r="B333">
        <v>2006</v>
      </c>
      <c r="C333" t="s">
        <v>21</v>
      </c>
      <c r="D333">
        <v>253583</v>
      </c>
      <c r="E333">
        <v>11143</v>
      </c>
      <c r="F333">
        <v>4209</v>
      </c>
      <c r="G333">
        <v>234531</v>
      </c>
      <c r="H333">
        <v>829</v>
      </c>
      <c r="I333">
        <v>2684</v>
      </c>
      <c r="J333">
        <v>5370</v>
      </c>
    </row>
    <row r="334" spans="1:10" x14ac:dyDescent="0.25">
      <c r="A334" t="s">
        <v>397</v>
      </c>
      <c r="B334">
        <v>2006</v>
      </c>
      <c r="C334" t="s">
        <v>22</v>
      </c>
      <c r="D334">
        <v>875311</v>
      </c>
      <c r="E334">
        <v>33039</v>
      </c>
      <c r="F334">
        <v>12303</v>
      </c>
      <c r="G334">
        <v>621861</v>
      </c>
      <c r="H334">
        <v>1452</v>
      </c>
      <c r="I334">
        <v>9416</v>
      </c>
      <c r="J334">
        <v>18709</v>
      </c>
    </row>
    <row r="335" spans="1:10" x14ac:dyDescent="0.25">
      <c r="A335" t="s">
        <v>398</v>
      </c>
      <c r="B335">
        <v>2006</v>
      </c>
      <c r="C335" t="s">
        <v>23</v>
      </c>
      <c r="D335">
        <v>1221572</v>
      </c>
      <c r="E335">
        <v>44163</v>
      </c>
      <c r="F335">
        <v>22842</v>
      </c>
      <c r="G335">
        <v>958438</v>
      </c>
      <c r="H335">
        <v>3184</v>
      </c>
      <c r="I335">
        <v>13453</v>
      </c>
      <c r="J335">
        <v>29805</v>
      </c>
    </row>
    <row r="336" spans="1:10" x14ac:dyDescent="0.25">
      <c r="A336" t="s">
        <v>399</v>
      </c>
      <c r="B336">
        <v>2006</v>
      </c>
      <c r="C336" t="s">
        <v>24</v>
      </c>
      <c r="D336">
        <v>1642535</v>
      </c>
      <c r="E336">
        <v>77470</v>
      </c>
      <c r="F336">
        <v>34799</v>
      </c>
      <c r="G336">
        <v>1799087</v>
      </c>
      <c r="H336">
        <v>3168</v>
      </c>
      <c r="I336">
        <v>25635</v>
      </c>
      <c r="J336">
        <v>34801</v>
      </c>
    </row>
    <row r="337" spans="1:10" x14ac:dyDescent="0.25">
      <c r="A337" t="s">
        <v>400</v>
      </c>
      <c r="B337">
        <v>2006</v>
      </c>
      <c r="C337" t="s">
        <v>25</v>
      </c>
      <c r="D337">
        <v>762548</v>
      </c>
      <c r="E337">
        <v>26966</v>
      </c>
      <c r="F337">
        <v>12972</v>
      </c>
      <c r="G337">
        <v>667320</v>
      </c>
      <c r="H337">
        <v>1630</v>
      </c>
      <c r="I337">
        <v>10586</v>
      </c>
      <c r="J337">
        <v>7386</v>
      </c>
    </row>
    <row r="338" spans="1:10" x14ac:dyDescent="0.25">
      <c r="A338" t="s">
        <v>401</v>
      </c>
      <c r="B338">
        <v>2006</v>
      </c>
      <c r="C338" t="s">
        <v>26</v>
      </c>
      <c r="D338">
        <v>454503</v>
      </c>
      <c r="E338">
        <v>19356</v>
      </c>
      <c r="F338">
        <v>15213</v>
      </c>
      <c r="G338">
        <v>1849242</v>
      </c>
      <c r="H338">
        <v>8255</v>
      </c>
      <c r="I338">
        <v>6168</v>
      </c>
      <c r="J338">
        <v>26194</v>
      </c>
    </row>
    <row r="339" spans="1:10" x14ac:dyDescent="0.25">
      <c r="A339" t="s">
        <v>402</v>
      </c>
      <c r="B339">
        <v>2006</v>
      </c>
      <c r="C339" t="s">
        <v>27</v>
      </c>
      <c r="D339">
        <v>880991</v>
      </c>
      <c r="E339">
        <v>41736</v>
      </c>
      <c r="F339">
        <v>22840</v>
      </c>
      <c r="G339">
        <v>1236466</v>
      </c>
      <c r="H339">
        <v>2166</v>
      </c>
      <c r="I339">
        <v>13139</v>
      </c>
      <c r="J339">
        <v>6525</v>
      </c>
    </row>
    <row r="340" spans="1:10" x14ac:dyDescent="0.25">
      <c r="A340" t="s">
        <v>403</v>
      </c>
      <c r="B340">
        <v>2006</v>
      </c>
      <c r="C340" t="s">
        <v>28</v>
      </c>
      <c r="D340">
        <v>127407</v>
      </c>
      <c r="E340">
        <v>5817</v>
      </c>
      <c r="F340">
        <v>2808</v>
      </c>
      <c r="G340">
        <v>131506</v>
      </c>
      <c r="H340">
        <v>343</v>
      </c>
      <c r="I340">
        <v>2260</v>
      </c>
      <c r="J340">
        <v>3253</v>
      </c>
    </row>
    <row r="341" spans="1:10" x14ac:dyDescent="0.25">
      <c r="A341" t="s">
        <v>404</v>
      </c>
      <c r="B341">
        <v>2006</v>
      </c>
      <c r="C341" t="s">
        <v>29</v>
      </c>
      <c r="D341">
        <v>225304</v>
      </c>
      <c r="E341">
        <v>12345</v>
      </c>
      <c r="F341">
        <v>5803</v>
      </c>
      <c r="G341">
        <v>270911</v>
      </c>
      <c r="H341">
        <v>745</v>
      </c>
      <c r="I341">
        <v>4183</v>
      </c>
      <c r="J341">
        <v>1349</v>
      </c>
    </row>
    <row r="342" spans="1:10" x14ac:dyDescent="0.25">
      <c r="A342" t="s">
        <v>405</v>
      </c>
      <c r="B342">
        <v>2006</v>
      </c>
      <c r="C342" t="s">
        <v>30</v>
      </c>
      <c r="D342">
        <v>290766</v>
      </c>
      <c r="E342">
        <v>16018</v>
      </c>
      <c r="F342">
        <v>6349</v>
      </c>
      <c r="G342">
        <v>465249</v>
      </c>
      <c r="H342">
        <v>905</v>
      </c>
      <c r="I342">
        <v>4950</v>
      </c>
      <c r="J342">
        <v>19393</v>
      </c>
    </row>
    <row r="343" spans="1:10" x14ac:dyDescent="0.25">
      <c r="A343" t="s">
        <v>406</v>
      </c>
      <c r="B343">
        <v>2006</v>
      </c>
      <c r="C343" t="s">
        <v>31</v>
      </c>
      <c r="D343">
        <v>213839</v>
      </c>
      <c r="E343">
        <v>7403</v>
      </c>
      <c r="F343">
        <v>2977</v>
      </c>
      <c r="G343">
        <v>183652</v>
      </c>
      <c r="H343">
        <v>650</v>
      </c>
      <c r="I343">
        <v>2577</v>
      </c>
      <c r="J343">
        <v>8253</v>
      </c>
    </row>
    <row r="344" spans="1:10" x14ac:dyDescent="0.25">
      <c r="A344" t="s">
        <v>407</v>
      </c>
      <c r="B344">
        <v>2006</v>
      </c>
      <c r="C344" t="s">
        <v>32</v>
      </c>
      <c r="D344">
        <v>1064891</v>
      </c>
      <c r="E344">
        <v>54847</v>
      </c>
      <c r="F344">
        <v>28278</v>
      </c>
      <c r="G344">
        <v>1107937</v>
      </c>
      <c r="H344">
        <v>2778</v>
      </c>
      <c r="I344">
        <v>17085</v>
      </c>
      <c r="J344">
        <v>28251</v>
      </c>
    </row>
    <row r="345" spans="1:10" x14ac:dyDescent="0.25">
      <c r="A345" t="s">
        <v>408</v>
      </c>
      <c r="B345">
        <v>2006</v>
      </c>
      <c r="C345" t="s">
        <v>33</v>
      </c>
      <c r="D345">
        <v>255259</v>
      </c>
      <c r="E345">
        <v>12323</v>
      </c>
      <c r="F345">
        <v>6861</v>
      </c>
      <c r="G345">
        <v>671915</v>
      </c>
      <c r="H345">
        <v>2727</v>
      </c>
      <c r="I345">
        <v>2771</v>
      </c>
      <c r="J345">
        <v>6431</v>
      </c>
    </row>
    <row r="346" spans="1:10" x14ac:dyDescent="0.25">
      <c r="A346" t="s">
        <v>409</v>
      </c>
      <c r="B346">
        <v>2006</v>
      </c>
      <c r="C346" t="s">
        <v>34</v>
      </c>
      <c r="D346">
        <v>2468776</v>
      </c>
      <c r="E346">
        <v>132294</v>
      </c>
      <c r="F346">
        <v>36752</v>
      </c>
      <c r="G346">
        <v>1930429</v>
      </c>
      <c r="H346">
        <v>5771</v>
      </c>
      <c r="I346">
        <v>25028</v>
      </c>
      <c r="J346">
        <v>92036</v>
      </c>
    </row>
    <row r="347" spans="1:10" x14ac:dyDescent="0.25">
      <c r="A347" t="s">
        <v>410</v>
      </c>
      <c r="B347">
        <v>2006</v>
      </c>
      <c r="C347" t="s">
        <v>35</v>
      </c>
      <c r="D347">
        <v>1587550</v>
      </c>
      <c r="E347">
        <v>67931</v>
      </c>
      <c r="F347">
        <v>36215</v>
      </c>
      <c r="G347">
        <v>2401955</v>
      </c>
      <c r="H347">
        <v>6074</v>
      </c>
      <c r="I347">
        <v>21331</v>
      </c>
      <c r="J347">
        <v>65013</v>
      </c>
    </row>
    <row r="348" spans="1:10" x14ac:dyDescent="0.25">
      <c r="A348" t="s">
        <v>411</v>
      </c>
      <c r="B348">
        <v>2006</v>
      </c>
      <c r="C348" t="s">
        <v>36</v>
      </c>
      <c r="D348">
        <v>128847</v>
      </c>
      <c r="E348">
        <v>4646</v>
      </c>
      <c r="F348">
        <v>1274</v>
      </c>
      <c r="G348">
        <v>86270</v>
      </c>
      <c r="H348">
        <v>179</v>
      </c>
      <c r="I348">
        <v>1289</v>
      </c>
      <c r="J348">
        <v>741</v>
      </c>
    </row>
    <row r="349" spans="1:10" x14ac:dyDescent="0.25">
      <c r="A349" t="s">
        <v>412</v>
      </c>
      <c r="B349">
        <v>2006</v>
      </c>
      <c r="C349" t="s">
        <v>37</v>
      </c>
      <c r="D349">
        <v>1620805</v>
      </c>
      <c r="E349">
        <v>91701</v>
      </c>
      <c r="F349">
        <v>49605</v>
      </c>
      <c r="G349">
        <v>3086573</v>
      </c>
      <c r="H349">
        <v>7477</v>
      </c>
      <c r="I349">
        <v>26699</v>
      </c>
      <c r="J349">
        <v>72414</v>
      </c>
    </row>
    <row r="350" spans="1:10" x14ac:dyDescent="0.25">
      <c r="A350" t="s">
        <v>413</v>
      </c>
      <c r="B350">
        <v>2006</v>
      </c>
      <c r="C350" t="s">
        <v>38</v>
      </c>
      <c r="D350">
        <v>580808</v>
      </c>
      <c r="E350">
        <v>32294</v>
      </c>
      <c r="F350">
        <v>22739</v>
      </c>
      <c r="G350">
        <v>2282469</v>
      </c>
      <c r="H350">
        <v>5730</v>
      </c>
      <c r="I350">
        <v>7872</v>
      </c>
      <c r="J350">
        <v>5488</v>
      </c>
    </row>
    <row r="351" spans="1:10" x14ac:dyDescent="0.25">
      <c r="A351" t="s">
        <v>414</v>
      </c>
      <c r="B351">
        <v>2006</v>
      </c>
      <c r="C351" t="s">
        <v>39</v>
      </c>
      <c r="D351">
        <v>616249</v>
      </c>
      <c r="E351">
        <v>26019</v>
      </c>
      <c r="F351">
        <v>13447</v>
      </c>
      <c r="G351">
        <v>769968</v>
      </c>
      <c r="H351">
        <v>1766</v>
      </c>
      <c r="I351">
        <v>10763</v>
      </c>
      <c r="J351">
        <v>6170</v>
      </c>
    </row>
    <row r="352" spans="1:10" x14ac:dyDescent="0.25">
      <c r="A352" t="s">
        <v>415</v>
      </c>
      <c r="B352">
        <v>2006</v>
      </c>
      <c r="C352" t="s">
        <v>40</v>
      </c>
      <c r="D352">
        <v>2252634</v>
      </c>
      <c r="E352">
        <v>81430</v>
      </c>
      <c r="F352">
        <v>47363</v>
      </c>
      <c r="G352">
        <v>3531544</v>
      </c>
      <c r="H352">
        <v>5951</v>
      </c>
      <c r="I352">
        <v>33386</v>
      </c>
      <c r="J352">
        <v>107433</v>
      </c>
    </row>
    <row r="353" spans="1:10" x14ac:dyDescent="0.25">
      <c r="A353" t="s">
        <v>416</v>
      </c>
      <c r="B353">
        <v>2006</v>
      </c>
      <c r="C353" t="s">
        <v>41</v>
      </c>
      <c r="D353">
        <v>533236</v>
      </c>
      <c r="E353">
        <v>23321</v>
      </c>
      <c r="F353">
        <v>7713</v>
      </c>
      <c r="G353">
        <v>796176</v>
      </c>
      <c r="H353">
        <v>1313</v>
      </c>
      <c r="I353">
        <v>3369</v>
      </c>
      <c r="J353">
        <v>60865</v>
      </c>
    </row>
    <row r="354" spans="1:10" x14ac:dyDescent="0.25">
      <c r="A354" t="s">
        <v>417</v>
      </c>
      <c r="B354">
        <v>2006</v>
      </c>
      <c r="C354" t="s">
        <v>42</v>
      </c>
      <c r="D354">
        <v>213007</v>
      </c>
      <c r="E354">
        <v>7818</v>
      </c>
      <c r="F354">
        <v>4322</v>
      </c>
      <c r="G354">
        <v>202223</v>
      </c>
      <c r="H354">
        <v>478</v>
      </c>
      <c r="I354">
        <v>2765</v>
      </c>
      <c r="J354">
        <v>9019</v>
      </c>
    </row>
    <row r="355" spans="1:10" x14ac:dyDescent="0.25">
      <c r="A355" t="s">
        <v>418</v>
      </c>
      <c r="B355">
        <v>2006</v>
      </c>
      <c r="C355" t="s">
        <v>43</v>
      </c>
      <c r="D355">
        <v>728294</v>
      </c>
      <c r="E355">
        <v>27833</v>
      </c>
      <c r="F355">
        <v>15466</v>
      </c>
      <c r="G355">
        <v>1101510</v>
      </c>
      <c r="H355">
        <v>4090</v>
      </c>
      <c r="I355">
        <v>9332</v>
      </c>
      <c r="J355">
        <v>20387</v>
      </c>
    </row>
    <row r="356" spans="1:10" x14ac:dyDescent="0.25">
      <c r="A356" t="s">
        <v>419</v>
      </c>
      <c r="B356">
        <v>2006</v>
      </c>
      <c r="C356" t="s">
        <v>44</v>
      </c>
      <c r="D356">
        <v>152075</v>
      </c>
      <c r="E356">
        <v>5892</v>
      </c>
      <c r="F356">
        <v>1616</v>
      </c>
      <c r="G356">
        <v>77366</v>
      </c>
      <c r="H356">
        <v>286</v>
      </c>
      <c r="I356">
        <v>1458</v>
      </c>
      <c r="J356">
        <v>1181</v>
      </c>
    </row>
    <row r="357" spans="1:10" x14ac:dyDescent="0.25">
      <c r="A357" t="s">
        <v>420</v>
      </c>
      <c r="B357">
        <v>2006</v>
      </c>
      <c r="C357" t="s">
        <v>45</v>
      </c>
      <c r="D357">
        <v>1020225</v>
      </c>
      <c r="E357">
        <v>40085</v>
      </c>
      <c r="F357">
        <v>21256</v>
      </c>
      <c r="G357">
        <v>1260667</v>
      </c>
      <c r="H357">
        <v>2790</v>
      </c>
      <c r="I357">
        <v>9789</v>
      </c>
      <c r="J357">
        <v>32942</v>
      </c>
    </row>
    <row r="358" spans="1:10" x14ac:dyDescent="0.25">
      <c r="A358" t="s">
        <v>421</v>
      </c>
      <c r="B358">
        <v>2006</v>
      </c>
      <c r="C358" t="s">
        <v>46</v>
      </c>
      <c r="D358">
        <v>3245241</v>
      </c>
      <c r="E358">
        <v>108065</v>
      </c>
      <c r="F358">
        <v>82511</v>
      </c>
      <c r="G358">
        <v>5762872</v>
      </c>
      <c r="H358">
        <v>14984</v>
      </c>
      <c r="I358">
        <v>49681</v>
      </c>
      <c r="J358">
        <v>83986</v>
      </c>
    </row>
    <row r="359" spans="1:10" x14ac:dyDescent="0.25">
      <c r="A359" t="s">
        <v>422</v>
      </c>
      <c r="B359">
        <v>2006</v>
      </c>
      <c r="C359" t="s">
        <v>47</v>
      </c>
      <c r="D359">
        <v>258066</v>
      </c>
      <c r="E359">
        <v>9676</v>
      </c>
      <c r="F359">
        <v>8250</v>
      </c>
      <c r="G359">
        <v>611906</v>
      </c>
      <c r="H359">
        <v>2527</v>
      </c>
      <c r="I359">
        <v>3417</v>
      </c>
      <c r="J359">
        <v>5256</v>
      </c>
    </row>
    <row r="360" spans="1:10" x14ac:dyDescent="0.25">
      <c r="A360" t="s">
        <v>423</v>
      </c>
      <c r="B360">
        <v>2006</v>
      </c>
      <c r="C360" t="s">
        <v>48</v>
      </c>
      <c r="D360">
        <v>106523</v>
      </c>
      <c r="E360">
        <v>3323</v>
      </c>
      <c r="F360">
        <v>1484</v>
      </c>
      <c r="G360">
        <v>71408</v>
      </c>
      <c r="H360">
        <v>180</v>
      </c>
      <c r="I360">
        <v>1032</v>
      </c>
      <c r="J360">
        <v>985</v>
      </c>
    </row>
    <row r="361" spans="1:10" x14ac:dyDescent="0.25">
      <c r="A361" t="s">
        <v>424</v>
      </c>
      <c r="B361">
        <v>2006</v>
      </c>
      <c r="C361" t="s">
        <v>49</v>
      </c>
      <c r="D361">
        <v>1080985</v>
      </c>
      <c r="E361">
        <v>35439</v>
      </c>
      <c r="F361">
        <v>18582</v>
      </c>
      <c r="G361">
        <v>1031176</v>
      </c>
      <c r="H361">
        <v>2359</v>
      </c>
      <c r="I361">
        <v>13043</v>
      </c>
      <c r="J361">
        <v>15977</v>
      </c>
    </row>
    <row r="362" spans="1:10" x14ac:dyDescent="0.25">
      <c r="A362" t="s">
        <v>425</v>
      </c>
      <c r="B362">
        <v>2006</v>
      </c>
      <c r="C362" t="s">
        <v>0</v>
      </c>
      <c r="D362">
        <v>907688</v>
      </c>
      <c r="E362">
        <v>41280</v>
      </c>
      <c r="F362">
        <v>17541</v>
      </c>
      <c r="G362">
        <v>913535</v>
      </c>
      <c r="H362">
        <v>2084</v>
      </c>
      <c r="I362">
        <v>13610</v>
      </c>
      <c r="J362">
        <v>14787</v>
      </c>
    </row>
    <row r="363" spans="1:10" x14ac:dyDescent="0.25">
      <c r="A363" t="s">
        <v>426</v>
      </c>
      <c r="B363">
        <v>2006</v>
      </c>
      <c r="C363" t="s">
        <v>50</v>
      </c>
      <c r="D363">
        <v>405387</v>
      </c>
      <c r="E363">
        <v>15433</v>
      </c>
      <c r="F363">
        <v>7425</v>
      </c>
      <c r="G363">
        <v>494978</v>
      </c>
      <c r="H363">
        <v>815</v>
      </c>
      <c r="I363">
        <v>4193</v>
      </c>
      <c r="J363">
        <v>7102</v>
      </c>
    </row>
    <row r="364" spans="1:10" x14ac:dyDescent="0.25">
      <c r="A364" t="s">
        <v>427</v>
      </c>
      <c r="B364">
        <v>2006</v>
      </c>
      <c r="C364" t="s">
        <v>51</v>
      </c>
      <c r="D364">
        <v>939157</v>
      </c>
      <c r="E364">
        <v>33380</v>
      </c>
      <c r="F364">
        <v>15337</v>
      </c>
      <c r="G364">
        <v>926233</v>
      </c>
      <c r="H364">
        <v>1754</v>
      </c>
      <c r="I364">
        <v>10687</v>
      </c>
      <c r="J364">
        <v>19100</v>
      </c>
    </row>
    <row r="365" spans="1:10" x14ac:dyDescent="0.25">
      <c r="A365" t="s">
        <v>428</v>
      </c>
      <c r="B365">
        <v>2006</v>
      </c>
      <c r="C365" t="s">
        <v>52</v>
      </c>
      <c r="D365">
        <v>80940</v>
      </c>
      <c r="E365">
        <v>3718</v>
      </c>
      <c r="F365">
        <v>1032</v>
      </c>
      <c r="G365">
        <v>54949</v>
      </c>
      <c r="H365">
        <v>109</v>
      </c>
      <c r="I365">
        <v>733</v>
      </c>
      <c r="J365">
        <v>1356</v>
      </c>
    </row>
    <row r="366" spans="1:10" x14ac:dyDescent="0.25">
      <c r="A366" t="s">
        <v>429</v>
      </c>
      <c r="B366">
        <v>2007</v>
      </c>
      <c r="C366" t="s">
        <v>2</v>
      </c>
      <c r="D366">
        <v>895704</v>
      </c>
      <c r="E366">
        <v>38343</v>
      </c>
      <c r="F366">
        <v>32001</v>
      </c>
      <c r="G366">
        <v>2931574</v>
      </c>
      <c r="H366">
        <v>11455</v>
      </c>
      <c r="I366">
        <v>13573</v>
      </c>
      <c r="J366">
        <v>22203</v>
      </c>
    </row>
    <row r="367" spans="1:10" x14ac:dyDescent="0.25">
      <c r="A367" t="s">
        <v>430</v>
      </c>
      <c r="B367">
        <v>2007</v>
      </c>
      <c r="C367" t="s">
        <v>4</v>
      </c>
      <c r="D367">
        <v>49868</v>
      </c>
      <c r="E367">
        <v>1954</v>
      </c>
      <c r="F367">
        <v>451</v>
      </c>
      <c r="G367">
        <v>33684</v>
      </c>
      <c r="H367">
        <v>74</v>
      </c>
      <c r="I367">
        <v>381</v>
      </c>
      <c r="J367">
        <v>142</v>
      </c>
    </row>
    <row r="368" spans="1:10" x14ac:dyDescent="0.25">
      <c r="A368" t="s">
        <v>431</v>
      </c>
      <c r="B368">
        <v>2007</v>
      </c>
      <c r="C368" t="s">
        <v>5</v>
      </c>
      <c r="D368">
        <v>834007</v>
      </c>
      <c r="E368">
        <v>30332</v>
      </c>
      <c r="F368">
        <v>37227</v>
      </c>
      <c r="G368">
        <v>2878551</v>
      </c>
      <c r="H368">
        <v>5649</v>
      </c>
      <c r="I368">
        <v>17730</v>
      </c>
      <c r="J368">
        <v>91529</v>
      </c>
    </row>
    <row r="369" spans="1:10" x14ac:dyDescent="0.25">
      <c r="A369" t="s">
        <v>432</v>
      </c>
      <c r="B369">
        <v>2007</v>
      </c>
      <c r="C369" t="s">
        <v>6</v>
      </c>
      <c r="D369">
        <v>580273</v>
      </c>
      <c r="E369">
        <v>19049</v>
      </c>
      <c r="F369">
        <v>11949</v>
      </c>
      <c r="G369">
        <v>725959</v>
      </c>
      <c r="H369">
        <v>2059</v>
      </c>
      <c r="I369">
        <v>5898</v>
      </c>
      <c r="J369">
        <v>18914</v>
      </c>
    </row>
    <row r="370" spans="1:10" x14ac:dyDescent="0.25">
      <c r="A370" t="s">
        <v>433</v>
      </c>
      <c r="B370">
        <v>2007</v>
      </c>
      <c r="C370" t="s">
        <v>7</v>
      </c>
      <c r="D370">
        <v>4692577</v>
      </c>
      <c r="E370">
        <v>184843</v>
      </c>
      <c r="F370">
        <v>94623</v>
      </c>
      <c r="G370">
        <v>5308198</v>
      </c>
      <c r="H370">
        <v>12184</v>
      </c>
      <c r="I370">
        <v>54178</v>
      </c>
      <c r="J370">
        <v>64192</v>
      </c>
    </row>
    <row r="371" spans="1:10" x14ac:dyDescent="0.25">
      <c r="A371" t="s">
        <v>434</v>
      </c>
      <c r="B371">
        <v>2007</v>
      </c>
      <c r="C371" t="s">
        <v>8</v>
      </c>
      <c r="D371">
        <v>541682</v>
      </c>
      <c r="E371">
        <v>24737</v>
      </c>
      <c r="F371">
        <v>13419</v>
      </c>
      <c r="G371">
        <v>881675</v>
      </c>
      <c r="H371">
        <v>2470</v>
      </c>
      <c r="I371">
        <v>11888</v>
      </c>
      <c r="J371">
        <v>21532</v>
      </c>
    </row>
    <row r="372" spans="1:10" x14ac:dyDescent="0.25">
      <c r="A372" t="s">
        <v>435</v>
      </c>
      <c r="B372">
        <v>2007</v>
      </c>
      <c r="C372" t="s">
        <v>9</v>
      </c>
      <c r="D372">
        <v>596364</v>
      </c>
      <c r="E372">
        <v>21470</v>
      </c>
      <c r="F372">
        <v>9350</v>
      </c>
      <c r="G372">
        <v>473202</v>
      </c>
      <c r="H372">
        <v>1623</v>
      </c>
      <c r="I372">
        <v>6446</v>
      </c>
      <c r="J372">
        <v>32408</v>
      </c>
    </row>
    <row r="373" spans="1:10" x14ac:dyDescent="0.25">
      <c r="A373" t="s">
        <v>436</v>
      </c>
      <c r="B373">
        <v>2007</v>
      </c>
      <c r="C373" t="s">
        <v>10</v>
      </c>
      <c r="D373">
        <v>149388</v>
      </c>
      <c r="E373">
        <v>6217</v>
      </c>
      <c r="F373">
        <v>3278</v>
      </c>
      <c r="G373">
        <v>317583</v>
      </c>
      <c r="H373">
        <v>553</v>
      </c>
      <c r="I373">
        <v>2459</v>
      </c>
      <c r="J373">
        <v>5685</v>
      </c>
    </row>
    <row r="374" spans="1:10" x14ac:dyDescent="0.25">
      <c r="A374" t="s">
        <v>437</v>
      </c>
      <c r="B374">
        <v>2007</v>
      </c>
      <c r="C374" t="s">
        <v>11</v>
      </c>
      <c r="D374">
        <v>75854</v>
      </c>
      <c r="E374">
        <v>3061</v>
      </c>
      <c r="F374">
        <v>1333</v>
      </c>
      <c r="G374">
        <v>70200</v>
      </c>
      <c r="H374">
        <v>198</v>
      </c>
      <c r="I374">
        <v>797</v>
      </c>
      <c r="J374">
        <v>1835</v>
      </c>
    </row>
    <row r="375" spans="1:10" x14ac:dyDescent="0.25">
      <c r="A375" t="s">
        <v>438</v>
      </c>
      <c r="B375">
        <v>2007</v>
      </c>
      <c r="C375" t="s">
        <v>3</v>
      </c>
      <c r="D375">
        <v>3367111</v>
      </c>
      <c r="E375">
        <v>142504</v>
      </c>
      <c r="F375">
        <v>100954</v>
      </c>
      <c r="G375">
        <v>8098707</v>
      </c>
      <c r="H375">
        <v>17994</v>
      </c>
      <c r="I375">
        <v>69086</v>
      </c>
      <c r="J375">
        <v>328242</v>
      </c>
    </row>
    <row r="376" spans="1:10" x14ac:dyDescent="0.25">
      <c r="A376" t="s">
        <v>439</v>
      </c>
      <c r="B376">
        <v>2007</v>
      </c>
      <c r="C376" t="s">
        <v>12</v>
      </c>
      <c r="D376">
        <v>1316962</v>
      </c>
      <c r="E376">
        <v>55634</v>
      </c>
      <c r="F376">
        <v>29126</v>
      </c>
      <c r="G376">
        <v>2215562</v>
      </c>
      <c r="H376">
        <v>6624</v>
      </c>
      <c r="I376">
        <v>15387</v>
      </c>
      <c r="J376">
        <v>82191</v>
      </c>
    </row>
    <row r="377" spans="1:10" x14ac:dyDescent="0.25">
      <c r="A377" t="s">
        <v>440</v>
      </c>
      <c r="B377">
        <v>2007</v>
      </c>
      <c r="C377" t="s">
        <v>13</v>
      </c>
      <c r="D377">
        <v>190771</v>
      </c>
      <c r="E377">
        <v>8611</v>
      </c>
      <c r="F377">
        <v>2004</v>
      </c>
      <c r="G377">
        <v>123903</v>
      </c>
      <c r="H377">
        <v>191</v>
      </c>
      <c r="I377">
        <v>1533</v>
      </c>
      <c r="J377">
        <v>4249</v>
      </c>
    </row>
    <row r="378" spans="1:10" x14ac:dyDescent="0.25">
      <c r="A378" t="s">
        <v>441</v>
      </c>
      <c r="B378">
        <v>2007</v>
      </c>
      <c r="C378" t="s">
        <v>14</v>
      </c>
      <c r="D378">
        <v>218234</v>
      </c>
      <c r="E378">
        <v>9606</v>
      </c>
      <c r="F378">
        <v>4078</v>
      </c>
      <c r="G378">
        <v>381159</v>
      </c>
      <c r="H378">
        <v>674</v>
      </c>
      <c r="I378">
        <v>3132</v>
      </c>
      <c r="J378">
        <v>1066</v>
      </c>
    </row>
    <row r="379" spans="1:10" x14ac:dyDescent="0.25">
      <c r="A379" t="s">
        <v>442</v>
      </c>
      <c r="B379">
        <v>2007</v>
      </c>
      <c r="C379" t="s">
        <v>15</v>
      </c>
      <c r="D379">
        <v>1817984</v>
      </c>
      <c r="E379">
        <v>77198</v>
      </c>
      <c r="F379">
        <v>45053</v>
      </c>
      <c r="G379">
        <v>1776203</v>
      </c>
      <c r="H379">
        <v>3627</v>
      </c>
      <c r="I379">
        <v>30769</v>
      </c>
      <c r="J379">
        <v>50541</v>
      </c>
    </row>
    <row r="380" spans="1:10" x14ac:dyDescent="0.25">
      <c r="A380" t="s">
        <v>443</v>
      </c>
      <c r="B380">
        <v>2007</v>
      </c>
      <c r="C380" t="s">
        <v>16</v>
      </c>
      <c r="D380">
        <v>1040242</v>
      </c>
      <c r="E380">
        <v>36754</v>
      </c>
      <c r="F380">
        <v>18663</v>
      </c>
      <c r="G380">
        <v>1075512</v>
      </c>
      <c r="H380">
        <v>3741</v>
      </c>
      <c r="I380">
        <v>15661</v>
      </c>
      <c r="J380">
        <v>24512</v>
      </c>
    </row>
    <row r="381" spans="1:10" x14ac:dyDescent="0.25">
      <c r="A381" t="s">
        <v>444</v>
      </c>
      <c r="B381">
        <v>2007</v>
      </c>
      <c r="C381" t="s">
        <v>17</v>
      </c>
      <c r="D381">
        <v>440927</v>
      </c>
      <c r="E381">
        <v>22103</v>
      </c>
      <c r="F381">
        <v>12708</v>
      </c>
      <c r="G381">
        <v>942369</v>
      </c>
      <c r="H381">
        <v>1770</v>
      </c>
      <c r="I381">
        <v>9806</v>
      </c>
      <c r="J381">
        <v>31439</v>
      </c>
    </row>
    <row r="382" spans="1:10" x14ac:dyDescent="0.25">
      <c r="A382" t="s">
        <v>445</v>
      </c>
      <c r="B382">
        <v>2007</v>
      </c>
      <c r="C382" t="s">
        <v>18</v>
      </c>
      <c r="D382">
        <v>451675</v>
      </c>
      <c r="E382">
        <v>22394</v>
      </c>
      <c r="F382">
        <v>12292</v>
      </c>
      <c r="G382">
        <v>837511</v>
      </c>
      <c r="H382">
        <v>1755</v>
      </c>
      <c r="I382">
        <v>6907</v>
      </c>
      <c r="J382">
        <v>10160</v>
      </c>
    </row>
    <row r="383" spans="1:10" x14ac:dyDescent="0.25">
      <c r="A383" t="s">
        <v>446</v>
      </c>
      <c r="B383">
        <v>2007</v>
      </c>
      <c r="C383" t="s">
        <v>19</v>
      </c>
      <c r="D383">
        <v>775213</v>
      </c>
      <c r="E383">
        <v>27101</v>
      </c>
      <c r="F383">
        <v>10760</v>
      </c>
      <c r="G383">
        <v>769597</v>
      </c>
      <c r="H383">
        <v>1235</v>
      </c>
      <c r="I383">
        <v>9793</v>
      </c>
      <c r="J383">
        <v>19727</v>
      </c>
    </row>
    <row r="384" spans="1:10" x14ac:dyDescent="0.25">
      <c r="A384" t="s">
        <v>447</v>
      </c>
      <c r="B384">
        <v>2007</v>
      </c>
      <c r="C384" t="s">
        <v>20</v>
      </c>
      <c r="D384">
        <v>776249</v>
      </c>
      <c r="E384">
        <v>34651</v>
      </c>
      <c r="F384">
        <v>17639</v>
      </c>
      <c r="G384">
        <v>1192329</v>
      </c>
      <c r="H384">
        <v>3374</v>
      </c>
      <c r="I384">
        <v>11644</v>
      </c>
      <c r="J384">
        <v>21150</v>
      </c>
    </row>
    <row r="385" spans="1:10" x14ac:dyDescent="0.25">
      <c r="A385" t="s">
        <v>448</v>
      </c>
      <c r="B385">
        <v>2007</v>
      </c>
      <c r="C385" t="s">
        <v>21</v>
      </c>
      <c r="D385">
        <v>292197</v>
      </c>
      <c r="E385">
        <v>8682</v>
      </c>
      <c r="F385">
        <v>3738</v>
      </c>
      <c r="G385">
        <v>268949</v>
      </c>
      <c r="H385">
        <v>892</v>
      </c>
      <c r="I385">
        <v>3118</v>
      </c>
      <c r="J385">
        <v>5489</v>
      </c>
    </row>
    <row r="386" spans="1:10" x14ac:dyDescent="0.25">
      <c r="A386" t="s">
        <v>449</v>
      </c>
      <c r="B386">
        <v>2007</v>
      </c>
      <c r="C386" t="s">
        <v>22</v>
      </c>
      <c r="D386">
        <v>680898</v>
      </c>
      <c r="E386">
        <v>32171</v>
      </c>
      <c r="F386">
        <v>12034</v>
      </c>
      <c r="G386">
        <v>687904</v>
      </c>
      <c r="H386">
        <v>1854</v>
      </c>
      <c r="I386">
        <v>9158</v>
      </c>
      <c r="J386">
        <v>18335</v>
      </c>
    </row>
    <row r="387" spans="1:10" x14ac:dyDescent="0.25">
      <c r="A387" t="s">
        <v>450</v>
      </c>
      <c r="B387">
        <v>2007</v>
      </c>
      <c r="C387" t="s">
        <v>23</v>
      </c>
      <c r="D387">
        <v>1058890</v>
      </c>
      <c r="E387">
        <v>46730</v>
      </c>
      <c r="F387">
        <v>19985</v>
      </c>
      <c r="G387">
        <v>1503315</v>
      </c>
      <c r="H387">
        <v>3404</v>
      </c>
      <c r="I387">
        <v>13111</v>
      </c>
      <c r="J387">
        <v>21991</v>
      </c>
    </row>
    <row r="388" spans="1:10" x14ac:dyDescent="0.25">
      <c r="A388" t="s">
        <v>451</v>
      </c>
      <c r="B388">
        <v>2007</v>
      </c>
      <c r="C388" t="s">
        <v>24</v>
      </c>
      <c r="D388">
        <v>1398561</v>
      </c>
      <c r="E388">
        <v>58807</v>
      </c>
      <c r="F388">
        <v>38164</v>
      </c>
      <c r="G388">
        <v>2055561</v>
      </c>
      <c r="H388">
        <v>4352</v>
      </c>
      <c r="I388">
        <v>25279</v>
      </c>
      <c r="J388">
        <v>45664</v>
      </c>
    </row>
    <row r="389" spans="1:10" x14ac:dyDescent="0.25">
      <c r="A389" t="s">
        <v>452</v>
      </c>
      <c r="B389">
        <v>2007</v>
      </c>
      <c r="C389" t="s">
        <v>25</v>
      </c>
      <c r="D389">
        <v>885191</v>
      </c>
      <c r="E389">
        <v>27255</v>
      </c>
      <c r="F389">
        <v>14925</v>
      </c>
      <c r="G389">
        <v>766983</v>
      </c>
      <c r="H389">
        <v>2195</v>
      </c>
      <c r="I389">
        <v>9816</v>
      </c>
      <c r="J389">
        <v>8914</v>
      </c>
    </row>
    <row r="390" spans="1:10" x14ac:dyDescent="0.25">
      <c r="A390" t="s">
        <v>453</v>
      </c>
      <c r="B390">
        <v>2007</v>
      </c>
      <c r="C390" t="s">
        <v>26</v>
      </c>
      <c r="D390">
        <v>544665</v>
      </c>
      <c r="E390">
        <v>18016</v>
      </c>
      <c r="F390">
        <v>18299</v>
      </c>
      <c r="G390">
        <v>1878449</v>
      </c>
      <c r="H390">
        <v>8489</v>
      </c>
      <c r="I390">
        <v>6080</v>
      </c>
      <c r="J390">
        <v>16197</v>
      </c>
    </row>
    <row r="391" spans="1:10" x14ac:dyDescent="0.25">
      <c r="A391" t="s">
        <v>454</v>
      </c>
      <c r="B391">
        <v>2007</v>
      </c>
      <c r="C391" t="s">
        <v>27</v>
      </c>
      <c r="D391">
        <v>867631</v>
      </c>
      <c r="E391">
        <v>38139</v>
      </c>
      <c r="F391">
        <v>19983</v>
      </c>
      <c r="G391">
        <v>1572404</v>
      </c>
      <c r="H391">
        <v>2942</v>
      </c>
      <c r="I391">
        <v>16579</v>
      </c>
      <c r="J391">
        <v>8344</v>
      </c>
    </row>
    <row r="392" spans="1:10" x14ac:dyDescent="0.25">
      <c r="A392" t="s">
        <v>455</v>
      </c>
      <c r="B392">
        <v>2007</v>
      </c>
      <c r="C392" t="s">
        <v>28</v>
      </c>
      <c r="D392">
        <v>141494</v>
      </c>
      <c r="E392">
        <v>7701</v>
      </c>
      <c r="F392">
        <v>2718</v>
      </c>
      <c r="G392">
        <v>223265</v>
      </c>
      <c r="H392">
        <v>340</v>
      </c>
      <c r="I392">
        <v>2051</v>
      </c>
      <c r="J392">
        <v>2849</v>
      </c>
    </row>
    <row r="393" spans="1:10" x14ac:dyDescent="0.25">
      <c r="A393" t="s">
        <v>456</v>
      </c>
      <c r="B393">
        <v>2007</v>
      </c>
      <c r="C393" t="s">
        <v>29</v>
      </c>
      <c r="D393">
        <v>257807</v>
      </c>
      <c r="E393">
        <v>13293</v>
      </c>
      <c r="F393">
        <v>5244</v>
      </c>
      <c r="G393">
        <v>349781</v>
      </c>
      <c r="H393">
        <v>590</v>
      </c>
      <c r="I393">
        <v>3874</v>
      </c>
      <c r="J393">
        <v>2280</v>
      </c>
    </row>
    <row r="394" spans="1:10" x14ac:dyDescent="0.25">
      <c r="A394" t="s">
        <v>457</v>
      </c>
      <c r="B394">
        <v>2007</v>
      </c>
      <c r="C394" t="s">
        <v>30</v>
      </c>
      <c r="D394">
        <v>281038</v>
      </c>
      <c r="E394">
        <v>11287</v>
      </c>
      <c r="F394">
        <v>8319</v>
      </c>
      <c r="G394">
        <v>353182</v>
      </c>
      <c r="H394">
        <v>1321</v>
      </c>
      <c r="I394">
        <v>4872</v>
      </c>
      <c r="J394">
        <v>19386</v>
      </c>
    </row>
    <row r="395" spans="1:10" x14ac:dyDescent="0.25">
      <c r="A395" t="s">
        <v>458</v>
      </c>
      <c r="B395">
        <v>2007</v>
      </c>
      <c r="C395" t="s">
        <v>31</v>
      </c>
      <c r="D395">
        <v>237620</v>
      </c>
      <c r="E395">
        <v>8695</v>
      </c>
      <c r="F395">
        <v>3392</v>
      </c>
      <c r="G395">
        <v>231514</v>
      </c>
      <c r="H395">
        <v>695</v>
      </c>
      <c r="I395">
        <v>2844</v>
      </c>
      <c r="J395">
        <v>7791</v>
      </c>
    </row>
    <row r="396" spans="1:10" x14ac:dyDescent="0.25">
      <c r="A396" t="s">
        <v>459</v>
      </c>
      <c r="B396">
        <v>2007</v>
      </c>
      <c r="C396" t="s">
        <v>32</v>
      </c>
      <c r="D396">
        <v>1212546</v>
      </c>
      <c r="E396">
        <v>65101</v>
      </c>
      <c r="F396">
        <v>23667</v>
      </c>
      <c r="G396">
        <v>1453576</v>
      </c>
      <c r="H396">
        <v>2770</v>
      </c>
      <c r="I396">
        <v>19559</v>
      </c>
      <c r="J396">
        <v>32564</v>
      </c>
    </row>
    <row r="397" spans="1:10" x14ac:dyDescent="0.25">
      <c r="A397" t="s">
        <v>460</v>
      </c>
      <c r="B397">
        <v>2007</v>
      </c>
      <c r="C397" t="s">
        <v>33</v>
      </c>
      <c r="D397">
        <v>277028</v>
      </c>
      <c r="E397">
        <v>9543</v>
      </c>
      <c r="F397">
        <v>9470</v>
      </c>
      <c r="G397">
        <v>606648</v>
      </c>
      <c r="H397">
        <v>2425</v>
      </c>
      <c r="I397">
        <v>4093</v>
      </c>
      <c r="J397">
        <v>7016</v>
      </c>
    </row>
    <row r="398" spans="1:10" x14ac:dyDescent="0.25">
      <c r="A398" t="s">
        <v>461</v>
      </c>
      <c r="B398">
        <v>2007</v>
      </c>
      <c r="C398" t="s">
        <v>34</v>
      </c>
      <c r="D398">
        <v>3121133</v>
      </c>
      <c r="E398">
        <v>126793</v>
      </c>
      <c r="F398">
        <v>33998</v>
      </c>
      <c r="G398">
        <v>1933256</v>
      </c>
      <c r="H398">
        <v>4552</v>
      </c>
      <c r="I398">
        <v>24178</v>
      </c>
      <c r="J398">
        <v>77221</v>
      </c>
    </row>
    <row r="399" spans="1:10" x14ac:dyDescent="0.25">
      <c r="A399" t="s">
        <v>462</v>
      </c>
      <c r="B399">
        <v>2007</v>
      </c>
      <c r="C399" t="s">
        <v>35</v>
      </c>
      <c r="D399">
        <v>1200144</v>
      </c>
      <c r="E399">
        <v>71032</v>
      </c>
      <c r="F399">
        <v>29124</v>
      </c>
      <c r="G399">
        <v>2393091</v>
      </c>
      <c r="H399">
        <v>5430</v>
      </c>
      <c r="I399">
        <v>20239</v>
      </c>
      <c r="J399">
        <v>58257</v>
      </c>
    </row>
    <row r="400" spans="1:10" x14ac:dyDescent="0.25">
      <c r="A400" t="s">
        <v>463</v>
      </c>
      <c r="B400">
        <v>2007</v>
      </c>
      <c r="C400" t="s">
        <v>36</v>
      </c>
      <c r="D400">
        <v>103220</v>
      </c>
      <c r="E400">
        <v>4181</v>
      </c>
      <c r="F400">
        <v>1541</v>
      </c>
      <c r="G400">
        <v>101960</v>
      </c>
      <c r="H400">
        <v>198</v>
      </c>
      <c r="I400">
        <v>1199</v>
      </c>
      <c r="J400">
        <v>795</v>
      </c>
    </row>
    <row r="401" spans="1:10" x14ac:dyDescent="0.25">
      <c r="A401" t="s">
        <v>464</v>
      </c>
      <c r="B401">
        <v>2007</v>
      </c>
      <c r="C401" t="s">
        <v>37</v>
      </c>
      <c r="D401">
        <v>1612339</v>
      </c>
      <c r="E401">
        <v>99119</v>
      </c>
      <c r="F401">
        <v>45315</v>
      </c>
      <c r="G401">
        <v>3087801</v>
      </c>
      <c r="H401">
        <v>6263</v>
      </c>
      <c r="I401">
        <v>33689</v>
      </c>
      <c r="J401">
        <v>95861</v>
      </c>
    </row>
    <row r="402" spans="1:10" x14ac:dyDescent="0.25">
      <c r="A402" t="s">
        <v>465</v>
      </c>
      <c r="B402">
        <v>2007</v>
      </c>
      <c r="C402" t="s">
        <v>38</v>
      </c>
      <c r="D402">
        <v>648257</v>
      </c>
      <c r="E402">
        <v>25702</v>
      </c>
      <c r="F402">
        <v>25821</v>
      </c>
      <c r="G402">
        <v>1711000</v>
      </c>
      <c r="H402">
        <v>6644</v>
      </c>
      <c r="I402">
        <v>7997</v>
      </c>
      <c r="J402">
        <v>6418</v>
      </c>
    </row>
    <row r="403" spans="1:10" x14ac:dyDescent="0.25">
      <c r="A403" t="s">
        <v>466</v>
      </c>
      <c r="B403">
        <v>2007</v>
      </c>
      <c r="C403" t="s">
        <v>39</v>
      </c>
      <c r="D403">
        <v>610758</v>
      </c>
      <c r="E403">
        <v>20832</v>
      </c>
      <c r="F403">
        <v>16280</v>
      </c>
      <c r="G403">
        <v>759588</v>
      </c>
      <c r="H403">
        <v>1325</v>
      </c>
      <c r="I403">
        <v>11945</v>
      </c>
      <c r="J403">
        <v>5576</v>
      </c>
    </row>
    <row r="404" spans="1:10" x14ac:dyDescent="0.25">
      <c r="A404" t="s">
        <v>467</v>
      </c>
      <c r="B404">
        <v>2007</v>
      </c>
      <c r="C404" t="s">
        <v>40</v>
      </c>
      <c r="D404">
        <v>2018129</v>
      </c>
      <c r="E404">
        <v>117617</v>
      </c>
      <c r="F404">
        <v>52227</v>
      </c>
      <c r="G404">
        <v>3923867</v>
      </c>
      <c r="H404">
        <v>7317</v>
      </c>
      <c r="I404">
        <v>30735</v>
      </c>
      <c r="J404">
        <v>91716</v>
      </c>
    </row>
    <row r="405" spans="1:10" x14ac:dyDescent="0.25">
      <c r="A405" t="s">
        <v>468</v>
      </c>
      <c r="B405">
        <v>2007</v>
      </c>
      <c r="C405" t="s">
        <v>41</v>
      </c>
      <c r="D405">
        <v>705525</v>
      </c>
      <c r="E405">
        <v>24289</v>
      </c>
      <c r="F405">
        <v>9705</v>
      </c>
      <c r="G405">
        <v>1037669</v>
      </c>
      <c r="H405">
        <v>1623</v>
      </c>
      <c r="I405">
        <v>5026</v>
      </c>
      <c r="J405">
        <v>608</v>
      </c>
    </row>
    <row r="406" spans="1:10" x14ac:dyDescent="0.25">
      <c r="A406" t="s">
        <v>469</v>
      </c>
      <c r="B406">
        <v>2007</v>
      </c>
      <c r="C406" t="s">
        <v>42</v>
      </c>
      <c r="D406">
        <v>153977</v>
      </c>
      <c r="E406">
        <v>8430</v>
      </c>
      <c r="F406">
        <v>4374</v>
      </c>
      <c r="G406">
        <v>325283</v>
      </c>
      <c r="H406">
        <v>538</v>
      </c>
      <c r="I406">
        <v>3347</v>
      </c>
      <c r="J406">
        <v>12485</v>
      </c>
    </row>
    <row r="407" spans="1:10" x14ac:dyDescent="0.25">
      <c r="A407" t="s">
        <v>470</v>
      </c>
      <c r="B407">
        <v>2007</v>
      </c>
      <c r="C407" t="s">
        <v>43</v>
      </c>
      <c r="D407">
        <v>714524</v>
      </c>
      <c r="E407">
        <v>23996</v>
      </c>
      <c r="F407">
        <v>16472</v>
      </c>
      <c r="G407">
        <v>1300468</v>
      </c>
      <c r="H407">
        <v>4413</v>
      </c>
      <c r="I407">
        <v>10928</v>
      </c>
      <c r="J407">
        <v>24917</v>
      </c>
    </row>
    <row r="408" spans="1:10" x14ac:dyDescent="0.25">
      <c r="A408" t="s">
        <v>471</v>
      </c>
      <c r="B408">
        <v>2007</v>
      </c>
      <c r="C408" t="s">
        <v>44</v>
      </c>
      <c r="D408">
        <v>112517</v>
      </c>
      <c r="E408">
        <v>5449</v>
      </c>
      <c r="F408">
        <v>2148</v>
      </c>
      <c r="G408">
        <v>115440</v>
      </c>
      <c r="H408">
        <v>310</v>
      </c>
      <c r="I408">
        <v>1399</v>
      </c>
      <c r="J408">
        <v>1707</v>
      </c>
    </row>
    <row r="409" spans="1:10" x14ac:dyDescent="0.25">
      <c r="A409" t="s">
        <v>472</v>
      </c>
      <c r="B409">
        <v>2007</v>
      </c>
      <c r="C409" t="s">
        <v>45</v>
      </c>
      <c r="D409">
        <v>1134412</v>
      </c>
      <c r="E409">
        <v>39425</v>
      </c>
      <c r="F409">
        <v>20413</v>
      </c>
      <c r="G409">
        <v>1344297</v>
      </c>
      <c r="H409">
        <v>3363</v>
      </c>
      <c r="I409">
        <v>14198</v>
      </c>
      <c r="J409">
        <v>43804</v>
      </c>
    </row>
    <row r="410" spans="1:10" x14ac:dyDescent="0.25">
      <c r="A410" t="s">
        <v>473</v>
      </c>
      <c r="B410">
        <v>2007</v>
      </c>
      <c r="C410" t="s">
        <v>46</v>
      </c>
      <c r="D410">
        <v>2688264</v>
      </c>
      <c r="E410">
        <v>104046</v>
      </c>
      <c r="F410">
        <v>91924</v>
      </c>
      <c r="G410">
        <v>6146539</v>
      </c>
      <c r="H410">
        <v>15779</v>
      </c>
      <c r="I410">
        <v>41686</v>
      </c>
      <c r="J410">
        <v>106280</v>
      </c>
    </row>
    <row r="411" spans="1:10" x14ac:dyDescent="0.25">
      <c r="A411" t="s">
        <v>474</v>
      </c>
      <c r="B411">
        <v>2007</v>
      </c>
      <c r="C411" t="s">
        <v>47</v>
      </c>
      <c r="D411">
        <v>214653</v>
      </c>
      <c r="E411">
        <v>11077</v>
      </c>
      <c r="F411">
        <v>8692</v>
      </c>
      <c r="G411">
        <v>733102</v>
      </c>
      <c r="H411">
        <v>2491</v>
      </c>
      <c r="I411">
        <v>3825</v>
      </c>
      <c r="J411">
        <v>9303</v>
      </c>
    </row>
    <row r="412" spans="1:10" x14ac:dyDescent="0.25">
      <c r="A412" t="s">
        <v>475</v>
      </c>
      <c r="B412">
        <v>2007</v>
      </c>
      <c r="C412" t="s">
        <v>48</v>
      </c>
      <c r="D412">
        <v>101988</v>
      </c>
      <c r="E412">
        <v>4209</v>
      </c>
      <c r="F412">
        <v>1575</v>
      </c>
      <c r="G412">
        <v>70323</v>
      </c>
      <c r="H412">
        <v>158</v>
      </c>
      <c r="I412">
        <v>1001</v>
      </c>
      <c r="J412">
        <v>1601</v>
      </c>
    </row>
    <row r="413" spans="1:10" x14ac:dyDescent="0.25">
      <c r="A413" t="s">
        <v>476</v>
      </c>
      <c r="B413">
        <v>2007</v>
      </c>
      <c r="C413" t="s">
        <v>49</v>
      </c>
      <c r="D413">
        <v>1083440</v>
      </c>
      <c r="E413">
        <v>44492</v>
      </c>
      <c r="F413">
        <v>19957</v>
      </c>
      <c r="G413">
        <v>1324402</v>
      </c>
      <c r="H413">
        <v>3501</v>
      </c>
      <c r="I413">
        <v>14420</v>
      </c>
      <c r="J413">
        <v>14146</v>
      </c>
    </row>
    <row r="414" spans="1:10" x14ac:dyDescent="0.25">
      <c r="A414" t="s">
        <v>477</v>
      </c>
      <c r="B414">
        <v>2007</v>
      </c>
      <c r="C414" t="s">
        <v>0</v>
      </c>
      <c r="D414">
        <v>1063268</v>
      </c>
      <c r="E414">
        <v>32781</v>
      </c>
      <c r="F414">
        <v>21743</v>
      </c>
      <c r="G414">
        <v>1192966</v>
      </c>
      <c r="H414">
        <v>2121</v>
      </c>
      <c r="I414">
        <v>12954</v>
      </c>
      <c r="J414">
        <v>19823</v>
      </c>
    </row>
    <row r="415" spans="1:10" x14ac:dyDescent="0.25">
      <c r="A415" t="s">
        <v>478</v>
      </c>
      <c r="B415">
        <v>2007</v>
      </c>
      <c r="C415" t="s">
        <v>50</v>
      </c>
      <c r="D415">
        <v>398069</v>
      </c>
      <c r="E415">
        <v>17633</v>
      </c>
      <c r="F415">
        <v>6341</v>
      </c>
      <c r="G415">
        <v>414720</v>
      </c>
      <c r="H415">
        <v>761</v>
      </c>
      <c r="I415">
        <v>4801</v>
      </c>
      <c r="J415">
        <v>12105</v>
      </c>
    </row>
    <row r="416" spans="1:10" x14ac:dyDescent="0.25">
      <c r="A416" t="s">
        <v>479</v>
      </c>
      <c r="B416">
        <v>2007</v>
      </c>
      <c r="C416" t="s">
        <v>51</v>
      </c>
      <c r="D416">
        <v>909838</v>
      </c>
      <c r="E416">
        <v>36694</v>
      </c>
      <c r="F416">
        <v>19534</v>
      </c>
      <c r="G416">
        <v>1163914</v>
      </c>
      <c r="H416">
        <v>2334</v>
      </c>
      <c r="I416">
        <v>16195</v>
      </c>
      <c r="J416">
        <v>21515</v>
      </c>
    </row>
    <row r="417" spans="1:10" x14ac:dyDescent="0.25">
      <c r="A417" t="s">
        <v>480</v>
      </c>
      <c r="B417">
        <v>2007</v>
      </c>
      <c r="C417" t="s">
        <v>52</v>
      </c>
      <c r="D417">
        <v>89673</v>
      </c>
      <c r="E417">
        <v>2610</v>
      </c>
      <c r="F417">
        <v>970</v>
      </c>
      <c r="G417">
        <v>55560</v>
      </c>
      <c r="H417">
        <v>142</v>
      </c>
      <c r="I417">
        <v>604</v>
      </c>
      <c r="J417">
        <v>920</v>
      </c>
    </row>
    <row r="418" spans="1:10" x14ac:dyDescent="0.25">
      <c r="A418" t="s">
        <v>481</v>
      </c>
      <c r="B418">
        <v>2008</v>
      </c>
      <c r="C418" t="s">
        <v>2</v>
      </c>
      <c r="D418">
        <v>690091</v>
      </c>
      <c r="E418">
        <v>30297</v>
      </c>
      <c r="F418">
        <v>34272</v>
      </c>
      <c r="G418">
        <v>2455747</v>
      </c>
      <c r="H418">
        <v>10178</v>
      </c>
      <c r="I418">
        <v>11102</v>
      </c>
      <c r="J418">
        <v>25806</v>
      </c>
    </row>
    <row r="419" spans="1:10" x14ac:dyDescent="0.25">
      <c r="A419" t="s">
        <v>482</v>
      </c>
      <c r="B419">
        <v>2008</v>
      </c>
      <c r="C419" t="s">
        <v>4</v>
      </c>
      <c r="D419">
        <v>40202</v>
      </c>
      <c r="E419">
        <v>1662</v>
      </c>
      <c r="F419">
        <v>388</v>
      </c>
      <c r="G419">
        <v>28519</v>
      </c>
      <c r="H419">
        <v>79</v>
      </c>
      <c r="I419">
        <v>283</v>
      </c>
      <c r="J419">
        <v>161</v>
      </c>
    </row>
    <row r="420" spans="1:10" x14ac:dyDescent="0.25">
      <c r="A420" t="s">
        <v>483</v>
      </c>
      <c r="B420">
        <v>2008</v>
      </c>
      <c r="C420" t="s">
        <v>5</v>
      </c>
      <c r="D420">
        <v>979324</v>
      </c>
      <c r="E420">
        <v>28720</v>
      </c>
      <c r="F420">
        <v>30014</v>
      </c>
      <c r="G420">
        <v>2202037</v>
      </c>
      <c r="H420">
        <v>7163</v>
      </c>
      <c r="I420">
        <v>16178</v>
      </c>
      <c r="J420">
        <v>82209</v>
      </c>
    </row>
    <row r="421" spans="1:10" x14ac:dyDescent="0.25">
      <c r="A421" t="s">
        <v>484</v>
      </c>
      <c r="B421">
        <v>2008</v>
      </c>
      <c r="C421" t="s">
        <v>6</v>
      </c>
      <c r="D421">
        <v>468258</v>
      </c>
      <c r="E421">
        <v>19272</v>
      </c>
      <c r="F421">
        <v>12662</v>
      </c>
      <c r="G421">
        <v>778224</v>
      </c>
      <c r="H421">
        <v>1900</v>
      </c>
      <c r="I421">
        <v>8121</v>
      </c>
      <c r="J421">
        <v>20952</v>
      </c>
    </row>
    <row r="422" spans="1:10" x14ac:dyDescent="0.25">
      <c r="A422" t="s">
        <v>485</v>
      </c>
      <c r="B422">
        <v>2008</v>
      </c>
      <c r="C422" t="s">
        <v>7</v>
      </c>
      <c r="D422">
        <v>4894765</v>
      </c>
      <c r="E422">
        <v>152547</v>
      </c>
      <c r="F422">
        <v>101438</v>
      </c>
      <c r="G422">
        <v>5302595</v>
      </c>
      <c r="H422">
        <v>10048</v>
      </c>
      <c r="I422">
        <v>56415</v>
      </c>
      <c r="J422">
        <v>132341</v>
      </c>
    </row>
    <row r="423" spans="1:10" x14ac:dyDescent="0.25">
      <c r="A423" t="s">
        <v>486</v>
      </c>
      <c r="B423">
        <v>2008</v>
      </c>
      <c r="C423" t="s">
        <v>8</v>
      </c>
      <c r="D423">
        <v>534059</v>
      </c>
      <c r="E423">
        <v>23937</v>
      </c>
      <c r="F423">
        <v>15213</v>
      </c>
      <c r="G423">
        <v>833989</v>
      </c>
      <c r="H423">
        <v>2223</v>
      </c>
      <c r="I423">
        <v>11188</v>
      </c>
      <c r="J423">
        <v>56871</v>
      </c>
    </row>
    <row r="424" spans="1:10" x14ac:dyDescent="0.25">
      <c r="A424" t="s">
        <v>487</v>
      </c>
      <c r="B424">
        <v>2008</v>
      </c>
      <c r="C424" t="s">
        <v>9</v>
      </c>
      <c r="D424">
        <v>562235</v>
      </c>
      <c r="E424">
        <v>23946</v>
      </c>
      <c r="F424">
        <v>9720</v>
      </c>
      <c r="G424">
        <v>417298</v>
      </c>
      <c r="H424">
        <v>1483</v>
      </c>
      <c r="I424">
        <v>6558</v>
      </c>
      <c r="J424">
        <v>36118</v>
      </c>
    </row>
    <row r="425" spans="1:10" x14ac:dyDescent="0.25">
      <c r="A425" t="s">
        <v>488</v>
      </c>
      <c r="B425">
        <v>2008</v>
      </c>
      <c r="C425" t="s">
        <v>10</v>
      </c>
      <c r="D425">
        <v>138520</v>
      </c>
      <c r="E425">
        <v>6993</v>
      </c>
      <c r="F425">
        <v>3915</v>
      </c>
      <c r="G425">
        <v>397464</v>
      </c>
      <c r="H425">
        <v>570</v>
      </c>
      <c r="I425">
        <v>3117</v>
      </c>
      <c r="J425">
        <v>4860</v>
      </c>
    </row>
    <row r="426" spans="1:10" x14ac:dyDescent="0.25">
      <c r="A426" t="s">
        <v>489</v>
      </c>
      <c r="B426">
        <v>2008</v>
      </c>
      <c r="C426" t="s">
        <v>11</v>
      </c>
      <c r="D426">
        <v>91114</v>
      </c>
      <c r="E426">
        <v>3115</v>
      </c>
      <c r="F426">
        <v>1281</v>
      </c>
      <c r="G426">
        <v>73213</v>
      </c>
      <c r="H426">
        <v>209</v>
      </c>
      <c r="I426">
        <v>811</v>
      </c>
      <c r="J426">
        <v>1297</v>
      </c>
    </row>
    <row r="427" spans="1:10" x14ac:dyDescent="0.25">
      <c r="A427" t="s">
        <v>490</v>
      </c>
      <c r="B427">
        <v>2008</v>
      </c>
      <c r="C427" t="s">
        <v>3</v>
      </c>
      <c r="D427">
        <v>3106031</v>
      </c>
      <c r="E427">
        <v>144410</v>
      </c>
      <c r="F427">
        <v>93036</v>
      </c>
      <c r="G427">
        <v>5797933</v>
      </c>
      <c r="H427">
        <v>16648</v>
      </c>
      <c r="I427">
        <v>71909</v>
      </c>
      <c r="J427">
        <v>339421</v>
      </c>
    </row>
    <row r="428" spans="1:10" x14ac:dyDescent="0.25">
      <c r="A428" t="s">
        <v>491</v>
      </c>
      <c r="B428">
        <v>2008</v>
      </c>
      <c r="C428" t="s">
        <v>12</v>
      </c>
      <c r="D428">
        <v>1387091</v>
      </c>
      <c r="E428">
        <v>42277</v>
      </c>
      <c r="F428">
        <v>40998</v>
      </c>
      <c r="G428">
        <v>2164223</v>
      </c>
      <c r="H428">
        <v>7498</v>
      </c>
      <c r="I428">
        <v>23242</v>
      </c>
      <c r="J428">
        <v>63190</v>
      </c>
    </row>
    <row r="429" spans="1:10" x14ac:dyDescent="0.25">
      <c r="A429" t="s">
        <v>492</v>
      </c>
      <c r="B429">
        <v>2008</v>
      </c>
      <c r="C429" t="s">
        <v>13</v>
      </c>
      <c r="D429">
        <v>202872</v>
      </c>
      <c r="E429">
        <v>7389</v>
      </c>
      <c r="F429">
        <v>2789</v>
      </c>
      <c r="G429">
        <v>128517</v>
      </c>
      <c r="H429">
        <v>214</v>
      </c>
      <c r="I429">
        <v>2036</v>
      </c>
      <c r="J429">
        <v>5856</v>
      </c>
    </row>
    <row r="430" spans="1:10" x14ac:dyDescent="0.25">
      <c r="A430" t="s">
        <v>493</v>
      </c>
      <c r="B430">
        <v>2008</v>
      </c>
      <c r="C430" t="s">
        <v>14</v>
      </c>
      <c r="D430">
        <v>184225</v>
      </c>
      <c r="E430">
        <v>7961</v>
      </c>
      <c r="F430">
        <v>6137</v>
      </c>
      <c r="G430">
        <v>391353</v>
      </c>
      <c r="H430">
        <v>1006</v>
      </c>
      <c r="I430">
        <v>3253</v>
      </c>
      <c r="J430">
        <v>1162</v>
      </c>
    </row>
    <row r="431" spans="1:10" x14ac:dyDescent="0.25">
      <c r="A431" t="s">
        <v>494</v>
      </c>
      <c r="B431">
        <v>2008</v>
      </c>
      <c r="C431" t="s">
        <v>15</v>
      </c>
      <c r="D431">
        <v>2166238</v>
      </c>
      <c r="E431">
        <v>82465</v>
      </c>
      <c r="F431">
        <v>36612</v>
      </c>
      <c r="G431">
        <v>2305647</v>
      </c>
      <c r="H431">
        <v>4003</v>
      </c>
      <c r="I431">
        <v>24921</v>
      </c>
      <c r="J431">
        <v>51962</v>
      </c>
    </row>
    <row r="432" spans="1:10" x14ac:dyDescent="0.25">
      <c r="A432" t="s">
        <v>495</v>
      </c>
      <c r="B432">
        <v>2008</v>
      </c>
      <c r="C432" t="s">
        <v>16</v>
      </c>
      <c r="D432">
        <v>883914</v>
      </c>
      <c r="E432">
        <v>38652</v>
      </c>
      <c r="F432">
        <v>26249</v>
      </c>
      <c r="G432">
        <v>1697299</v>
      </c>
      <c r="H432">
        <v>3877</v>
      </c>
      <c r="I432">
        <v>13406</v>
      </c>
      <c r="J432">
        <v>30666</v>
      </c>
    </row>
    <row r="433" spans="1:10" x14ac:dyDescent="0.25">
      <c r="A433" t="s">
        <v>496</v>
      </c>
      <c r="B433">
        <v>2008</v>
      </c>
      <c r="C433" t="s">
        <v>17</v>
      </c>
      <c r="D433">
        <v>570988</v>
      </c>
      <c r="E433">
        <v>22053</v>
      </c>
      <c r="F433">
        <v>15145</v>
      </c>
      <c r="G433">
        <v>934866</v>
      </c>
      <c r="H433">
        <v>2042</v>
      </c>
      <c r="I433">
        <v>10731</v>
      </c>
      <c r="J433">
        <v>115418</v>
      </c>
    </row>
    <row r="434" spans="1:10" x14ac:dyDescent="0.25">
      <c r="A434" t="s">
        <v>497</v>
      </c>
      <c r="B434">
        <v>2008</v>
      </c>
      <c r="C434" t="s">
        <v>18</v>
      </c>
      <c r="D434">
        <v>445749</v>
      </c>
      <c r="E434">
        <v>23246</v>
      </c>
      <c r="F434">
        <v>14208</v>
      </c>
      <c r="G434">
        <v>794993</v>
      </c>
      <c r="H434">
        <v>1778</v>
      </c>
      <c r="I434">
        <v>8092</v>
      </c>
      <c r="J434">
        <v>10038</v>
      </c>
    </row>
    <row r="435" spans="1:10" x14ac:dyDescent="0.25">
      <c r="A435" t="s">
        <v>498</v>
      </c>
      <c r="B435">
        <v>2008</v>
      </c>
      <c r="C435" t="s">
        <v>19</v>
      </c>
      <c r="D435">
        <v>805316</v>
      </c>
      <c r="E435">
        <v>30118</v>
      </c>
      <c r="F435">
        <v>15593</v>
      </c>
      <c r="G435">
        <v>732141</v>
      </c>
      <c r="H435">
        <v>1543</v>
      </c>
      <c r="I435">
        <v>9868</v>
      </c>
      <c r="J435">
        <v>24764</v>
      </c>
    </row>
    <row r="436" spans="1:10" x14ac:dyDescent="0.25">
      <c r="A436" t="s">
        <v>499</v>
      </c>
      <c r="B436">
        <v>2008</v>
      </c>
      <c r="C436" t="s">
        <v>20</v>
      </c>
      <c r="D436">
        <v>644018</v>
      </c>
      <c r="E436">
        <v>26067</v>
      </c>
      <c r="F436">
        <v>21986</v>
      </c>
      <c r="G436">
        <v>1244252</v>
      </c>
      <c r="H436">
        <v>3521</v>
      </c>
      <c r="I436">
        <v>10265</v>
      </c>
      <c r="J436">
        <v>20773</v>
      </c>
    </row>
    <row r="437" spans="1:10" x14ac:dyDescent="0.25">
      <c r="A437" t="s">
        <v>500</v>
      </c>
      <c r="B437">
        <v>2008</v>
      </c>
      <c r="C437" t="s">
        <v>21</v>
      </c>
      <c r="D437">
        <v>263193</v>
      </c>
      <c r="E437">
        <v>10130</v>
      </c>
      <c r="F437">
        <v>6003</v>
      </c>
      <c r="G437">
        <v>387588</v>
      </c>
      <c r="H437">
        <v>834</v>
      </c>
      <c r="I437">
        <v>3779</v>
      </c>
      <c r="J437">
        <v>7418</v>
      </c>
    </row>
    <row r="438" spans="1:10" x14ac:dyDescent="0.25">
      <c r="A438" t="s">
        <v>501</v>
      </c>
      <c r="B438">
        <v>2008</v>
      </c>
      <c r="C438" t="s">
        <v>22</v>
      </c>
      <c r="D438">
        <v>767599</v>
      </c>
      <c r="E438">
        <v>33916</v>
      </c>
      <c r="F438">
        <v>16282</v>
      </c>
      <c r="G438">
        <v>849710</v>
      </c>
      <c r="H438">
        <v>1923</v>
      </c>
      <c r="I438">
        <v>12857</v>
      </c>
      <c r="J438">
        <v>36669</v>
      </c>
    </row>
    <row r="439" spans="1:10" x14ac:dyDescent="0.25">
      <c r="A439" t="s">
        <v>502</v>
      </c>
      <c r="B439">
        <v>2008</v>
      </c>
      <c r="C439" t="s">
        <v>23</v>
      </c>
      <c r="D439">
        <v>973715</v>
      </c>
      <c r="E439">
        <v>38799</v>
      </c>
      <c r="F439">
        <v>19536</v>
      </c>
      <c r="G439">
        <v>1438782</v>
      </c>
      <c r="H439">
        <v>3363</v>
      </c>
      <c r="I439">
        <v>13959</v>
      </c>
      <c r="J439">
        <v>19320</v>
      </c>
    </row>
    <row r="440" spans="1:10" x14ac:dyDescent="0.25">
      <c r="A440" t="s">
        <v>503</v>
      </c>
      <c r="B440">
        <v>2008</v>
      </c>
      <c r="C440" t="s">
        <v>24</v>
      </c>
      <c r="D440">
        <v>1614639</v>
      </c>
      <c r="E440">
        <v>65294</v>
      </c>
      <c r="F440">
        <v>36955</v>
      </c>
      <c r="G440">
        <v>2654595</v>
      </c>
      <c r="H440">
        <v>4151</v>
      </c>
      <c r="I440">
        <v>31095</v>
      </c>
      <c r="J440">
        <v>43663</v>
      </c>
    </row>
    <row r="441" spans="1:10" x14ac:dyDescent="0.25">
      <c r="A441" t="s">
        <v>504</v>
      </c>
      <c r="B441">
        <v>2008</v>
      </c>
      <c r="C441" t="s">
        <v>25</v>
      </c>
      <c r="D441">
        <v>905646</v>
      </c>
      <c r="E441">
        <v>34356</v>
      </c>
      <c r="F441">
        <v>15788</v>
      </c>
      <c r="G441">
        <v>1024927</v>
      </c>
      <c r="H441">
        <v>1861</v>
      </c>
      <c r="I441">
        <v>9223</v>
      </c>
      <c r="J441">
        <v>8793</v>
      </c>
    </row>
    <row r="442" spans="1:10" x14ac:dyDescent="0.25">
      <c r="A442" t="s">
        <v>505</v>
      </c>
      <c r="B442">
        <v>2008</v>
      </c>
      <c r="C442" t="s">
        <v>26</v>
      </c>
      <c r="D442">
        <v>443304</v>
      </c>
      <c r="E442">
        <v>25916</v>
      </c>
      <c r="F442">
        <v>14828</v>
      </c>
      <c r="G442">
        <v>1429905</v>
      </c>
      <c r="H442">
        <v>6361</v>
      </c>
      <c r="I442">
        <v>6421</v>
      </c>
      <c r="J442">
        <v>17811</v>
      </c>
    </row>
    <row r="443" spans="1:10" x14ac:dyDescent="0.25">
      <c r="A443" t="s">
        <v>506</v>
      </c>
      <c r="B443">
        <v>2008</v>
      </c>
      <c r="C443" t="s">
        <v>27</v>
      </c>
      <c r="D443">
        <v>1095758</v>
      </c>
      <c r="E443">
        <v>51124</v>
      </c>
      <c r="F443">
        <v>28787</v>
      </c>
      <c r="G443">
        <v>2176711</v>
      </c>
      <c r="H443">
        <v>2726</v>
      </c>
      <c r="I443">
        <v>15970</v>
      </c>
      <c r="J443">
        <v>9562</v>
      </c>
    </row>
    <row r="444" spans="1:10" x14ac:dyDescent="0.25">
      <c r="A444" t="s">
        <v>507</v>
      </c>
      <c r="B444">
        <v>2008</v>
      </c>
      <c r="C444" t="s">
        <v>28</v>
      </c>
      <c r="D444">
        <v>168012</v>
      </c>
      <c r="E444">
        <v>7149</v>
      </c>
      <c r="F444">
        <v>3639</v>
      </c>
      <c r="G444">
        <v>236777</v>
      </c>
      <c r="H444">
        <v>481</v>
      </c>
      <c r="I444">
        <v>2467</v>
      </c>
      <c r="J444">
        <v>2114</v>
      </c>
    </row>
    <row r="445" spans="1:10" x14ac:dyDescent="0.25">
      <c r="A445" t="s">
        <v>508</v>
      </c>
      <c r="B445">
        <v>2008</v>
      </c>
      <c r="C445" t="s">
        <v>29</v>
      </c>
      <c r="D445">
        <v>312105</v>
      </c>
      <c r="E445">
        <v>12626</v>
      </c>
      <c r="F445">
        <v>6987</v>
      </c>
      <c r="G445">
        <v>388623</v>
      </c>
      <c r="H445">
        <v>923</v>
      </c>
      <c r="I445">
        <v>4460</v>
      </c>
      <c r="J445">
        <v>4357</v>
      </c>
    </row>
    <row r="446" spans="1:10" x14ac:dyDescent="0.25">
      <c r="A446" t="s">
        <v>509</v>
      </c>
      <c r="B446">
        <v>2008</v>
      </c>
      <c r="C446" t="s">
        <v>30</v>
      </c>
      <c r="D446">
        <v>373518</v>
      </c>
      <c r="E446">
        <v>13640</v>
      </c>
      <c r="F446">
        <v>6561</v>
      </c>
      <c r="G446">
        <v>474763</v>
      </c>
      <c r="H446">
        <v>1140</v>
      </c>
      <c r="I446">
        <v>5190</v>
      </c>
      <c r="J446">
        <v>15348</v>
      </c>
    </row>
    <row r="447" spans="1:10" x14ac:dyDescent="0.25">
      <c r="A447" t="s">
        <v>510</v>
      </c>
      <c r="B447">
        <v>2008</v>
      </c>
      <c r="C447" t="s">
        <v>31</v>
      </c>
      <c r="D447">
        <v>234621</v>
      </c>
      <c r="E447">
        <v>9002</v>
      </c>
      <c r="F447">
        <v>4240</v>
      </c>
      <c r="G447">
        <v>210844</v>
      </c>
      <c r="H447">
        <v>598</v>
      </c>
      <c r="I447">
        <v>3026</v>
      </c>
      <c r="J447">
        <v>7101</v>
      </c>
    </row>
    <row r="448" spans="1:10" x14ac:dyDescent="0.25">
      <c r="A448" t="s">
        <v>511</v>
      </c>
      <c r="B448">
        <v>2008</v>
      </c>
      <c r="C448" t="s">
        <v>32</v>
      </c>
      <c r="D448">
        <v>1561483</v>
      </c>
      <c r="E448">
        <v>55831</v>
      </c>
      <c r="F448">
        <v>28058</v>
      </c>
      <c r="G448">
        <v>1441237</v>
      </c>
      <c r="H448">
        <v>3369</v>
      </c>
      <c r="I448">
        <v>18652</v>
      </c>
      <c r="J448">
        <v>33407</v>
      </c>
    </row>
    <row r="449" spans="1:10" x14ac:dyDescent="0.25">
      <c r="A449" t="s">
        <v>512</v>
      </c>
      <c r="B449">
        <v>2008</v>
      </c>
      <c r="C449" t="s">
        <v>33</v>
      </c>
      <c r="D449">
        <v>298670</v>
      </c>
      <c r="E449">
        <v>12036</v>
      </c>
      <c r="F449">
        <v>8540</v>
      </c>
      <c r="G449">
        <v>530144</v>
      </c>
      <c r="H449">
        <v>2491</v>
      </c>
      <c r="I449">
        <v>4518</v>
      </c>
      <c r="J449">
        <v>9494</v>
      </c>
    </row>
    <row r="450" spans="1:10" x14ac:dyDescent="0.25">
      <c r="A450" t="s">
        <v>513</v>
      </c>
      <c r="B450">
        <v>2008</v>
      </c>
      <c r="C450" t="s">
        <v>34</v>
      </c>
      <c r="D450">
        <v>2436526</v>
      </c>
      <c r="E450">
        <v>112289</v>
      </c>
      <c r="F450">
        <v>34339</v>
      </c>
      <c r="G450">
        <v>2379989</v>
      </c>
      <c r="H450">
        <v>5096</v>
      </c>
      <c r="I450">
        <v>32106</v>
      </c>
      <c r="J450">
        <v>75208</v>
      </c>
    </row>
    <row r="451" spans="1:10" x14ac:dyDescent="0.25">
      <c r="A451" t="s">
        <v>514</v>
      </c>
      <c r="B451">
        <v>2008</v>
      </c>
      <c r="C451" t="s">
        <v>35</v>
      </c>
      <c r="D451">
        <v>1758142</v>
      </c>
      <c r="E451">
        <v>55116</v>
      </c>
      <c r="F451">
        <v>37683</v>
      </c>
      <c r="G451">
        <v>2436749</v>
      </c>
      <c r="H451">
        <v>6215</v>
      </c>
      <c r="I451">
        <v>22836</v>
      </c>
      <c r="J451">
        <v>69448</v>
      </c>
    </row>
    <row r="452" spans="1:10" x14ac:dyDescent="0.25">
      <c r="A452" t="s">
        <v>515</v>
      </c>
      <c r="B452">
        <v>2008</v>
      </c>
      <c r="C452" t="s">
        <v>36</v>
      </c>
      <c r="D452">
        <v>96459</v>
      </c>
      <c r="E452">
        <v>4933</v>
      </c>
      <c r="F452">
        <v>1959</v>
      </c>
      <c r="G452">
        <v>99310</v>
      </c>
      <c r="H452">
        <v>290</v>
      </c>
      <c r="I452">
        <v>1165</v>
      </c>
      <c r="J452">
        <v>1044</v>
      </c>
    </row>
    <row r="453" spans="1:10" x14ac:dyDescent="0.25">
      <c r="A453" t="s">
        <v>516</v>
      </c>
      <c r="B453">
        <v>2008</v>
      </c>
      <c r="C453" t="s">
        <v>37</v>
      </c>
      <c r="D453">
        <v>1797098</v>
      </c>
      <c r="E453">
        <v>74429</v>
      </c>
      <c r="F453">
        <v>61391</v>
      </c>
      <c r="G453">
        <v>2707156</v>
      </c>
      <c r="H453">
        <v>6854</v>
      </c>
      <c r="I453">
        <v>34876</v>
      </c>
      <c r="J453">
        <v>94240</v>
      </c>
    </row>
    <row r="454" spans="1:10" x14ac:dyDescent="0.25">
      <c r="A454" t="s">
        <v>517</v>
      </c>
      <c r="B454">
        <v>2008</v>
      </c>
      <c r="C454" t="s">
        <v>38</v>
      </c>
      <c r="D454">
        <v>718499</v>
      </c>
      <c r="E454">
        <v>23939</v>
      </c>
      <c r="F454">
        <v>21652</v>
      </c>
      <c r="G454">
        <v>1527796</v>
      </c>
      <c r="H454">
        <v>5583</v>
      </c>
      <c r="I454">
        <v>11183</v>
      </c>
      <c r="J454">
        <v>6954</v>
      </c>
    </row>
    <row r="455" spans="1:10" x14ac:dyDescent="0.25">
      <c r="A455" t="s">
        <v>518</v>
      </c>
      <c r="B455">
        <v>2008</v>
      </c>
      <c r="C455" t="s">
        <v>39</v>
      </c>
      <c r="D455">
        <v>661860</v>
      </c>
      <c r="E455">
        <v>29656</v>
      </c>
      <c r="F455">
        <v>18183</v>
      </c>
      <c r="G455">
        <v>807319</v>
      </c>
      <c r="H455">
        <v>1596</v>
      </c>
      <c r="I455">
        <v>13756</v>
      </c>
      <c r="J455">
        <v>5353</v>
      </c>
    </row>
    <row r="456" spans="1:10" x14ac:dyDescent="0.25">
      <c r="A456" t="s">
        <v>519</v>
      </c>
      <c r="B456">
        <v>2008</v>
      </c>
      <c r="C456" t="s">
        <v>40</v>
      </c>
      <c r="D456">
        <v>2311709</v>
      </c>
      <c r="E456">
        <v>101720</v>
      </c>
      <c r="F456">
        <v>50451</v>
      </c>
      <c r="G456">
        <v>3502191</v>
      </c>
      <c r="H456">
        <v>8006</v>
      </c>
      <c r="I456">
        <v>44359</v>
      </c>
      <c r="J456">
        <v>78318</v>
      </c>
    </row>
    <row r="457" spans="1:10" x14ac:dyDescent="0.25">
      <c r="A457" t="s">
        <v>520</v>
      </c>
      <c r="B457">
        <v>2008</v>
      </c>
      <c r="C457" t="s">
        <v>41</v>
      </c>
      <c r="D457">
        <v>588293</v>
      </c>
      <c r="E457">
        <v>17324</v>
      </c>
      <c r="F457">
        <v>10493</v>
      </c>
      <c r="G457">
        <v>1319897</v>
      </c>
      <c r="H457">
        <v>1894</v>
      </c>
      <c r="I457">
        <v>3848</v>
      </c>
      <c r="J457">
        <v>412</v>
      </c>
    </row>
    <row r="458" spans="1:10" x14ac:dyDescent="0.25">
      <c r="A458" t="s">
        <v>521</v>
      </c>
      <c r="B458">
        <v>2008</v>
      </c>
      <c r="C458" t="s">
        <v>42</v>
      </c>
      <c r="D458">
        <v>168793</v>
      </c>
      <c r="E458">
        <v>8969</v>
      </c>
      <c r="F458">
        <v>5349</v>
      </c>
      <c r="G458">
        <v>301797</v>
      </c>
      <c r="H458">
        <v>587</v>
      </c>
      <c r="I458">
        <v>4374</v>
      </c>
      <c r="J458">
        <v>12213</v>
      </c>
    </row>
    <row r="459" spans="1:10" x14ac:dyDescent="0.25">
      <c r="A459" t="s">
        <v>522</v>
      </c>
      <c r="B459">
        <v>2008</v>
      </c>
      <c r="C459" t="s">
        <v>43</v>
      </c>
      <c r="D459">
        <v>801634</v>
      </c>
      <c r="E459">
        <v>30703</v>
      </c>
      <c r="F459">
        <v>18349</v>
      </c>
      <c r="G459">
        <v>1978146</v>
      </c>
      <c r="H459">
        <v>5904</v>
      </c>
      <c r="I459">
        <v>10196</v>
      </c>
      <c r="J459">
        <v>40618</v>
      </c>
    </row>
    <row r="460" spans="1:10" x14ac:dyDescent="0.25">
      <c r="A460" t="s">
        <v>523</v>
      </c>
      <c r="B460">
        <v>2008</v>
      </c>
      <c r="C460" t="s">
        <v>44</v>
      </c>
      <c r="D460">
        <v>120738</v>
      </c>
      <c r="E460">
        <v>6170</v>
      </c>
      <c r="F460">
        <v>2035</v>
      </c>
      <c r="G460">
        <v>95073</v>
      </c>
      <c r="H460">
        <v>334</v>
      </c>
      <c r="I460">
        <v>1854</v>
      </c>
      <c r="J460">
        <v>2942</v>
      </c>
    </row>
    <row r="461" spans="1:10" x14ac:dyDescent="0.25">
      <c r="A461" t="s">
        <v>524</v>
      </c>
      <c r="B461">
        <v>2008</v>
      </c>
      <c r="C461" t="s">
        <v>45</v>
      </c>
      <c r="D461">
        <v>1025634</v>
      </c>
      <c r="E461">
        <v>50192</v>
      </c>
      <c r="F461">
        <v>18047</v>
      </c>
      <c r="G461">
        <v>1351430</v>
      </c>
      <c r="H461">
        <v>3113</v>
      </c>
      <c r="I461">
        <v>12521</v>
      </c>
      <c r="J461">
        <v>34802</v>
      </c>
    </row>
    <row r="462" spans="1:10" x14ac:dyDescent="0.25">
      <c r="A462" t="s">
        <v>525</v>
      </c>
      <c r="B462">
        <v>2008</v>
      </c>
      <c r="C462" t="s">
        <v>46</v>
      </c>
      <c r="D462">
        <v>2623217</v>
      </c>
      <c r="E462">
        <v>109497</v>
      </c>
      <c r="F462">
        <v>96653</v>
      </c>
      <c r="G462">
        <v>5559845</v>
      </c>
      <c r="H462">
        <v>15851</v>
      </c>
      <c r="I462">
        <v>55720</v>
      </c>
      <c r="J462">
        <v>84094</v>
      </c>
    </row>
    <row r="463" spans="1:10" x14ac:dyDescent="0.25">
      <c r="A463" t="s">
        <v>526</v>
      </c>
      <c r="B463">
        <v>2008</v>
      </c>
      <c r="C463" t="s">
        <v>47</v>
      </c>
      <c r="D463">
        <v>298535</v>
      </c>
      <c r="E463">
        <v>9019</v>
      </c>
      <c r="F463">
        <v>8752</v>
      </c>
      <c r="G463">
        <v>904850</v>
      </c>
      <c r="H463">
        <v>2140</v>
      </c>
      <c r="I463">
        <v>5912</v>
      </c>
      <c r="J463">
        <v>4298</v>
      </c>
    </row>
    <row r="464" spans="1:10" x14ac:dyDescent="0.25">
      <c r="A464" t="s">
        <v>527</v>
      </c>
      <c r="B464">
        <v>2008</v>
      </c>
      <c r="C464" t="s">
        <v>48</v>
      </c>
      <c r="D464">
        <v>111664</v>
      </c>
      <c r="E464">
        <v>3912</v>
      </c>
      <c r="F464">
        <v>1287</v>
      </c>
      <c r="G464">
        <v>94024</v>
      </c>
      <c r="H464">
        <v>190</v>
      </c>
      <c r="I464">
        <v>1207</v>
      </c>
      <c r="J464">
        <v>1520</v>
      </c>
    </row>
    <row r="465" spans="1:10" x14ac:dyDescent="0.25">
      <c r="A465" t="s">
        <v>528</v>
      </c>
      <c r="B465">
        <v>2008</v>
      </c>
      <c r="C465" t="s">
        <v>49</v>
      </c>
      <c r="D465">
        <v>1207027</v>
      </c>
      <c r="E465">
        <v>42851</v>
      </c>
      <c r="F465">
        <v>19646</v>
      </c>
      <c r="G465">
        <v>1470290</v>
      </c>
      <c r="H465">
        <v>4159</v>
      </c>
      <c r="I465">
        <v>16274</v>
      </c>
      <c r="J465">
        <v>14885</v>
      </c>
    </row>
    <row r="466" spans="1:10" x14ac:dyDescent="0.25">
      <c r="A466" t="s">
        <v>529</v>
      </c>
      <c r="B466">
        <v>2008</v>
      </c>
      <c r="C466" t="s">
        <v>0</v>
      </c>
      <c r="D466">
        <v>904886</v>
      </c>
      <c r="E466">
        <v>38245</v>
      </c>
      <c r="F466">
        <v>21414</v>
      </c>
      <c r="G466">
        <v>1104701</v>
      </c>
      <c r="H466">
        <v>2488</v>
      </c>
      <c r="I466">
        <v>13567</v>
      </c>
      <c r="J466">
        <v>20318</v>
      </c>
    </row>
    <row r="467" spans="1:10" x14ac:dyDescent="0.25">
      <c r="A467" t="s">
        <v>530</v>
      </c>
      <c r="B467">
        <v>2008</v>
      </c>
      <c r="C467" t="s">
        <v>50</v>
      </c>
      <c r="D467">
        <v>315099</v>
      </c>
      <c r="E467">
        <v>17555</v>
      </c>
      <c r="F467">
        <v>8155</v>
      </c>
      <c r="G467">
        <v>590962</v>
      </c>
      <c r="H467">
        <v>896</v>
      </c>
      <c r="I467">
        <v>4698</v>
      </c>
      <c r="J467">
        <v>11539</v>
      </c>
    </row>
    <row r="468" spans="1:10" x14ac:dyDescent="0.25">
      <c r="A468" t="s">
        <v>531</v>
      </c>
      <c r="B468">
        <v>2008</v>
      </c>
      <c r="C468" t="s">
        <v>51</v>
      </c>
      <c r="D468">
        <v>945425</v>
      </c>
      <c r="E468">
        <v>36505</v>
      </c>
      <c r="F468">
        <v>23792</v>
      </c>
      <c r="G468">
        <v>1563858</v>
      </c>
      <c r="H468">
        <v>2696</v>
      </c>
      <c r="I468">
        <v>14877</v>
      </c>
      <c r="J468">
        <v>23028</v>
      </c>
    </row>
    <row r="469" spans="1:10" x14ac:dyDescent="0.25">
      <c r="A469" t="s">
        <v>532</v>
      </c>
      <c r="B469">
        <v>2008</v>
      </c>
      <c r="C469" t="s">
        <v>52</v>
      </c>
      <c r="D469">
        <v>65437</v>
      </c>
      <c r="E469">
        <v>2579</v>
      </c>
      <c r="F469">
        <v>864</v>
      </c>
      <c r="G469">
        <v>64952</v>
      </c>
      <c r="H469">
        <v>137</v>
      </c>
      <c r="I469">
        <v>724</v>
      </c>
      <c r="J469">
        <v>978</v>
      </c>
    </row>
    <row r="470" spans="1:10" x14ac:dyDescent="0.25">
      <c r="A470" t="s">
        <v>533</v>
      </c>
      <c r="B470">
        <v>2009</v>
      </c>
      <c r="C470" t="s">
        <v>2</v>
      </c>
      <c r="D470">
        <v>812596</v>
      </c>
      <c r="E470">
        <v>32203</v>
      </c>
      <c r="F470">
        <v>30395</v>
      </c>
      <c r="G470">
        <v>2087562</v>
      </c>
      <c r="H470">
        <v>7750</v>
      </c>
      <c r="I470">
        <v>15696</v>
      </c>
      <c r="J470">
        <v>23047</v>
      </c>
    </row>
    <row r="471" spans="1:10" x14ac:dyDescent="0.25">
      <c r="A471" t="s">
        <v>534</v>
      </c>
      <c r="B471">
        <v>2009</v>
      </c>
      <c r="C471" t="s">
        <v>4</v>
      </c>
      <c r="D471">
        <v>61501</v>
      </c>
      <c r="E471">
        <v>1909</v>
      </c>
      <c r="F471">
        <v>523</v>
      </c>
      <c r="G471">
        <v>20013</v>
      </c>
      <c r="H471">
        <v>73</v>
      </c>
      <c r="I471">
        <v>277</v>
      </c>
      <c r="J471">
        <v>119</v>
      </c>
    </row>
    <row r="472" spans="1:10" x14ac:dyDescent="0.25">
      <c r="A472" t="s">
        <v>535</v>
      </c>
      <c r="B472">
        <v>2009</v>
      </c>
      <c r="C472" t="s">
        <v>5</v>
      </c>
      <c r="D472">
        <v>977813</v>
      </c>
      <c r="E472">
        <v>39645</v>
      </c>
      <c r="F472">
        <v>39035</v>
      </c>
      <c r="G472">
        <v>2494836</v>
      </c>
      <c r="H472">
        <v>6220</v>
      </c>
      <c r="I472">
        <v>21704</v>
      </c>
      <c r="J472">
        <v>68320</v>
      </c>
    </row>
    <row r="473" spans="1:10" x14ac:dyDescent="0.25">
      <c r="A473" t="s">
        <v>536</v>
      </c>
      <c r="B473">
        <v>2009</v>
      </c>
      <c r="C473" t="s">
        <v>6</v>
      </c>
      <c r="D473">
        <v>602010</v>
      </c>
      <c r="E473">
        <v>20664</v>
      </c>
      <c r="F473">
        <v>13310</v>
      </c>
      <c r="G473">
        <v>622755</v>
      </c>
      <c r="H473">
        <v>1637</v>
      </c>
      <c r="I473">
        <v>5804</v>
      </c>
      <c r="J473">
        <v>21165</v>
      </c>
    </row>
    <row r="474" spans="1:10" x14ac:dyDescent="0.25">
      <c r="A474" t="s">
        <v>537</v>
      </c>
      <c r="B474">
        <v>2009</v>
      </c>
      <c r="C474" t="s">
        <v>7</v>
      </c>
      <c r="D474">
        <v>4767618</v>
      </c>
      <c r="E474">
        <v>178889</v>
      </c>
      <c r="F474">
        <v>85509</v>
      </c>
      <c r="G474">
        <v>6520524</v>
      </c>
      <c r="H474">
        <v>13074</v>
      </c>
      <c r="I474">
        <v>77109</v>
      </c>
      <c r="J474">
        <v>59004</v>
      </c>
    </row>
    <row r="475" spans="1:10" x14ac:dyDescent="0.25">
      <c r="A475" t="s">
        <v>538</v>
      </c>
      <c r="B475">
        <v>2009</v>
      </c>
      <c r="C475" t="s">
        <v>8</v>
      </c>
      <c r="D475">
        <v>724390</v>
      </c>
      <c r="E475">
        <v>23180</v>
      </c>
      <c r="F475">
        <v>18884</v>
      </c>
      <c r="G475">
        <v>1168263</v>
      </c>
      <c r="H475">
        <v>1952</v>
      </c>
      <c r="I475">
        <v>12363</v>
      </c>
      <c r="J475">
        <v>26756</v>
      </c>
    </row>
    <row r="476" spans="1:10" x14ac:dyDescent="0.25">
      <c r="A476" t="s">
        <v>539</v>
      </c>
      <c r="B476">
        <v>2009</v>
      </c>
      <c r="C476" t="s">
        <v>9</v>
      </c>
      <c r="D476">
        <v>489219</v>
      </c>
      <c r="E476">
        <v>20694</v>
      </c>
      <c r="F476">
        <v>9710</v>
      </c>
      <c r="G476">
        <v>565804</v>
      </c>
      <c r="H476">
        <v>1422</v>
      </c>
      <c r="I476">
        <v>7261</v>
      </c>
      <c r="J476">
        <v>30020</v>
      </c>
    </row>
    <row r="477" spans="1:10" x14ac:dyDescent="0.25">
      <c r="A477" t="s">
        <v>540</v>
      </c>
      <c r="B477">
        <v>2009</v>
      </c>
      <c r="C477" t="s">
        <v>10</v>
      </c>
      <c r="D477">
        <v>132520</v>
      </c>
      <c r="E477">
        <v>5419</v>
      </c>
      <c r="F477">
        <v>4281</v>
      </c>
      <c r="G477">
        <v>472710</v>
      </c>
      <c r="H477">
        <v>665</v>
      </c>
      <c r="I477">
        <v>3290</v>
      </c>
      <c r="J477">
        <v>9142</v>
      </c>
    </row>
    <row r="478" spans="1:10" x14ac:dyDescent="0.25">
      <c r="A478" t="s">
        <v>541</v>
      </c>
      <c r="B478">
        <v>2009</v>
      </c>
      <c r="C478" t="s">
        <v>11</v>
      </c>
      <c r="D478">
        <v>95913</v>
      </c>
      <c r="E478">
        <v>3191</v>
      </c>
      <c r="F478">
        <v>1441</v>
      </c>
      <c r="G478">
        <v>86843</v>
      </c>
      <c r="H478">
        <v>295</v>
      </c>
      <c r="I478">
        <v>1034</v>
      </c>
      <c r="J478">
        <v>1875</v>
      </c>
    </row>
    <row r="479" spans="1:10" x14ac:dyDescent="0.25">
      <c r="A479" t="s">
        <v>542</v>
      </c>
      <c r="B479">
        <v>2009</v>
      </c>
      <c r="C479" t="s">
        <v>3</v>
      </c>
      <c r="D479">
        <v>3738625</v>
      </c>
      <c r="E479">
        <v>115780</v>
      </c>
      <c r="F479">
        <v>113217</v>
      </c>
      <c r="G479">
        <v>6303117</v>
      </c>
      <c r="H479">
        <v>15978</v>
      </c>
      <c r="I479">
        <v>72660</v>
      </c>
      <c r="J479">
        <v>259733</v>
      </c>
    </row>
    <row r="480" spans="1:10" x14ac:dyDescent="0.25">
      <c r="A480" t="s">
        <v>543</v>
      </c>
      <c r="B480">
        <v>2009</v>
      </c>
      <c r="C480" t="s">
        <v>12</v>
      </c>
      <c r="D480">
        <v>1500394</v>
      </c>
      <c r="E480">
        <v>54454</v>
      </c>
      <c r="F480">
        <v>34990</v>
      </c>
      <c r="G480">
        <v>3004539</v>
      </c>
      <c r="H480">
        <v>5500</v>
      </c>
      <c r="I480">
        <v>25607</v>
      </c>
      <c r="J480">
        <v>61022</v>
      </c>
    </row>
    <row r="481" spans="1:10" x14ac:dyDescent="0.25">
      <c r="A481" t="s">
        <v>544</v>
      </c>
      <c r="B481">
        <v>2009</v>
      </c>
      <c r="C481" t="s">
        <v>13</v>
      </c>
      <c r="D481">
        <v>207454</v>
      </c>
      <c r="E481">
        <v>8356</v>
      </c>
      <c r="F481">
        <v>3255</v>
      </c>
      <c r="G481">
        <v>157470</v>
      </c>
      <c r="H481">
        <v>243</v>
      </c>
      <c r="I481">
        <v>2286</v>
      </c>
      <c r="J481">
        <v>2850</v>
      </c>
    </row>
    <row r="482" spans="1:10" x14ac:dyDescent="0.25">
      <c r="A482" t="s">
        <v>545</v>
      </c>
      <c r="B482">
        <v>2009</v>
      </c>
      <c r="C482" t="s">
        <v>14</v>
      </c>
      <c r="D482">
        <v>230195</v>
      </c>
      <c r="E482">
        <v>9226</v>
      </c>
      <c r="F482">
        <v>4904</v>
      </c>
      <c r="G482">
        <v>495807</v>
      </c>
      <c r="H482">
        <v>1065</v>
      </c>
      <c r="I482">
        <v>3652</v>
      </c>
      <c r="J482">
        <v>1211</v>
      </c>
    </row>
    <row r="483" spans="1:10" x14ac:dyDescent="0.25">
      <c r="A483" t="s">
        <v>546</v>
      </c>
      <c r="B483">
        <v>2009</v>
      </c>
      <c r="C483" t="s">
        <v>15</v>
      </c>
      <c r="D483">
        <v>2061981</v>
      </c>
      <c r="E483">
        <v>91222</v>
      </c>
      <c r="F483">
        <v>36357</v>
      </c>
      <c r="G483">
        <v>2438376</v>
      </c>
      <c r="H483">
        <v>4499</v>
      </c>
      <c r="I483">
        <v>33198</v>
      </c>
      <c r="J483">
        <v>62621</v>
      </c>
    </row>
    <row r="484" spans="1:10" x14ac:dyDescent="0.25">
      <c r="A484" t="s">
        <v>547</v>
      </c>
      <c r="B484">
        <v>2009</v>
      </c>
      <c r="C484" t="s">
        <v>16</v>
      </c>
      <c r="D484">
        <v>1089573</v>
      </c>
      <c r="E484">
        <v>39872</v>
      </c>
      <c r="F484">
        <v>23562</v>
      </c>
      <c r="G484">
        <v>1400645</v>
      </c>
      <c r="H484">
        <v>4317</v>
      </c>
      <c r="I484">
        <v>15758</v>
      </c>
      <c r="J484">
        <v>23030</v>
      </c>
    </row>
    <row r="485" spans="1:10" x14ac:dyDescent="0.25">
      <c r="A485" t="s">
        <v>548</v>
      </c>
      <c r="B485">
        <v>2009</v>
      </c>
      <c r="C485" t="s">
        <v>17</v>
      </c>
      <c r="D485">
        <v>575130</v>
      </c>
      <c r="E485">
        <v>21828</v>
      </c>
      <c r="F485">
        <v>17854</v>
      </c>
      <c r="G485">
        <v>941486</v>
      </c>
      <c r="H485">
        <v>1858</v>
      </c>
      <c r="I485">
        <v>10256</v>
      </c>
      <c r="J485">
        <v>23158</v>
      </c>
    </row>
    <row r="486" spans="1:10" x14ac:dyDescent="0.25">
      <c r="A486" t="s">
        <v>549</v>
      </c>
      <c r="B486">
        <v>2009</v>
      </c>
      <c r="C486" t="s">
        <v>18</v>
      </c>
      <c r="D486">
        <v>408211</v>
      </c>
      <c r="E486">
        <v>17097</v>
      </c>
      <c r="F486">
        <v>11841</v>
      </c>
      <c r="G486">
        <v>1049353</v>
      </c>
      <c r="H486">
        <v>1903</v>
      </c>
      <c r="I486">
        <v>8598</v>
      </c>
      <c r="J486">
        <v>11431</v>
      </c>
    </row>
    <row r="487" spans="1:10" x14ac:dyDescent="0.25">
      <c r="A487" t="s">
        <v>550</v>
      </c>
      <c r="B487">
        <v>2009</v>
      </c>
      <c r="C487" t="s">
        <v>19</v>
      </c>
      <c r="D487">
        <v>879732</v>
      </c>
      <c r="E487">
        <v>37183</v>
      </c>
      <c r="F487">
        <v>15164</v>
      </c>
      <c r="G487">
        <v>713321</v>
      </c>
      <c r="H487">
        <v>1387</v>
      </c>
      <c r="I487">
        <v>8309</v>
      </c>
      <c r="J487">
        <v>21414</v>
      </c>
    </row>
    <row r="488" spans="1:10" x14ac:dyDescent="0.25">
      <c r="A488" t="s">
        <v>551</v>
      </c>
      <c r="B488">
        <v>2009</v>
      </c>
      <c r="C488" t="s">
        <v>20</v>
      </c>
      <c r="D488">
        <v>569763</v>
      </c>
      <c r="E488">
        <v>35149</v>
      </c>
      <c r="F488">
        <v>15635</v>
      </c>
      <c r="G488">
        <v>1249007</v>
      </c>
      <c r="H488">
        <v>2934</v>
      </c>
      <c r="I488">
        <v>12830</v>
      </c>
      <c r="J488">
        <v>25229</v>
      </c>
    </row>
    <row r="489" spans="1:10" x14ac:dyDescent="0.25">
      <c r="A489" t="s">
        <v>552</v>
      </c>
      <c r="B489">
        <v>2009</v>
      </c>
      <c r="C489" t="s">
        <v>21</v>
      </c>
      <c r="D489">
        <v>243880</v>
      </c>
      <c r="E489">
        <v>12442</v>
      </c>
      <c r="F489">
        <v>6600</v>
      </c>
      <c r="G489">
        <v>310052</v>
      </c>
      <c r="H489">
        <v>622</v>
      </c>
      <c r="I489">
        <v>4209</v>
      </c>
      <c r="J489">
        <v>8785</v>
      </c>
    </row>
    <row r="490" spans="1:10" x14ac:dyDescent="0.25">
      <c r="A490" t="s">
        <v>553</v>
      </c>
      <c r="B490">
        <v>2009</v>
      </c>
      <c r="C490" t="s">
        <v>22</v>
      </c>
      <c r="D490">
        <v>799618</v>
      </c>
      <c r="E490">
        <v>26852</v>
      </c>
      <c r="F490">
        <v>13713</v>
      </c>
      <c r="G490">
        <v>922072</v>
      </c>
      <c r="H490">
        <v>2308</v>
      </c>
      <c r="I490">
        <v>11294</v>
      </c>
      <c r="J490">
        <v>20122</v>
      </c>
    </row>
    <row r="491" spans="1:10" x14ac:dyDescent="0.25">
      <c r="A491" t="s">
        <v>554</v>
      </c>
      <c r="B491">
        <v>2009</v>
      </c>
      <c r="C491" t="s">
        <v>23</v>
      </c>
      <c r="D491">
        <v>1228974</v>
      </c>
      <c r="E491">
        <v>46034</v>
      </c>
      <c r="F491">
        <v>21484</v>
      </c>
      <c r="G491">
        <v>1506073</v>
      </c>
      <c r="H491">
        <v>3469</v>
      </c>
      <c r="I491">
        <v>17191</v>
      </c>
      <c r="J491">
        <v>21982</v>
      </c>
    </row>
    <row r="492" spans="1:10" x14ac:dyDescent="0.25">
      <c r="A492" t="s">
        <v>555</v>
      </c>
      <c r="B492">
        <v>2009</v>
      </c>
      <c r="C492" t="s">
        <v>24</v>
      </c>
      <c r="D492">
        <v>1668486</v>
      </c>
      <c r="E492">
        <v>66303</v>
      </c>
      <c r="F492">
        <v>37222</v>
      </c>
      <c r="G492">
        <v>2240289</v>
      </c>
      <c r="H492">
        <v>5025</v>
      </c>
      <c r="I492">
        <v>28650</v>
      </c>
      <c r="J492">
        <v>44018</v>
      </c>
    </row>
    <row r="493" spans="1:10" x14ac:dyDescent="0.25">
      <c r="A493" t="s">
        <v>556</v>
      </c>
      <c r="B493">
        <v>2009</v>
      </c>
      <c r="C493" t="s">
        <v>25</v>
      </c>
      <c r="D493">
        <v>682858</v>
      </c>
      <c r="E493">
        <v>25297</v>
      </c>
      <c r="F493">
        <v>18714</v>
      </c>
      <c r="G493">
        <v>800287</v>
      </c>
      <c r="H493">
        <v>2231</v>
      </c>
      <c r="I493">
        <v>12015</v>
      </c>
      <c r="J493">
        <v>5606</v>
      </c>
    </row>
    <row r="494" spans="1:10" x14ac:dyDescent="0.25">
      <c r="A494" t="s">
        <v>557</v>
      </c>
      <c r="B494">
        <v>2009</v>
      </c>
      <c r="C494" t="s">
        <v>26</v>
      </c>
      <c r="D494">
        <v>451951</v>
      </c>
      <c r="E494">
        <v>17531</v>
      </c>
      <c r="F494">
        <v>15093</v>
      </c>
      <c r="G494">
        <v>1502695</v>
      </c>
      <c r="H494">
        <v>6058</v>
      </c>
      <c r="I494">
        <v>6773</v>
      </c>
      <c r="J494">
        <v>16867</v>
      </c>
    </row>
    <row r="495" spans="1:10" x14ac:dyDescent="0.25">
      <c r="A495" t="s">
        <v>558</v>
      </c>
      <c r="B495">
        <v>2009</v>
      </c>
      <c r="C495" t="s">
        <v>27</v>
      </c>
      <c r="D495">
        <v>1107254</v>
      </c>
      <c r="E495">
        <v>38029</v>
      </c>
      <c r="F495">
        <v>28439</v>
      </c>
      <c r="G495">
        <v>2258513</v>
      </c>
      <c r="H495">
        <v>4011</v>
      </c>
      <c r="I495">
        <v>14072</v>
      </c>
      <c r="J495">
        <v>10561</v>
      </c>
    </row>
    <row r="496" spans="1:10" x14ac:dyDescent="0.25">
      <c r="A496" t="s">
        <v>559</v>
      </c>
      <c r="B496">
        <v>2009</v>
      </c>
      <c r="C496" t="s">
        <v>28</v>
      </c>
      <c r="D496">
        <v>180801</v>
      </c>
      <c r="E496">
        <v>7277</v>
      </c>
      <c r="F496">
        <v>3016</v>
      </c>
      <c r="G496">
        <v>181078</v>
      </c>
      <c r="H496">
        <v>541</v>
      </c>
      <c r="I496">
        <v>2671</v>
      </c>
      <c r="J496">
        <v>2726</v>
      </c>
    </row>
    <row r="497" spans="1:10" x14ac:dyDescent="0.25">
      <c r="A497" t="s">
        <v>560</v>
      </c>
      <c r="B497">
        <v>2009</v>
      </c>
      <c r="C497" t="s">
        <v>29</v>
      </c>
      <c r="D497">
        <v>274091</v>
      </c>
      <c r="E497">
        <v>9630</v>
      </c>
      <c r="F497">
        <v>6728</v>
      </c>
      <c r="G497">
        <v>384281</v>
      </c>
      <c r="H497">
        <v>611</v>
      </c>
      <c r="I497">
        <v>5710</v>
      </c>
      <c r="J497">
        <v>3031</v>
      </c>
    </row>
    <row r="498" spans="1:10" x14ac:dyDescent="0.25">
      <c r="A498" t="s">
        <v>561</v>
      </c>
      <c r="B498">
        <v>2009</v>
      </c>
      <c r="C498" t="s">
        <v>30</v>
      </c>
      <c r="D498">
        <v>414644</v>
      </c>
      <c r="E498">
        <v>15455</v>
      </c>
      <c r="F498">
        <v>9762</v>
      </c>
      <c r="G498">
        <v>628882</v>
      </c>
      <c r="H498">
        <v>1131</v>
      </c>
      <c r="I498">
        <v>6006</v>
      </c>
      <c r="J498">
        <v>15782</v>
      </c>
    </row>
    <row r="499" spans="1:10" x14ac:dyDescent="0.25">
      <c r="A499" t="s">
        <v>562</v>
      </c>
      <c r="B499">
        <v>2009</v>
      </c>
      <c r="C499" t="s">
        <v>31</v>
      </c>
      <c r="D499">
        <v>232482</v>
      </c>
      <c r="E499">
        <v>7810</v>
      </c>
      <c r="F499">
        <v>5237</v>
      </c>
      <c r="G499">
        <v>238222</v>
      </c>
      <c r="H499">
        <v>563</v>
      </c>
      <c r="I499">
        <v>2957</v>
      </c>
      <c r="J499">
        <v>4714</v>
      </c>
    </row>
    <row r="500" spans="1:10" x14ac:dyDescent="0.25">
      <c r="A500" t="s">
        <v>563</v>
      </c>
      <c r="B500">
        <v>2009</v>
      </c>
      <c r="C500" t="s">
        <v>32</v>
      </c>
      <c r="D500">
        <v>1191780</v>
      </c>
      <c r="E500">
        <v>52875</v>
      </c>
      <c r="F500">
        <v>28022</v>
      </c>
      <c r="G500">
        <v>1930411</v>
      </c>
      <c r="H500">
        <v>3465</v>
      </c>
      <c r="I500">
        <v>21640</v>
      </c>
      <c r="J500">
        <v>44543</v>
      </c>
    </row>
    <row r="501" spans="1:10" x14ac:dyDescent="0.25">
      <c r="A501" t="s">
        <v>564</v>
      </c>
      <c r="B501">
        <v>2009</v>
      </c>
      <c r="C501" t="s">
        <v>33</v>
      </c>
      <c r="D501">
        <v>349853</v>
      </c>
      <c r="E501">
        <v>11772</v>
      </c>
      <c r="F501">
        <v>9169</v>
      </c>
      <c r="G501">
        <v>565657</v>
      </c>
      <c r="H501">
        <v>1863</v>
      </c>
      <c r="I501">
        <v>4449</v>
      </c>
      <c r="J501">
        <v>7884</v>
      </c>
    </row>
    <row r="502" spans="1:10" x14ac:dyDescent="0.25">
      <c r="A502" t="s">
        <v>565</v>
      </c>
      <c r="B502">
        <v>2009</v>
      </c>
      <c r="C502" t="s">
        <v>34</v>
      </c>
      <c r="D502">
        <v>2626494</v>
      </c>
      <c r="E502">
        <v>100981</v>
      </c>
      <c r="F502">
        <v>43854</v>
      </c>
      <c r="G502">
        <v>2327666</v>
      </c>
      <c r="H502">
        <v>5056</v>
      </c>
      <c r="I502">
        <v>30645</v>
      </c>
      <c r="J502">
        <v>87253</v>
      </c>
    </row>
    <row r="503" spans="1:10" x14ac:dyDescent="0.25">
      <c r="A503" t="s">
        <v>566</v>
      </c>
      <c r="B503">
        <v>2009</v>
      </c>
      <c r="C503" t="s">
        <v>35</v>
      </c>
      <c r="D503">
        <v>1427703</v>
      </c>
      <c r="E503">
        <v>65787</v>
      </c>
      <c r="F503">
        <v>40307</v>
      </c>
      <c r="G503">
        <v>2581990</v>
      </c>
      <c r="H503">
        <v>6467</v>
      </c>
      <c r="I503">
        <v>19982</v>
      </c>
      <c r="J503">
        <v>71126</v>
      </c>
    </row>
    <row r="504" spans="1:10" x14ac:dyDescent="0.25">
      <c r="A504" t="s">
        <v>567</v>
      </c>
      <c r="B504">
        <v>2009</v>
      </c>
      <c r="C504" t="s">
        <v>36</v>
      </c>
      <c r="D504">
        <v>117602</v>
      </c>
      <c r="E504">
        <v>4307</v>
      </c>
      <c r="F504">
        <v>1984</v>
      </c>
      <c r="G504">
        <v>115494</v>
      </c>
      <c r="H504">
        <v>284</v>
      </c>
      <c r="I504">
        <v>1122</v>
      </c>
      <c r="J504">
        <v>676</v>
      </c>
    </row>
    <row r="505" spans="1:10" x14ac:dyDescent="0.25">
      <c r="A505" t="s">
        <v>568</v>
      </c>
      <c r="B505">
        <v>2009</v>
      </c>
      <c r="C505" t="s">
        <v>37</v>
      </c>
      <c r="D505">
        <v>1849124</v>
      </c>
      <c r="E505">
        <v>76905</v>
      </c>
      <c r="F505">
        <v>49351</v>
      </c>
      <c r="G505">
        <v>3402478</v>
      </c>
      <c r="H505">
        <v>6747</v>
      </c>
      <c r="I505">
        <v>42374</v>
      </c>
      <c r="J505">
        <v>104688</v>
      </c>
    </row>
    <row r="506" spans="1:10" x14ac:dyDescent="0.25">
      <c r="A506" t="s">
        <v>569</v>
      </c>
      <c r="B506">
        <v>2009</v>
      </c>
      <c r="C506" t="s">
        <v>38</v>
      </c>
      <c r="D506">
        <v>550341</v>
      </c>
      <c r="E506">
        <v>25855</v>
      </c>
      <c r="F506">
        <v>22289</v>
      </c>
      <c r="G506">
        <v>1561343</v>
      </c>
      <c r="H506">
        <v>5381</v>
      </c>
      <c r="I506">
        <v>9288</v>
      </c>
      <c r="J506">
        <v>7738</v>
      </c>
    </row>
    <row r="507" spans="1:10" x14ac:dyDescent="0.25">
      <c r="A507" t="s">
        <v>570</v>
      </c>
      <c r="B507">
        <v>2009</v>
      </c>
      <c r="C507" t="s">
        <v>39</v>
      </c>
      <c r="D507">
        <v>681519</v>
      </c>
      <c r="E507">
        <v>29215</v>
      </c>
      <c r="F507">
        <v>18638</v>
      </c>
      <c r="G507">
        <v>934283</v>
      </c>
      <c r="H507">
        <v>2078</v>
      </c>
      <c r="I507">
        <v>13100</v>
      </c>
      <c r="J507">
        <v>5292</v>
      </c>
    </row>
    <row r="508" spans="1:10" x14ac:dyDescent="0.25">
      <c r="A508" t="s">
        <v>571</v>
      </c>
      <c r="B508">
        <v>2009</v>
      </c>
      <c r="C508" t="s">
        <v>40</v>
      </c>
      <c r="D508">
        <v>2302850</v>
      </c>
      <c r="E508">
        <v>112281</v>
      </c>
      <c r="F508">
        <v>52537</v>
      </c>
      <c r="G508">
        <v>3564695</v>
      </c>
      <c r="H508">
        <v>10738</v>
      </c>
      <c r="I508">
        <v>36683</v>
      </c>
      <c r="J508">
        <v>71724</v>
      </c>
    </row>
    <row r="509" spans="1:10" x14ac:dyDescent="0.25">
      <c r="A509" t="s">
        <v>572</v>
      </c>
      <c r="B509">
        <v>2009</v>
      </c>
      <c r="C509" t="s">
        <v>41</v>
      </c>
      <c r="D509">
        <v>753230</v>
      </c>
      <c r="E509">
        <v>24841</v>
      </c>
      <c r="F509">
        <v>13183</v>
      </c>
      <c r="G509">
        <v>1366825</v>
      </c>
      <c r="H509">
        <v>2646</v>
      </c>
      <c r="I509">
        <v>4915</v>
      </c>
      <c r="J509">
        <v>626</v>
      </c>
    </row>
    <row r="510" spans="1:10" x14ac:dyDescent="0.25">
      <c r="A510" t="s">
        <v>573</v>
      </c>
      <c r="B510">
        <v>2009</v>
      </c>
      <c r="C510" t="s">
        <v>42</v>
      </c>
      <c r="D510">
        <v>194228</v>
      </c>
      <c r="E510">
        <v>6486</v>
      </c>
      <c r="F510">
        <v>6042</v>
      </c>
      <c r="G510">
        <v>274973</v>
      </c>
      <c r="H510">
        <v>513</v>
      </c>
      <c r="I510">
        <v>3110</v>
      </c>
      <c r="J510">
        <v>12540</v>
      </c>
    </row>
    <row r="511" spans="1:10" x14ac:dyDescent="0.25">
      <c r="A511" t="s">
        <v>574</v>
      </c>
      <c r="B511">
        <v>2009</v>
      </c>
      <c r="C511" t="s">
        <v>43</v>
      </c>
      <c r="D511">
        <v>860619</v>
      </c>
      <c r="E511">
        <v>36680</v>
      </c>
      <c r="F511">
        <v>20096</v>
      </c>
      <c r="G511">
        <v>1547995</v>
      </c>
      <c r="H511">
        <v>7289</v>
      </c>
      <c r="I511">
        <v>10248</v>
      </c>
      <c r="J511">
        <v>32843</v>
      </c>
    </row>
    <row r="512" spans="1:10" x14ac:dyDescent="0.25">
      <c r="A512" t="s">
        <v>575</v>
      </c>
      <c r="B512">
        <v>2009</v>
      </c>
      <c r="C512" t="s">
        <v>44</v>
      </c>
      <c r="D512">
        <v>149898</v>
      </c>
      <c r="E512">
        <v>5892</v>
      </c>
      <c r="F512">
        <v>2110</v>
      </c>
      <c r="G512">
        <v>117432</v>
      </c>
      <c r="H512">
        <v>239</v>
      </c>
      <c r="I512">
        <v>1727</v>
      </c>
      <c r="J512">
        <v>1644</v>
      </c>
    </row>
    <row r="513" spans="1:10" x14ac:dyDescent="0.25">
      <c r="A513" t="s">
        <v>576</v>
      </c>
      <c r="B513">
        <v>2009</v>
      </c>
      <c r="C513" t="s">
        <v>45</v>
      </c>
      <c r="D513">
        <v>916041</v>
      </c>
      <c r="E513">
        <v>40711</v>
      </c>
      <c r="F513">
        <v>25724</v>
      </c>
      <c r="G513">
        <v>1393058</v>
      </c>
      <c r="H513">
        <v>3027</v>
      </c>
      <c r="I513">
        <v>13928</v>
      </c>
      <c r="J513">
        <v>40430</v>
      </c>
    </row>
    <row r="514" spans="1:10" x14ac:dyDescent="0.25">
      <c r="A514" t="s">
        <v>577</v>
      </c>
      <c r="B514">
        <v>2009</v>
      </c>
      <c r="C514" t="s">
        <v>46</v>
      </c>
      <c r="D514">
        <v>2873326</v>
      </c>
      <c r="E514">
        <v>129476</v>
      </c>
      <c r="F514">
        <v>82170</v>
      </c>
      <c r="G514">
        <v>7503353</v>
      </c>
      <c r="H514">
        <v>14063</v>
      </c>
      <c r="I514">
        <v>58356</v>
      </c>
      <c r="J514">
        <v>78140</v>
      </c>
    </row>
    <row r="515" spans="1:10" x14ac:dyDescent="0.25">
      <c r="A515" t="s">
        <v>578</v>
      </c>
      <c r="B515">
        <v>2009</v>
      </c>
      <c r="C515" t="s">
        <v>47</v>
      </c>
      <c r="D515">
        <v>272567</v>
      </c>
      <c r="E515">
        <v>9582</v>
      </c>
      <c r="F515">
        <v>8291</v>
      </c>
      <c r="G515">
        <v>800895</v>
      </c>
      <c r="H515">
        <v>2138</v>
      </c>
      <c r="I515">
        <v>6307</v>
      </c>
      <c r="J515">
        <v>3659</v>
      </c>
    </row>
    <row r="516" spans="1:10" x14ac:dyDescent="0.25">
      <c r="A516" t="s">
        <v>579</v>
      </c>
      <c r="B516">
        <v>2009</v>
      </c>
      <c r="C516" t="s">
        <v>48</v>
      </c>
      <c r="D516">
        <v>108723</v>
      </c>
      <c r="E516">
        <v>4100</v>
      </c>
      <c r="F516">
        <v>1716</v>
      </c>
      <c r="G516">
        <v>87848</v>
      </c>
      <c r="H516">
        <v>199</v>
      </c>
      <c r="I516">
        <v>1203</v>
      </c>
      <c r="J516">
        <v>654</v>
      </c>
    </row>
    <row r="517" spans="1:10" x14ac:dyDescent="0.25">
      <c r="A517" t="s">
        <v>580</v>
      </c>
      <c r="B517">
        <v>2009</v>
      </c>
      <c r="C517" t="s">
        <v>49</v>
      </c>
      <c r="D517">
        <v>1150421</v>
      </c>
      <c r="E517">
        <v>38168</v>
      </c>
      <c r="F517">
        <v>28554</v>
      </c>
      <c r="G517">
        <v>1765355</v>
      </c>
      <c r="H517">
        <v>4163</v>
      </c>
      <c r="I517">
        <v>15890</v>
      </c>
      <c r="J517">
        <v>60608</v>
      </c>
    </row>
    <row r="518" spans="1:10" x14ac:dyDescent="0.25">
      <c r="A518" t="s">
        <v>581</v>
      </c>
      <c r="B518">
        <v>2009</v>
      </c>
      <c r="C518" t="s">
        <v>0</v>
      </c>
      <c r="D518">
        <v>852201</v>
      </c>
      <c r="E518">
        <v>35755</v>
      </c>
      <c r="F518">
        <v>24459</v>
      </c>
      <c r="G518">
        <v>1370405</v>
      </c>
      <c r="H518">
        <v>2654</v>
      </c>
      <c r="I518">
        <v>17268</v>
      </c>
      <c r="J518">
        <v>15307</v>
      </c>
    </row>
    <row r="519" spans="1:10" x14ac:dyDescent="0.25">
      <c r="A519" t="s">
        <v>582</v>
      </c>
      <c r="B519">
        <v>2009</v>
      </c>
      <c r="C519" t="s">
        <v>50</v>
      </c>
      <c r="D519">
        <v>328060</v>
      </c>
      <c r="E519">
        <v>14200</v>
      </c>
      <c r="F519">
        <v>7775</v>
      </c>
      <c r="G519">
        <v>689929</v>
      </c>
      <c r="H519">
        <v>1366</v>
      </c>
      <c r="I519">
        <v>4883</v>
      </c>
      <c r="J519">
        <v>11571</v>
      </c>
    </row>
    <row r="520" spans="1:10" x14ac:dyDescent="0.25">
      <c r="A520" t="s">
        <v>583</v>
      </c>
      <c r="B520">
        <v>2009</v>
      </c>
      <c r="C520" t="s">
        <v>51</v>
      </c>
      <c r="D520">
        <v>1018655</v>
      </c>
      <c r="E520">
        <v>39624</v>
      </c>
      <c r="F520">
        <v>24261</v>
      </c>
      <c r="G520">
        <v>1596840</v>
      </c>
      <c r="H520">
        <v>2614</v>
      </c>
      <c r="I520">
        <v>16799</v>
      </c>
      <c r="J520">
        <v>21691</v>
      </c>
    </row>
    <row r="521" spans="1:10" x14ac:dyDescent="0.25">
      <c r="A521" t="s">
        <v>584</v>
      </c>
      <c r="B521">
        <v>2009</v>
      </c>
      <c r="C521" t="s">
        <v>52</v>
      </c>
      <c r="D521">
        <v>76383</v>
      </c>
      <c r="E521">
        <v>2974</v>
      </c>
      <c r="F521">
        <v>924</v>
      </c>
      <c r="G521">
        <v>72024</v>
      </c>
      <c r="H521">
        <v>205</v>
      </c>
      <c r="I521">
        <v>619</v>
      </c>
      <c r="J521">
        <v>1592</v>
      </c>
    </row>
    <row r="522" spans="1:10" x14ac:dyDescent="0.25">
      <c r="A522" t="s">
        <v>585</v>
      </c>
      <c r="B522">
        <v>2010</v>
      </c>
      <c r="C522" t="s">
        <v>2</v>
      </c>
      <c r="D522">
        <v>1001501</v>
      </c>
      <c r="E522">
        <v>41703</v>
      </c>
      <c r="F522">
        <v>34952</v>
      </c>
      <c r="G522">
        <v>2595031</v>
      </c>
      <c r="H522">
        <v>8452</v>
      </c>
      <c r="I522">
        <v>15966</v>
      </c>
      <c r="J522">
        <v>25471</v>
      </c>
    </row>
    <row r="523" spans="1:10" x14ac:dyDescent="0.25">
      <c r="A523" t="s">
        <v>586</v>
      </c>
      <c r="B523">
        <v>2010</v>
      </c>
      <c r="C523" t="s">
        <v>4</v>
      </c>
      <c r="D523">
        <v>54031</v>
      </c>
      <c r="E523">
        <v>1624</v>
      </c>
      <c r="F523">
        <v>443</v>
      </c>
      <c r="G523">
        <v>23226</v>
      </c>
      <c r="H523">
        <v>77</v>
      </c>
      <c r="I523">
        <v>339</v>
      </c>
      <c r="J523">
        <v>127</v>
      </c>
    </row>
    <row r="524" spans="1:10" x14ac:dyDescent="0.25">
      <c r="A524" t="s">
        <v>587</v>
      </c>
      <c r="B524">
        <v>2010</v>
      </c>
      <c r="C524" t="s">
        <v>5</v>
      </c>
      <c r="D524">
        <v>1037003</v>
      </c>
      <c r="E524">
        <v>32558</v>
      </c>
      <c r="F524">
        <v>36031</v>
      </c>
      <c r="G524">
        <v>2230817</v>
      </c>
      <c r="H524">
        <v>6155</v>
      </c>
      <c r="I524">
        <v>21903</v>
      </c>
      <c r="J524">
        <v>80331</v>
      </c>
    </row>
    <row r="525" spans="1:10" x14ac:dyDescent="0.25">
      <c r="A525" t="s">
        <v>588</v>
      </c>
      <c r="B525">
        <v>2010</v>
      </c>
      <c r="C525" t="s">
        <v>6</v>
      </c>
      <c r="D525">
        <v>500979</v>
      </c>
      <c r="E525">
        <v>21974</v>
      </c>
      <c r="F525">
        <v>14658</v>
      </c>
      <c r="G525">
        <v>780091</v>
      </c>
      <c r="H525">
        <v>2327</v>
      </c>
      <c r="I525">
        <v>7806</v>
      </c>
      <c r="J525">
        <v>30307</v>
      </c>
    </row>
    <row r="526" spans="1:10" x14ac:dyDescent="0.25">
      <c r="A526" t="s">
        <v>589</v>
      </c>
      <c r="B526">
        <v>2010</v>
      </c>
      <c r="C526" t="s">
        <v>7</v>
      </c>
      <c r="D526">
        <v>4959951</v>
      </c>
      <c r="E526">
        <v>151289</v>
      </c>
      <c r="F526">
        <v>104200</v>
      </c>
      <c r="G526">
        <v>7517609</v>
      </c>
      <c r="H526">
        <v>13494</v>
      </c>
      <c r="I526">
        <v>70706</v>
      </c>
      <c r="J526">
        <v>70876</v>
      </c>
    </row>
    <row r="527" spans="1:10" x14ac:dyDescent="0.25">
      <c r="A527" t="s">
        <v>590</v>
      </c>
      <c r="B527">
        <v>2010</v>
      </c>
      <c r="C527" t="s">
        <v>8</v>
      </c>
      <c r="D527">
        <v>730125</v>
      </c>
      <c r="E527">
        <v>24996</v>
      </c>
      <c r="F527">
        <v>18257</v>
      </c>
      <c r="G527">
        <v>1020443</v>
      </c>
      <c r="H527">
        <v>2664</v>
      </c>
      <c r="I527">
        <v>11887</v>
      </c>
      <c r="J527">
        <v>23478</v>
      </c>
    </row>
    <row r="528" spans="1:10" x14ac:dyDescent="0.25">
      <c r="A528" t="s">
        <v>591</v>
      </c>
      <c r="B528">
        <v>2010</v>
      </c>
      <c r="C528" t="s">
        <v>9</v>
      </c>
      <c r="D528">
        <v>695205</v>
      </c>
      <c r="E528">
        <v>24484</v>
      </c>
      <c r="F528">
        <v>12328</v>
      </c>
      <c r="G528">
        <v>590781</v>
      </c>
      <c r="H528">
        <v>1078</v>
      </c>
      <c r="I528">
        <v>10784</v>
      </c>
      <c r="J528">
        <v>26368</v>
      </c>
    </row>
    <row r="529" spans="1:10" x14ac:dyDescent="0.25">
      <c r="A529" t="s">
        <v>592</v>
      </c>
      <c r="B529">
        <v>2010</v>
      </c>
      <c r="C529" t="s">
        <v>10</v>
      </c>
      <c r="D529">
        <v>140197</v>
      </c>
      <c r="E529">
        <v>6222</v>
      </c>
      <c r="F529">
        <v>6306</v>
      </c>
      <c r="G529">
        <v>498418</v>
      </c>
      <c r="H529">
        <v>930</v>
      </c>
      <c r="I529">
        <v>2718</v>
      </c>
      <c r="J529">
        <v>6740</v>
      </c>
    </row>
    <row r="530" spans="1:10" x14ac:dyDescent="0.25">
      <c r="A530" t="s">
        <v>593</v>
      </c>
      <c r="B530">
        <v>2010</v>
      </c>
      <c r="C530" t="s">
        <v>11</v>
      </c>
      <c r="D530">
        <v>65518</v>
      </c>
      <c r="E530">
        <v>3296</v>
      </c>
      <c r="F530">
        <v>1352</v>
      </c>
      <c r="G530">
        <v>104155</v>
      </c>
      <c r="H530">
        <v>372</v>
      </c>
      <c r="I530">
        <v>955</v>
      </c>
      <c r="J530">
        <v>1438</v>
      </c>
    </row>
    <row r="531" spans="1:10" x14ac:dyDescent="0.25">
      <c r="A531" t="s">
        <v>594</v>
      </c>
      <c r="B531">
        <v>2010</v>
      </c>
      <c r="C531" t="s">
        <v>3</v>
      </c>
      <c r="D531">
        <v>4062148</v>
      </c>
      <c r="E531">
        <v>140204</v>
      </c>
      <c r="F531">
        <v>113221</v>
      </c>
      <c r="G531">
        <v>6890763</v>
      </c>
      <c r="H531">
        <v>17489</v>
      </c>
      <c r="I531">
        <v>62987</v>
      </c>
      <c r="J531">
        <v>260473</v>
      </c>
    </row>
    <row r="532" spans="1:10" x14ac:dyDescent="0.25">
      <c r="A532" t="s">
        <v>595</v>
      </c>
      <c r="B532">
        <v>2010</v>
      </c>
      <c r="C532" t="s">
        <v>12</v>
      </c>
      <c r="D532">
        <v>1221300</v>
      </c>
      <c r="E532">
        <v>49487</v>
      </c>
      <c r="F532">
        <v>37345</v>
      </c>
      <c r="G532">
        <v>2660341</v>
      </c>
      <c r="H532">
        <v>5798</v>
      </c>
      <c r="I532">
        <v>20444</v>
      </c>
      <c r="J532">
        <v>71150</v>
      </c>
    </row>
    <row r="533" spans="1:10" x14ac:dyDescent="0.25">
      <c r="A533" t="s">
        <v>596</v>
      </c>
      <c r="B533">
        <v>2010</v>
      </c>
      <c r="C533" t="s">
        <v>13</v>
      </c>
      <c r="D533">
        <v>255207</v>
      </c>
      <c r="E533">
        <v>8750</v>
      </c>
      <c r="F533">
        <v>3056</v>
      </c>
      <c r="G533">
        <v>208884</v>
      </c>
      <c r="H533">
        <v>425</v>
      </c>
      <c r="I533">
        <v>2591</v>
      </c>
      <c r="J533">
        <v>617</v>
      </c>
    </row>
    <row r="534" spans="1:10" x14ac:dyDescent="0.25">
      <c r="A534" t="s">
        <v>597</v>
      </c>
      <c r="B534">
        <v>2010</v>
      </c>
      <c r="C534" t="s">
        <v>14</v>
      </c>
      <c r="D534">
        <v>229001</v>
      </c>
      <c r="E534">
        <v>10210</v>
      </c>
      <c r="F534">
        <v>6371</v>
      </c>
      <c r="G534">
        <v>536790</v>
      </c>
      <c r="H534">
        <v>998</v>
      </c>
      <c r="I534">
        <v>3469</v>
      </c>
      <c r="J534">
        <v>1203</v>
      </c>
    </row>
    <row r="535" spans="1:10" x14ac:dyDescent="0.25">
      <c r="A535" t="s">
        <v>598</v>
      </c>
      <c r="B535">
        <v>2010</v>
      </c>
      <c r="C535" t="s">
        <v>15</v>
      </c>
      <c r="D535">
        <v>2134688</v>
      </c>
      <c r="E535">
        <v>67905</v>
      </c>
      <c r="F535">
        <v>40745</v>
      </c>
      <c r="G535">
        <v>2759796</v>
      </c>
      <c r="H535">
        <v>5145</v>
      </c>
      <c r="I535">
        <v>36423</v>
      </c>
      <c r="J535">
        <v>66114</v>
      </c>
    </row>
    <row r="536" spans="1:10" x14ac:dyDescent="0.25">
      <c r="A536" t="s">
        <v>599</v>
      </c>
      <c r="B536">
        <v>2010</v>
      </c>
      <c r="C536" t="s">
        <v>16</v>
      </c>
      <c r="D536">
        <v>850181</v>
      </c>
      <c r="E536">
        <v>36881</v>
      </c>
      <c r="F536">
        <v>21701</v>
      </c>
      <c r="G536">
        <v>1750042</v>
      </c>
      <c r="H536">
        <v>3621</v>
      </c>
      <c r="I536">
        <v>17715</v>
      </c>
      <c r="J536">
        <v>30941</v>
      </c>
    </row>
    <row r="537" spans="1:10" x14ac:dyDescent="0.25">
      <c r="A537" t="s">
        <v>600</v>
      </c>
      <c r="B537">
        <v>2010</v>
      </c>
      <c r="C537" t="s">
        <v>17</v>
      </c>
      <c r="D537">
        <v>440555</v>
      </c>
      <c r="E537">
        <v>19749</v>
      </c>
      <c r="F537">
        <v>16811</v>
      </c>
      <c r="G537">
        <v>1050857</v>
      </c>
      <c r="H537">
        <v>1698</v>
      </c>
      <c r="I537">
        <v>14456</v>
      </c>
      <c r="J537">
        <v>20311</v>
      </c>
    </row>
    <row r="538" spans="1:10" x14ac:dyDescent="0.25">
      <c r="A538" t="s">
        <v>601</v>
      </c>
      <c r="B538">
        <v>2010</v>
      </c>
      <c r="C538" t="s">
        <v>18</v>
      </c>
      <c r="D538">
        <v>466706</v>
      </c>
      <c r="E538">
        <v>21131</v>
      </c>
      <c r="F538">
        <v>13876</v>
      </c>
      <c r="G538">
        <v>1056751</v>
      </c>
      <c r="H538">
        <v>1929</v>
      </c>
      <c r="I538">
        <v>7946</v>
      </c>
      <c r="J538">
        <v>10518</v>
      </c>
    </row>
    <row r="539" spans="1:10" x14ac:dyDescent="0.25">
      <c r="A539" t="s">
        <v>602</v>
      </c>
      <c r="B539">
        <v>2010</v>
      </c>
      <c r="C539" t="s">
        <v>19</v>
      </c>
      <c r="D539">
        <v>760114</v>
      </c>
      <c r="E539">
        <v>26100</v>
      </c>
      <c r="F539">
        <v>16295</v>
      </c>
      <c r="G539">
        <v>1027231</v>
      </c>
      <c r="H539">
        <v>1363</v>
      </c>
      <c r="I539">
        <v>9793</v>
      </c>
      <c r="J539">
        <v>22589</v>
      </c>
    </row>
    <row r="540" spans="1:10" x14ac:dyDescent="0.25">
      <c r="A540" t="s">
        <v>603</v>
      </c>
      <c r="B540">
        <v>2010</v>
      </c>
      <c r="C540" t="s">
        <v>20</v>
      </c>
      <c r="D540">
        <v>859041</v>
      </c>
      <c r="E540">
        <v>27561</v>
      </c>
      <c r="F540">
        <v>17345</v>
      </c>
      <c r="G540">
        <v>1570409</v>
      </c>
      <c r="H540">
        <v>4329</v>
      </c>
      <c r="I540">
        <v>13873</v>
      </c>
      <c r="J540">
        <v>22765</v>
      </c>
    </row>
    <row r="541" spans="1:10" x14ac:dyDescent="0.25">
      <c r="A541" t="s">
        <v>604</v>
      </c>
      <c r="B541">
        <v>2010</v>
      </c>
      <c r="C541" t="s">
        <v>21</v>
      </c>
      <c r="D541">
        <v>309934</v>
      </c>
      <c r="E541">
        <v>9456</v>
      </c>
      <c r="F541">
        <v>6419</v>
      </c>
      <c r="G541">
        <v>381817</v>
      </c>
      <c r="H541">
        <v>602</v>
      </c>
      <c r="I541">
        <v>3712</v>
      </c>
      <c r="J541">
        <v>8338</v>
      </c>
    </row>
    <row r="542" spans="1:10" x14ac:dyDescent="0.25">
      <c r="A542" t="s">
        <v>605</v>
      </c>
      <c r="B542">
        <v>2010</v>
      </c>
      <c r="C542" t="s">
        <v>22</v>
      </c>
      <c r="D542">
        <v>864232</v>
      </c>
      <c r="E542">
        <v>31140</v>
      </c>
      <c r="F542">
        <v>18014</v>
      </c>
      <c r="G542">
        <v>802596</v>
      </c>
      <c r="H542">
        <v>1794</v>
      </c>
      <c r="I542">
        <v>11978</v>
      </c>
      <c r="J542">
        <v>20261</v>
      </c>
    </row>
    <row r="543" spans="1:10" x14ac:dyDescent="0.25">
      <c r="A543" t="s">
        <v>606</v>
      </c>
      <c r="B543">
        <v>2010</v>
      </c>
      <c r="C543" t="s">
        <v>23</v>
      </c>
      <c r="D543">
        <v>1178277</v>
      </c>
      <c r="E543">
        <v>47112</v>
      </c>
      <c r="F543">
        <v>25666</v>
      </c>
      <c r="G543">
        <v>1719538</v>
      </c>
      <c r="H543">
        <v>4162</v>
      </c>
      <c r="I543">
        <v>17838</v>
      </c>
      <c r="J543">
        <v>20592</v>
      </c>
    </row>
    <row r="544" spans="1:10" x14ac:dyDescent="0.25">
      <c r="A544" t="s">
        <v>607</v>
      </c>
      <c r="B544">
        <v>2010</v>
      </c>
      <c r="C544" t="s">
        <v>24</v>
      </c>
      <c r="D544">
        <v>1440284</v>
      </c>
      <c r="E544">
        <v>57971</v>
      </c>
      <c r="F544">
        <v>54721</v>
      </c>
      <c r="G544">
        <v>3071450</v>
      </c>
      <c r="H544">
        <v>5886</v>
      </c>
      <c r="I544">
        <v>28943</v>
      </c>
      <c r="J544">
        <v>46270</v>
      </c>
    </row>
    <row r="545" spans="1:10" x14ac:dyDescent="0.25">
      <c r="A545" t="s">
        <v>608</v>
      </c>
      <c r="B545">
        <v>2010</v>
      </c>
      <c r="C545" t="s">
        <v>25</v>
      </c>
      <c r="D545">
        <v>850727</v>
      </c>
      <c r="E545">
        <v>33646</v>
      </c>
      <c r="F545">
        <v>16569</v>
      </c>
      <c r="G545">
        <v>993538</v>
      </c>
      <c r="H545">
        <v>2107</v>
      </c>
      <c r="I545">
        <v>11523</v>
      </c>
      <c r="J545">
        <v>6148</v>
      </c>
    </row>
    <row r="546" spans="1:10" x14ac:dyDescent="0.25">
      <c r="A546" t="s">
        <v>609</v>
      </c>
      <c r="B546">
        <v>2010</v>
      </c>
      <c r="C546" t="s">
        <v>26</v>
      </c>
      <c r="D546">
        <v>516607</v>
      </c>
      <c r="E546">
        <v>23107</v>
      </c>
      <c r="F546">
        <v>17251</v>
      </c>
      <c r="G546">
        <v>1241531</v>
      </c>
      <c r="H546">
        <v>4962</v>
      </c>
      <c r="I546">
        <v>6827</v>
      </c>
      <c r="J546">
        <v>21472</v>
      </c>
    </row>
    <row r="547" spans="1:10" x14ac:dyDescent="0.25">
      <c r="A547" t="s">
        <v>610</v>
      </c>
      <c r="B547">
        <v>2010</v>
      </c>
      <c r="C547" t="s">
        <v>27</v>
      </c>
      <c r="D547">
        <v>939369</v>
      </c>
      <c r="E547">
        <v>40389</v>
      </c>
      <c r="F547">
        <v>32644</v>
      </c>
      <c r="G547">
        <v>1908862</v>
      </c>
      <c r="H547">
        <v>4195</v>
      </c>
      <c r="I547">
        <v>21479</v>
      </c>
      <c r="J547">
        <v>9970</v>
      </c>
    </row>
    <row r="548" spans="1:10" x14ac:dyDescent="0.25">
      <c r="A548" t="s">
        <v>611</v>
      </c>
      <c r="B548">
        <v>2010</v>
      </c>
      <c r="C548" t="s">
        <v>28</v>
      </c>
      <c r="D548">
        <v>158853</v>
      </c>
      <c r="E548">
        <v>5851</v>
      </c>
      <c r="F548">
        <v>4050</v>
      </c>
      <c r="G548">
        <v>268081</v>
      </c>
      <c r="H548">
        <v>545</v>
      </c>
      <c r="I548">
        <v>2797</v>
      </c>
      <c r="J548">
        <v>2192</v>
      </c>
    </row>
    <row r="549" spans="1:10" x14ac:dyDescent="0.25">
      <c r="A549" t="s">
        <v>612</v>
      </c>
      <c r="B549">
        <v>2010</v>
      </c>
      <c r="C549" t="s">
        <v>29</v>
      </c>
      <c r="D549">
        <v>322205</v>
      </c>
      <c r="E549">
        <v>13454</v>
      </c>
      <c r="F549">
        <v>7863</v>
      </c>
      <c r="G549">
        <v>410394</v>
      </c>
      <c r="H549">
        <v>947</v>
      </c>
      <c r="I549">
        <v>5938</v>
      </c>
      <c r="J549">
        <v>2784</v>
      </c>
    </row>
    <row r="550" spans="1:10" x14ac:dyDescent="0.25">
      <c r="A550" t="s">
        <v>613</v>
      </c>
      <c r="B550">
        <v>2010</v>
      </c>
      <c r="C550" t="s">
        <v>30</v>
      </c>
      <c r="D550">
        <v>443100</v>
      </c>
      <c r="E550">
        <v>12297</v>
      </c>
      <c r="F550">
        <v>11519</v>
      </c>
      <c r="G550">
        <v>669921</v>
      </c>
      <c r="H550">
        <v>1135</v>
      </c>
      <c r="I550">
        <v>6589</v>
      </c>
      <c r="J550">
        <v>15629</v>
      </c>
    </row>
    <row r="551" spans="1:10" x14ac:dyDescent="0.25">
      <c r="A551" t="s">
        <v>614</v>
      </c>
      <c r="B551">
        <v>2010</v>
      </c>
      <c r="C551" t="s">
        <v>31</v>
      </c>
      <c r="D551">
        <v>232441</v>
      </c>
      <c r="E551">
        <v>10023</v>
      </c>
      <c r="F551">
        <v>4883</v>
      </c>
      <c r="G551">
        <v>209613</v>
      </c>
      <c r="H551">
        <v>671</v>
      </c>
      <c r="I551">
        <v>3293</v>
      </c>
      <c r="J551">
        <v>5047</v>
      </c>
    </row>
    <row r="552" spans="1:10" x14ac:dyDescent="0.25">
      <c r="A552" t="s">
        <v>615</v>
      </c>
      <c r="B552">
        <v>2010</v>
      </c>
      <c r="C552" t="s">
        <v>32</v>
      </c>
      <c r="D552">
        <v>1274840</v>
      </c>
      <c r="E552">
        <v>62317</v>
      </c>
      <c r="F552">
        <v>37284</v>
      </c>
      <c r="G552">
        <v>2316082</v>
      </c>
      <c r="H552">
        <v>5462</v>
      </c>
      <c r="I552">
        <v>19036</v>
      </c>
      <c r="J552">
        <v>27245</v>
      </c>
    </row>
    <row r="553" spans="1:10" x14ac:dyDescent="0.25">
      <c r="A553" t="s">
        <v>616</v>
      </c>
      <c r="B553">
        <v>2010</v>
      </c>
      <c r="C553" t="s">
        <v>33</v>
      </c>
      <c r="D553">
        <v>282163</v>
      </c>
      <c r="E553">
        <v>13914</v>
      </c>
      <c r="F553">
        <v>6910</v>
      </c>
      <c r="G553">
        <v>702387</v>
      </c>
      <c r="H553">
        <v>1639</v>
      </c>
      <c r="I553">
        <v>4481</v>
      </c>
      <c r="J553">
        <v>11921</v>
      </c>
    </row>
    <row r="554" spans="1:10" x14ac:dyDescent="0.25">
      <c r="A554" t="s">
        <v>617</v>
      </c>
      <c r="B554">
        <v>2010</v>
      </c>
      <c r="C554" t="s">
        <v>34</v>
      </c>
      <c r="D554">
        <v>3366517</v>
      </c>
      <c r="E554">
        <v>116415</v>
      </c>
      <c r="F554">
        <v>35859</v>
      </c>
      <c r="G554">
        <v>2418186</v>
      </c>
      <c r="H554">
        <v>6161</v>
      </c>
      <c r="I554">
        <v>33161</v>
      </c>
      <c r="J554">
        <v>78937</v>
      </c>
    </row>
    <row r="555" spans="1:10" x14ac:dyDescent="0.25">
      <c r="A555" t="s">
        <v>618</v>
      </c>
      <c r="B555">
        <v>2010</v>
      </c>
      <c r="C555" t="s">
        <v>35</v>
      </c>
      <c r="D555">
        <v>1800782</v>
      </c>
      <c r="E555">
        <v>60986</v>
      </c>
      <c r="F555">
        <v>42967</v>
      </c>
      <c r="G555">
        <v>2644328</v>
      </c>
      <c r="H555">
        <v>5465</v>
      </c>
      <c r="I555">
        <v>25476</v>
      </c>
      <c r="J555">
        <v>72617</v>
      </c>
    </row>
    <row r="556" spans="1:10" x14ac:dyDescent="0.25">
      <c r="A556" t="s">
        <v>619</v>
      </c>
      <c r="B556">
        <v>2010</v>
      </c>
      <c r="C556" t="s">
        <v>36</v>
      </c>
      <c r="D556">
        <v>129446</v>
      </c>
      <c r="E556">
        <v>5754</v>
      </c>
      <c r="F556">
        <v>2075</v>
      </c>
      <c r="G556">
        <v>91634</v>
      </c>
      <c r="H556">
        <v>260</v>
      </c>
      <c r="I556">
        <v>1285</v>
      </c>
      <c r="J556">
        <v>823</v>
      </c>
    </row>
    <row r="557" spans="1:10" x14ac:dyDescent="0.25">
      <c r="A557" t="s">
        <v>620</v>
      </c>
      <c r="B557">
        <v>2010</v>
      </c>
      <c r="C557" t="s">
        <v>37</v>
      </c>
      <c r="D557">
        <v>2120788</v>
      </c>
      <c r="E557">
        <v>99215</v>
      </c>
      <c r="F557">
        <v>54645</v>
      </c>
      <c r="G557">
        <v>3258714</v>
      </c>
      <c r="H557">
        <v>9316</v>
      </c>
      <c r="I557">
        <v>34689</v>
      </c>
      <c r="J557">
        <v>92459</v>
      </c>
    </row>
    <row r="558" spans="1:10" x14ac:dyDescent="0.25">
      <c r="A558" t="s">
        <v>621</v>
      </c>
      <c r="B558">
        <v>2010</v>
      </c>
      <c r="C558" t="s">
        <v>38</v>
      </c>
      <c r="D558">
        <v>568015</v>
      </c>
      <c r="E558">
        <v>26770</v>
      </c>
      <c r="F558">
        <v>22592</v>
      </c>
      <c r="G558">
        <v>1816372</v>
      </c>
      <c r="H558">
        <v>5593</v>
      </c>
      <c r="I558">
        <v>11131</v>
      </c>
      <c r="J558">
        <v>9483</v>
      </c>
    </row>
    <row r="559" spans="1:10" x14ac:dyDescent="0.25">
      <c r="A559" t="s">
        <v>622</v>
      </c>
      <c r="B559">
        <v>2010</v>
      </c>
      <c r="C559" t="s">
        <v>39</v>
      </c>
      <c r="D559">
        <v>709849</v>
      </c>
      <c r="E559">
        <v>21853</v>
      </c>
      <c r="F559">
        <v>19918</v>
      </c>
      <c r="G559">
        <v>845788</v>
      </c>
      <c r="H559">
        <v>2601</v>
      </c>
      <c r="I559">
        <v>11919</v>
      </c>
      <c r="J559">
        <v>4434</v>
      </c>
    </row>
    <row r="560" spans="1:10" x14ac:dyDescent="0.25">
      <c r="A560" t="s">
        <v>623</v>
      </c>
      <c r="B560">
        <v>2010</v>
      </c>
      <c r="C560" t="s">
        <v>40</v>
      </c>
      <c r="D560">
        <v>1917036</v>
      </c>
      <c r="E560">
        <v>117022</v>
      </c>
      <c r="F560">
        <v>72743</v>
      </c>
      <c r="G560">
        <v>3509873</v>
      </c>
      <c r="H560">
        <v>9043</v>
      </c>
      <c r="I560">
        <v>38861</v>
      </c>
      <c r="J560">
        <v>83587</v>
      </c>
    </row>
    <row r="561" spans="1:10" x14ac:dyDescent="0.25">
      <c r="A561" t="s">
        <v>624</v>
      </c>
      <c r="B561">
        <v>2010</v>
      </c>
      <c r="C561" t="s">
        <v>41</v>
      </c>
      <c r="D561">
        <v>787579</v>
      </c>
      <c r="E561">
        <v>24619</v>
      </c>
      <c r="F561">
        <v>13040</v>
      </c>
      <c r="G561">
        <v>1140680</v>
      </c>
      <c r="H561">
        <v>2887</v>
      </c>
      <c r="I561">
        <v>6355</v>
      </c>
      <c r="J561">
        <v>644</v>
      </c>
    </row>
    <row r="562" spans="1:10" x14ac:dyDescent="0.25">
      <c r="A562" t="s">
        <v>625</v>
      </c>
      <c r="B562">
        <v>2010</v>
      </c>
      <c r="C562" t="s">
        <v>42</v>
      </c>
      <c r="D562">
        <v>155450</v>
      </c>
      <c r="E562">
        <v>7122</v>
      </c>
      <c r="F562">
        <v>5304</v>
      </c>
      <c r="G562">
        <v>347433</v>
      </c>
      <c r="H562">
        <v>558</v>
      </c>
      <c r="I562">
        <v>4166</v>
      </c>
      <c r="J562">
        <v>14582</v>
      </c>
    </row>
    <row r="563" spans="1:10" x14ac:dyDescent="0.25">
      <c r="A563" t="s">
        <v>626</v>
      </c>
      <c r="B563">
        <v>2010</v>
      </c>
      <c r="C563" t="s">
        <v>43</v>
      </c>
      <c r="D563">
        <v>882581</v>
      </c>
      <c r="E563">
        <v>32224</v>
      </c>
      <c r="F563">
        <v>25925</v>
      </c>
      <c r="G563">
        <v>1913819</v>
      </c>
      <c r="H563">
        <v>6722</v>
      </c>
      <c r="I563">
        <v>11481</v>
      </c>
      <c r="J563">
        <v>33172</v>
      </c>
    </row>
    <row r="564" spans="1:10" x14ac:dyDescent="0.25">
      <c r="A564" t="s">
        <v>627</v>
      </c>
      <c r="B564">
        <v>2010</v>
      </c>
      <c r="C564" t="s">
        <v>44</v>
      </c>
      <c r="D564">
        <v>133227</v>
      </c>
      <c r="E564">
        <v>6520</v>
      </c>
      <c r="F564">
        <v>2573</v>
      </c>
      <c r="G564">
        <v>106120</v>
      </c>
      <c r="H564">
        <v>353</v>
      </c>
      <c r="I564">
        <v>1706</v>
      </c>
      <c r="J564">
        <v>1609</v>
      </c>
    </row>
    <row r="565" spans="1:10" x14ac:dyDescent="0.25">
      <c r="A565" t="s">
        <v>628</v>
      </c>
      <c r="B565">
        <v>2010</v>
      </c>
      <c r="C565" t="s">
        <v>45</v>
      </c>
      <c r="D565">
        <v>1286139</v>
      </c>
      <c r="E565">
        <v>51292</v>
      </c>
      <c r="F565">
        <v>21717</v>
      </c>
      <c r="G565">
        <v>1266865</v>
      </c>
      <c r="H565">
        <v>3858</v>
      </c>
      <c r="I565">
        <v>17978</v>
      </c>
      <c r="J565">
        <v>39136</v>
      </c>
    </row>
    <row r="566" spans="1:10" x14ac:dyDescent="0.25">
      <c r="A566" t="s">
        <v>629</v>
      </c>
      <c r="B566">
        <v>2010</v>
      </c>
      <c r="C566" t="s">
        <v>46</v>
      </c>
      <c r="D566">
        <v>3216106</v>
      </c>
      <c r="E566">
        <v>131351</v>
      </c>
      <c r="F566">
        <v>108463</v>
      </c>
      <c r="G566">
        <v>6625589</v>
      </c>
      <c r="H566">
        <v>15426</v>
      </c>
      <c r="I566">
        <v>54890</v>
      </c>
      <c r="J566">
        <v>83117</v>
      </c>
    </row>
    <row r="567" spans="1:10" x14ac:dyDescent="0.25">
      <c r="A567" t="s">
        <v>630</v>
      </c>
      <c r="B567">
        <v>2010</v>
      </c>
      <c r="C567" t="s">
        <v>47</v>
      </c>
      <c r="D567">
        <v>349786</v>
      </c>
      <c r="E567">
        <v>12760</v>
      </c>
      <c r="F567">
        <v>9950</v>
      </c>
      <c r="G567">
        <v>763578</v>
      </c>
      <c r="H567">
        <v>2402</v>
      </c>
      <c r="I567">
        <v>5718</v>
      </c>
      <c r="J567">
        <v>4216</v>
      </c>
    </row>
    <row r="568" spans="1:10" x14ac:dyDescent="0.25">
      <c r="A568" t="s">
        <v>631</v>
      </c>
      <c r="B568">
        <v>2010</v>
      </c>
      <c r="C568" t="s">
        <v>48</v>
      </c>
      <c r="D568">
        <v>103101</v>
      </c>
      <c r="E568">
        <v>4686</v>
      </c>
      <c r="F568">
        <v>1920</v>
      </c>
      <c r="G568">
        <v>81771</v>
      </c>
      <c r="H568">
        <v>193</v>
      </c>
      <c r="I568">
        <v>1020</v>
      </c>
      <c r="J568">
        <v>1482</v>
      </c>
    </row>
    <row r="569" spans="1:10" x14ac:dyDescent="0.25">
      <c r="A569" t="s">
        <v>632</v>
      </c>
      <c r="B569">
        <v>2010</v>
      </c>
      <c r="C569" t="s">
        <v>49</v>
      </c>
      <c r="D569">
        <v>1038586</v>
      </c>
      <c r="E569">
        <v>40664</v>
      </c>
      <c r="F569">
        <v>20273</v>
      </c>
      <c r="G569">
        <v>1535730</v>
      </c>
      <c r="H569">
        <v>4540</v>
      </c>
      <c r="I569">
        <v>13972</v>
      </c>
      <c r="J569">
        <v>19359</v>
      </c>
    </row>
    <row r="570" spans="1:10" x14ac:dyDescent="0.25">
      <c r="A570" t="s">
        <v>633</v>
      </c>
      <c r="B570">
        <v>2010</v>
      </c>
      <c r="C570" t="s">
        <v>0</v>
      </c>
      <c r="D570">
        <v>819114</v>
      </c>
      <c r="E570">
        <v>31331</v>
      </c>
      <c r="F570">
        <v>25137</v>
      </c>
      <c r="G570">
        <v>1351584</v>
      </c>
      <c r="H570">
        <v>2651</v>
      </c>
      <c r="I570">
        <v>16409</v>
      </c>
      <c r="J570">
        <v>19221</v>
      </c>
    </row>
    <row r="571" spans="1:10" x14ac:dyDescent="0.25">
      <c r="A571" t="s">
        <v>634</v>
      </c>
      <c r="B571">
        <v>2010</v>
      </c>
      <c r="C571" t="s">
        <v>50</v>
      </c>
      <c r="D571">
        <v>418580</v>
      </c>
      <c r="E571">
        <v>16215</v>
      </c>
      <c r="F571">
        <v>9095</v>
      </c>
      <c r="G571">
        <v>733597</v>
      </c>
      <c r="H571">
        <v>1298</v>
      </c>
      <c r="I571">
        <v>5579</v>
      </c>
      <c r="J571">
        <v>11141</v>
      </c>
    </row>
    <row r="572" spans="1:10" x14ac:dyDescent="0.25">
      <c r="A572" t="s">
        <v>635</v>
      </c>
      <c r="B572">
        <v>2010</v>
      </c>
      <c r="C572" t="s">
        <v>51</v>
      </c>
      <c r="D572">
        <v>1131251</v>
      </c>
      <c r="E572">
        <v>43101</v>
      </c>
      <c r="F572">
        <v>25062</v>
      </c>
      <c r="G572">
        <v>1584889</v>
      </c>
      <c r="H572">
        <v>2747</v>
      </c>
      <c r="I572">
        <v>20328</v>
      </c>
      <c r="J572">
        <v>21789</v>
      </c>
    </row>
    <row r="573" spans="1:10" x14ac:dyDescent="0.25">
      <c r="A573" t="s">
        <v>636</v>
      </c>
      <c r="B573">
        <v>2010</v>
      </c>
      <c r="C573" t="s">
        <v>52</v>
      </c>
      <c r="D573">
        <v>78728</v>
      </c>
      <c r="E573">
        <v>2820</v>
      </c>
      <c r="F573">
        <v>1068</v>
      </c>
      <c r="G573">
        <v>72977</v>
      </c>
      <c r="H573">
        <v>202</v>
      </c>
      <c r="I573">
        <v>851</v>
      </c>
      <c r="J573">
        <v>948</v>
      </c>
    </row>
    <row r="574" spans="1:10" x14ac:dyDescent="0.25">
      <c r="A574" t="s">
        <v>637</v>
      </c>
      <c r="B574">
        <v>2011</v>
      </c>
      <c r="C574" t="s">
        <v>2</v>
      </c>
      <c r="D574">
        <v>937462</v>
      </c>
      <c r="E574">
        <v>33274</v>
      </c>
      <c r="F574">
        <v>25359</v>
      </c>
      <c r="G574">
        <v>2814970</v>
      </c>
      <c r="H574">
        <v>6671</v>
      </c>
      <c r="I574">
        <v>14013</v>
      </c>
      <c r="J574">
        <v>17954</v>
      </c>
    </row>
    <row r="575" spans="1:10" x14ac:dyDescent="0.25">
      <c r="A575" t="s">
        <v>638</v>
      </c>
      <c r="B575">
        <v>2011</v>
      </c>
      <c r="C575" t="s">
        <v>4</v>
      </c>
      <c r="D575">
        <v>55377</v>
      </c>
      <c r="E575">
        <v>1765</v>
      </c>
      <c r="F575">
        <v>471</v>
      </c>
      <c r="G575">
        <v>29214</v>
      </c>
      <c r="H575">
        <v>78</v>
      </c>
      <c r="I575">
        <v>342</v>
      </c>
      <c r="J575">
        <v>96</v>
      </c>
    </row>
    <row r="576" spans="1:10" x14ac:dyDescent="0.25">
      <c r="A576" t="s">
        <v>639</v>
      </c>
      <c r="B576">
        <v>2011</v>
      </c>
      <c r="C576" t="s">
        <v>5</v>
      </c>
      <c r="D576">
        <v>948346</v>
      </c>
      <c r="E576">
        <v>35400</v>
      </c>
      <c r="F576">
        <v>34286</v>
      </c>
      <c r="G576">
        <v>2740222</v>
      </c>
      <c r="H576">
        <v>5783</v>
      </c>
      <c r="I576">
        <v>21662</v>
      </c>
      <c r="J576">
        <v>77149</v>
      </c>
    </row>
    <row r="577" spans="1:10" x14ac:dyDescent="0.25">
      <c r="A577" t="s">
        <v>640</v>
      </c>
      <c r="B577">
        <v>2011</v>
      </c>
      <c r="C577" t="s">
        <v>6</v>
      </c>
      <c r="D577">
        <v>515170</v>
      </c>
      <c r="E577">
        <v>23025</v>
      </c>
      <c r="F577">
        <v>16370</v>
      </c>
      <c r="G577">
        <v>794252</v>
      </c>
      <c r="H577">
        <v>1914</v>
      </c>
      <c r="I577">
        <v>10206</v>
      </c>
      <c r="J577">
        <v>31784</v>
      </c>
    </row>
    <row r="578" spans="1:10" x14ac:dyDescent="0.25">
      <c r="A578" t="s">
        <v>641</v>
      </c>
      <c r="B578">
        <v>2011</v>
      </c>
      <c r="C578" t="s">
        <v>7</v>
      </c>
      <c r="D578">
        <v>5897354</v>
      </c>
      <c r="E578">
        <v>199050</v>
      </c>
      <c r="F578">
        <v>104450</v>
      </c>
      <c r="G578">
        <v>8135966</v>
      </c>
      <c r="H578">
        <v>16771</v>
      </c>
      <c r="I578">
        <v>73566</v>
      </c>
      <c r="J578">
        <v>50729</v>
      </c>
    </row>
    <row r="579" spans="1:10" x14ac:dyDescent="0.25">
      <c r="A579" t="s">
        <v>642</v>
      </c>
      <c r="B579">
        <v>2011</v>
      </c>
      <c r="C579" t="s">
        <v>8</v>
      </c>
      <c r="D579">
        <v>774230</v>
      </c>
      <c r="E579">
        <v>23495</v>
      </c>
      <c r="F579">
        <v>20815</v>
      </c>
      <c r="G579">
        <v>1480153</v>
      </c>
      <c r="H579">
        <v>2355</v>
      </c>
      <c r="I579">
        <v>10851</v>
      </c>
      <c r="J579">
        <v>29922</v>
      </c>
    </row>
    <row r="580" spans="1:10" x14ac:dyDescent="0.25">
      <c r="A580" t="s">
        <v>643</v>
      </c>
      <c r="B580">
        <v>2011</v>
      </c>
      <c r="C580" t="s">
        <v>9</v>
      </c>
      <c r="D580">
        <v>671289</v>
      </c>
      <c r="E580">
        <v>22634</v>
      </c>
      <c r="F580">
        <v>15297</v>
      </c>
      <c r="G580">
        <v>662276</v>
      </c>
      <c r="H580">
        <v>1560</v>
      </c>
      <c r="I580">
        <v>10848</v>
      </c>
      <c r="J580">
        <v>35064</v>
      </c>
    </row>
    <row r="581" spans="1:10" x14ac:dyDescent="0.25">
      <c r="A581" t="s">
        <v>644</v>
      </c>
      <c r="B581">
        <v>2011</v>
      </c>
      <c r="C581" t="s">
        <v>10</v>
      </c>
      <c r="D581">
        <v>178051</v>
      </c>
      <c r="E581">
        <v>5891</v>
      </c>
      <c r="F581">
        <v>6504</v>
      </c>
      <c r="G581">
        <v>470302</v>
      </c>
      <c r="H581">
        <v>1205</v>
      </c>
      <c r="I581">
        <v>2835</v>
      </c>
      <c r="J581">
        <v>9485</v>
      </c>
    </row>
    <row r="582" spans="1:10" x14ac:dyDescent="0.25">
      <c r="A582" t="s">
        <v>645</v>
      </c>
      <c r="B582">
        <v>2011</v>
      </c>
      <c r="C582" t="s">
        <v>11</v>
      </c>
      <c r="D582">
        <v>90963</v>
      </c>
      <c r="E582">
        <v>2970</v>
      </c>
      <c r="F582">
        <v>1599</v>
      </c>
      <c r="G582">
        <v>128214</v>
      </c>
      <c r="H582">
        <v>377</v>
      </c>
      <c r="I582">
        <v>1100</v>
      </c>
      <c r="J582">
        <v>1642</v>
      </c>
    </row>
    <row r="583" spans="1:10" x14ac:dyDescent="0.25">
      <c r="A583" t="s">
        <v>646</v>
      </c>
      <c r="B583">
        <v>2011</v>
      </c>
      <c r="C583" t="s">
        <v>3</v>
      </c>
      <c r="D583">
        <v>3588078</v>
      </c>
      <c r="E583">
        <v>130971</v>
      </c>
      <c r="F583">
        <v>116025</v>
      </c>
      <c r="G583">
        <v>6177773</v>
      </c>
      <c r="H583">
        <v>17562</v>
      </c>
      <c r="I583">
        <v>83730</v>
      </c>
      <c r="J583">
        <v>275124</v>
      </c>
    </row>
    <row r="584" spans="1:10" x14ac:dyDescent="0.25">
      <c r="A584" t="s">
        <v>647</v>
      </c>
      <c r="B584">
        <v>2011</v>
      </c>
      <c r="C584" t="s">
        <v>12</v>
      </c>
      <c r="D584">
        <v>1499874</v>
      </c>
      <c r="E584">
        <v>48343</v>
      </c>
      <c r="F584">
        <v>49531</v>
      </c>
      <c r="G584">
        <v>3328940</v>
      </c>
      <c r="H584">
        <v>5896</v>
      </c>
      <c r="I584">
        <v>24725</v>
      </c>
      <c r="J584">
        <v>72088</v>
      </c>
    </row>
    <row r="585" spans="1:10" x14ac:dyDescent="0.25">
      <c r="A585" t="s">
        <v>648</v>
      </c>
      <c r="B585">
        <v>2011</v>
      </c>
      <c r="C585" t="s">
        <v>13</v>
      </c>
      <c r="D585">
        <v>263604</v>
      </c>
      <c r="E585">
        <v>7804</v>
      </c>
      <c r="F585">
        <v>3444</v>
      </c>
      <c r="G585">
        <v>207516</v>
      </c>
      <c r="H585">
        <v>475</v>
      </c>
      <c r="I585">
        <v>3192</v>
      </c>
      <c r="J585">
        <v>1414</v>
      </c>
    </row>
    <row r="586" spans="1:10" x14ac:dyDescent="0.25">
      <c r="A586" t="s">
        <v>649</v>
      </c>
      <c r="B586">
        <v>2011</v>
      </c>
      <c r="C586" t="s">
        <v>14</v>
      </c>
      <c r="D586">
        <v>200608</v>
      </c>
      <c r="E586">
        <v>9413</v>
      </c>
      <c r="F586">
        <v>7744</v>
      </c>
      <c r="G586">
        <v>481891</v>
      </c>
      <c r="H586">
        <v>1125</v>
      </c>
      <c r="I586">
        <v>3730</v>
      </c>
      <c r="J586">
        <v>1314</v>
      </c>
    </row>
    <row r="587" spans="1:10" x14ac:dyDescent="0.25">
      <c r="A587" t="s">
        <v>650</v>
      </c>
      <c r="B587">
        <v>2011</v>
      </c>
      <c r="C587" t="s">
        <v>15</v>
      </c>
      <c r="D587">
        <v>2149234</v>
      </c>
      <c r="E587">
        <v>94976</v>
      </c>
      <c r="F587">
        <v>39729</v>
      </c>
      <c r="G587">
        <v>3036888</v>
      </c>
      <c r="H587">
        <v>4651</v>
      </c>
      <c r="I587">
        <v>35118</v>
      </c>
      <c r="J587">
        <v>65748</v>
      </c>
    </row>
    <row r="588" spans="1:10" x14ac:dyDescent="0.25">
      <c r="A588" t="s">
        <v>651</v>
      </c>
      <c r="B588">
        <v>2011</v>
      </c>
      <c r="C588" t="s">
        <v>16</v>
      </c>
      <c r="D588">
        <v>1144049</v>
      </c>
      <c r="E588">
        <v>49970</v>
      </c>
      <c r="F588">
        <v>26487</v>
      </c>
      <c r="G588">
        <v>1720594</v>
      </c>
      <c r="H588">
        <v>3611</v>
      </c>
      <c r="I588">
        <v>19055</v>
      </c>
      <c r="J588">
        <v>28253</v>
      </c>
    </row>
    <row r="589" spans="1:10" x14ac:dyDescent="0.25">
      <c r="A589" t="s">
        <v>652</v>
      </c>
      <c r="B589">
        <v>2011</v>
      </c>
      <c r="C589" t="s">
        <v>17</v>
      </c>
      <c r="D589">
        <v>602443</v>
      </c>
      <c r="E589">
        <v>25906</v>
      </c>
      <c r="F589">
        <v>15159</v>
      </c>
      <c r="G589">
        <v>1174311</v>
      </c>
      <c r="H589">
        <v>1647</v>
      </c>
      <c r="I589">
        <v>14629</v>
      </c>
      <c r="J589">
        <v>18787</v>
      </c>
    </row>
    <row r="590" spans="1:10" x14ac:dyDescent="0.25">
      <c r="A590" t="s">
        <v>653</v>
      </c>
      <c r="B590">
        <v>2011</v>
      </c>
      <c r="C590" t="s">
        <v>18</v>
      </c>
      <c r="D590">
        <v>376575</v>
      </c>
      <c r="E590">
        <v>21464</v>
      </c>
      <c r="F590">
        <v>15247</v>
      </c>
      <c r="G590">
        <v>793038</v>
      </c>
      <c r="H590">
        <v>2326</v>
      </c>
      <c r="I590">
        <v>10999</v>
      </c>
      <c r="J590">
        <v>13364</v>
      </c>
    </row>
    <row r="591" spans="1:10" x14ac:dyDescent="0.25">
      <c r="A591" t="s">
        <v>654</v>
      </c>
      <c r="B591">
        <v>2011</v>
      </c>
      <c r="C591" t="s">
        <v>19</v>
      </c>
      <c r="D591">
        <v>937235</v>
      </c>
      <c r="E591">
        <v>27759</v>
      </c>
      <c r="F591">
        <v>18225</v>
      </c>
      <c r="G591">
        <v>1025412</v>
      </c>
      <c r="H591">
        <v>1429</v>
      </c>
      <c r="I591">
        <v>11022</v>
      </c>
      <c r="J591">
        <v>33253</v>
      </c>
    </row>
    <row r="592" spans="1:10" x14ac:dyDescent="0.25">
      <c r="A592" t="s">
        <v>655</v>
      </c>
      <c r="B592">
        <v>2011</v>
      </c>
      <c r="C592" t="s">
        <v>20</v>
      </c>
      <c r="D592">
        <v>625304</v>
      </c>
      <c r="E592">
        <v>30496</v>
      </c>
      <c r="F592">
        <v>23334</v>
      </c>
      <c r="G592">
        <v>1475900</v>
      </c>
      <c r="H592">
        <v>4072</v>
      </c>
      <c r="I592">
        <v>11512</v>
      </c>
      <c r="J592">
        <v>25820</v>
      </c>
    </row>
    <row r="593" spans="1:10" x14ac:dyDescent="0.25">
      <c r="A593" t="s">
        <v>656</v>
      </c>
      <c r="B593">
        <v>2011</v>
      </c>
      <c r="C593" t="s">
        <v>21</v>
      </c>
      <c r="D593">
        <v>250703</v>
      </c>
      <c r="E593">
        <v>9511</v>
      </c>
      <c r="F593">
        <v>6229</v>
      </c>
      <c r="G593">
        <v>295105</v>
      </c>
      <c r="H593">
        <v>744</v>
      </c>
      <c r="I593">
        <v>4673</v>
      </c>
      <c r="J593">
        <v>8987</v>
      </c>
    </row>
    <row r="594" spans="1:10" x14ac:dyDescent="0.25">
      <c r="A594" t="s">
        <v>657</v>
      </c>
      <c r="B594">
        <v>2011</v>
      </c>
      <c r="C594" t="s">
        <v>22</v>
      </c>
      <c r="D594">
        <v>1003735</v>
      </c>
      <c r="E594">
        <v>34497</v>
      </c>
      <c r="F594">
        <v>15404</v>
      </c>
      <c r="G594">
        <v>899221</v>
      </c>
      <c r="H594">
        <v>2588</v>
      </c>
      <c r="I594">
        <v>10836</v>
      </c>
      <c r="J594">
        <v>21074</v>
      </c>
    </row>
    <row r="595" spans="1:10" x14ac:dyDescent="0.25">
      <c r="A595" t="s">
        <v>658</v>
      </c>
      <c r="B595">
        <v>2011</v>
      </c>
      <c r="C595" t="s">
        <v>23</v>
      </c>
      <c r="D595">
        <v>942441</v>
      </c>
      <c r="E595">
        <v>42144</v>
      </c>
      <c r="F595">
        <v>26297</v>
      </c>
      <c r="G595">
        <v>1544183</v>
      </c>
      <c r="H595">
        <v>3657</v>
      </c>
      <c r="I595">
        <v>19620</v>
      </c>
      <c r="J595">
        <v>23300</v>
      </c>
    </row>
    <row r="596" spans="1:10" x14ac:dyDescent="0.25">
      <c r="A596" t="s">
        <v>659</v>
      </c>
      <c r="B596">
        <v>2011</v>
      </c>
      <c r="C596" t="s">
        <v>24</v>
      </c>
      <c r="D596">
        <v>1887130</v>
      </c>
      <c r="E596">
        <v>83907</v>
      </c>
      <c r="F596">
        <v>52588</v>
      </c>
      <c r="G596">
        <v>3125656</v>
      </c>
      <c r="H596">
        <v>4768</v>
      </c>
      <c r="I596">
        <v>30784</v>
      </c>
      <c r="J596">
        <v>55900</v>
      </c>
    </row>
    <row r="597" spans="1:10" x14ac:dyDescent="0.25">
      <c r="A597" t="s">
        <v>660</v>
      </c>
      <c r="B597">
        <v>2011</v>
      </c>
      <c r="C597" t="s">
        <v>25</v>
      </c>
      <c r="D597">
        <v>847217</v>
      </c>
      <c r="E597">
        <v>34626</v>
      </c>
      <c r="F597">
        <v>20459</v>
      </c>
      <c r="G597">
        <v>900698</v>
      </c>
      <c r="H597">
        <v>2396</v>
      </c>
      <c r="I597">
        <v>12455</v>
      </c>
      <c r="J597">
        <v>6313</v>
      </c>
    </row>
    <row r="598" spans="1:10" x14ac:dyDescent="0.25">
      <c r="A598" t="s">
        <v>661</v>
      </c>
      <c r="B598">
        <v>2011</v>
      </c>
      <c r="C598" t="s">
        <v>26</v>
      </c>
      <c r="D598">
        <v>584470</v>
      </c>
      <c r="E598">
        <v>20296</v>
      </c>
      <c r="F598">
        <v>15258</v>
      </c>
      <c r="G598">
        <v>1088716</v>
      </c>
      <c r="H598">
        <v>5175</v>
      </c>
      <c r="I598">
        <v>7250</v>
      </c>
      <c r="J598">
        <v>22788</v>
      </c>
    </row>
    <row r="599" spans="1:10" x14ac:dyDescent="0.25">
      <c r="A599" t="s">
        <v>662</v>
      </c>
      <c r="B599">
        <v>2011</v>
      </c>
      <c r="C599" t="s">
        <v>27</v>
      </c>
      <c r="D599">
        <v>983497</v>
      </c>
      <c r="E599">
        <v>47658</v>
      </c>
      <c r="F599">
        <v>29956</v>
      </c>
      <c r="G599">
        <v>2179660</v>
      </c>
      <c r="H599">
        <v>4589</v>
      </c>
      <c r="I599">
        <v>20910</v>
      </c>
      <c r="J599">
        <v>12793</v>
      </c>
    </row>
    <row r="600" spans="1:10" x14ac:dyDescent="0.25">
      <c r="A600" t="s">
        <v>663</v>
      </c>
      <c r="B600">
        <v>2011</v>
      </c>
      <c r="C600" t="s">
        <v>28</v>
      </c>
      <c r="D600">
        <v>154977</v>
      </c>
      <c r="E600">
        <v>6088</v>
      </c>
      <c r="F600">
        <v>3338</v>
      </c>
      <c r="G600">
        <v>263981</v>
      </c>
      <c r="H600">
        <v>465</v>
      </c>
      <c r="I600">
        <v>3139</v>
      </c>
      <c r="J600">
        <v>2187</v>
      </c>
    </row>
    <row r="601" spans="1:10" x14ac:dyDescent="0.25">
      <c r="A601" t="s">
        <v>664</v>
      </c>
      <c r="B601">
        <v>2011</v>
      </c>
      <c r="C601" t="s">
        <v>29</v>
      </c>
      <c r="D601">
        <v>305580</v>
      </c>
      <c r="E601">
        <v>13799</v>
      </c>
      <c r="F601">
        <v>8311</v>
      </c>
      <c r="G601">
        <v>493219</v>
      </c>
      <c r="H601">
        <v>895</v>
      </c>
      <c r="I601">
        <v>6001</v>
      </c>
      <c r="J601">
        <v>4057</v>
      </c>
    </row>
    <row r="602" spans="1:10" x14ac:dyDescent="0.25">
      <c r="A602" t="s">
        <v>665</v>
      </c>
      <c r="B602">
        <v>2011</v>
      </c>
      <c r="C602" t="s">
        <v>30</v>
      </c>
      <c r="D602">
        <v>359219</v>
      </c>
      <c r="E602">
        <v>14783</v>
      </c>
      <c r="F602">
        <v>10775</v>
      </c>
      <c r="G602">
        <v>781660</v>
      </c>
      <c r="H602">
        <v>1615</v>
      </c>
      <c r="I602">
        <v>7242</v>
      </c>
      <c r="J602">
        <v>15677</v>
      </c>
    </row>
    <row r="603" spans="1:10" x14ac:dyDescent="0.25">
      <c r="A603" t="s">
        <v>666</v>
      </c>
      <c r="B603">
        <v>2011</v>
      </c>
      <c r="C603" t="s">
        <v>31</v>
      </c>
      <c r="D603">
        <v>218384</v>
      </c>
      <c r="E603">
        <v>8690</v>
      </c>
      <c r="F603">
        <v>4878</v>
      </c>
      <c r="G603">
        <v>305224</v>
      </c>
      <c r="H603">
        <v>784</v>
      </c>
      <c r="I603">
        <v>4256</v>
      </c>
      <c r="J603">
        <v>5584</v>
      </c>
    </row>
    <row r="604" spans="1:10" x14ac:dyDescent="0.25">
      <c r="A604" t="s">
        <v>667</v>
      </c>
      <c r="B604">
        <v>2011</v>
      </c>
      <c r="C604" t="s">
        <v>32</v>
      </c>
      <c r="D604">
        <v>1265597</v>
      </c>
      <c r="E604">
        <v>60936</v>
      </c>
      <c r="F604">
        <v>30364</v>
      </c>
      <c r="G604">
        <v>2224273</v>
      </c>
      <c r="H604">
        <v>4325</v>
      </c>
      <c r="I604">
        <v>23368</v>
      </c>
      <c r="J604">
        <v>33696</v>
      </c>
    </row>
    <row r="605" spans="1:10" x14ac:dyDescent="0.25">
      <c r="A605" t="s">
        <v>668</v>
      </c>
      <c r="B605">
        <v>2011</v>
      </c>
      <c r="C605" t="s">
        <v>33</v>
      </c>
      <c r="D605">
        <v>372432</v>
      </c>
      <c r="E605">
        <v>13896</v>
      </c>
      <c r="F605">
        <v>9945</v>
      </c>
      <c r="G605">
        <v>670954</v>
      </c>
      <c r="H605">
        <v>1693</v>
      </c>
      <c r="I605">
        <v>6009</v>
      </c>
      <c r="J605">
        <v>10244</v>
      </c>
    </row>
    <row r="606" spans="1:10" x14ac:dyDescent="0.25">
      <c r="A606" t="s">
        <v>669</v>
      </c>
      <c r="B606">
        <v>2011</v>
      </c>
      <c r="C606" t="s">
        <v>34</v>
      </c>
      <c r="D606">
        <v>2671675</v>
      </c>
      <c r="E606">
        <v>101421</v>
      </c>
      <c r="F606">
        <v>38430</v>
      </c>
      <c r="G606">
        <v>1942663</v>
      </c>
      <c r="H606">
        <v>6412</v>
      </c>
      <c r="I606">
        <v>38017</v>
      </c>
      <c r="J606">
        <v>84443</v>
      </c>
    </row>
    <row r="607" spans="1:10" x14ac:dyDescent="0.25">
      <c r="A607" t="s">
        <v>670</v>
      </c>
      <c r="B607">
        <v>2011</v>
      </c>
      <c r="C607" t="s">
        <v>35</v>
      </c>
      <c r="D607">
        <v>1450000</v>
      </c>
      <c r="E607">
        <v>52308</v>
      </c>
      <c r="F607">
        <v>36617</v>
      </c>
      <c r="G607">
        <v>2979911</v>
      </c>
      <c r="H607">
        <v>6562</v>
      </c>
      <c r="I607">
        <v>22329</v>
      </c>
      <c r="J607">
        <v>93475</v>
      </c>
    </row>
    <row r="608" spans="1:10" x14ac:dyDescent="0.25">
      <c r="A608" t="s">
        <v>671</v>
      </c>
      <c r="B608">
        <v>2011</v>
      </c>
      <c r="C608" t="s">
        <v>36</v>
      </c>
      <c r="D608">
        <v>130260</v>
      </c>
      <c r="E608">
        <v>4486</v>
      </c>
      <c r="F608">
        <v>1886</v>
      </c>
      <c r="G608">
        <v>91007</v>
      </c>
      <c r="H608">
        <v>195</v>
      </c>
      <c r="I608">
        <v>1394</v>
      </c>
      <c r="J608">
        <v>537</v>
      </c>
    </row>
    <row r="609" spans="1:10" x14ac:dyDescent="0.25">
      <c r="A609" t="s">
        <v>672</v>
      </c>
      <c r="B609">
        <v>2011</v>
      </c>
      <c r="C609" t="s">
        <v>37</v>
      </c>
      <c r="D609">
        <v>1930523</v>
      </c>
      <c r="E609">
        <v>90450</v>
      </c>
      <c r="F609">
        <v>75114</v>
      </c>
      <c r="G609">
        <v>4894792</v>
      </c>
      <c r="H609">
        <v>9193</v>
      </c>
      <c r="I609">
        <v>34599</v>
      </c>
      <c r="J609">
        <v>96096</v>
      </c>
    </row>
    <row r="610" spans="1:10" x14ac:dyDescent="0.25">
      <c r="A610" t="s">
        <v>673</v>
      </c>
      <c r="B610">
        <v>2011</v>
      </c>
      <c r="C610" t="s">
        <v>38</v>
      </c>
      <c r="D610">
        <v>673114</v>
      </c>
      <c r="E610">
        <v>26771</v>
      </c>
      <c r="F610">
        <v>22176</v>
      </c>
      <c r="G610">
        <v>1894463</v>
      </c>
      <c r="H610">
        <v>6948</v>
      </c>
      <c r="I610">
        <v>12925</v>
      </c>
      <c r="J610">
        <v>8327</v>
      </c>
    </row>
    <row r="611" spans="1:10" x14ac:dyDescent="0.25">
      <c r="A611" t="s">
        <v>674</v>
      </c>
      <c r="B611">
        <v>2011</v>
      </c>
      <c r="C611" t="s">
        <v>39</v>
      </c>
      <c r="D611">
        <v>685282</v>
      </c>
      <c r="E611">
        <v>22044</v>
      </c>
      <c r="F611">
        <v>22648</v>
      </c>
      <c r="G611">
        <v>1175879</v>
      </c>
      <c r="H611">
        <v>2089</v>
      </c>
      <c r="I611">
        <v>12183</v>
      </c>
      <c r="J611">
        <v>4525</v>
      </c>
    </row>
    <row r="612" spans="1:10" x14ac:dyDescent="0.25">
      <c r="A612" t="s">
        <v>675</v>
      </c>
      <c r="B612">
        <v>2011</v>
      </c>
      <c r="C612" t="s">
        <v>40</v>
      </c>
      <c r="D612">
        <v>2126628</v>
      </c>
      <c r="E612">
        <v>83215</v>
      </c>
      <c r="F612">
        <v>64309</v>
      </c>
      <c r="G612">
        <v>3954256</v>
      </c>
      <c r="H612">
        <v>12056</v>
      </c>
      <c r="I612">
        <v>52067</v>
      </c>
      <c r="J612">
        <v>71663</v>
      </c>
    </row>
    <row r="613" spans="1:10" x14ac:dyDescent="0.25">
      <c r="A613" t="s">
        <v>676</v>
      </c>
      <c r="B613">
        <v>2011</v>
      </c>
      <c r="C613" t="s">
        <v>41</v>
      </c>
      <c r="D613">
        <v>666400</v>
      </c>
      <c r="E613">
        <v>18312</v>
      </c>
      <c r="F613">
        <v>10675</v>
      </c>
      <c r="G613">
        <v>1333814</v>
      </c>
      <c r="H613">
        <v>3433</v>
      </c>
      <c r="I613">
        <v>6176</v>
      </c>
      <c r="J613">
        <v>924</v>
      </c>
    </row>
    <row r="614" spans="1:10" x14ac:dyDescent="0.25">
      <c r="A614" t="s">
        <v>677</v>
      </c>
      <c r="B614">
        <v>2011</v>
      </c>
      <c r="C614" t="s">
        <v>42</v>
      </c>
      <c r="D614">
        <v>166856</v>
      </c>
      <c r="E614">
        <v>7044</v>
      </c>
      <c r="F614">
        <v>5617</v>
      </c>
      <c r="G614">
        <v>396297</v>
      </c>
      <c r="H614">
        <v>677</v>
      </c>
      <c r="I614">
        <v>3794</v>
      </c>
      <c r="J614">
        <v>14550</v>
      </c>
    </row>
    <row r="615" spans="1:10" x14ac:dyDescent="0.25">
      <c r="A615" t="s">
        <v>678</v>
      </c>
      <c r="B615">
        <v>2011</v>
      </c>
      <c r="C615" t="s">
        <v>43</v>
      </c>
      <c r="D615">
        <v>984327</v>
      </c>
      <c r="E615">
        <v>34025</v>
      </c>
      <c r="F615">
        <v>32664</v>
      </c>
      <c r="G615">
        <v>2075562</v>
      </c>
      <c r="H615">
        <v>6171</v>
      </c>
      <c r="I615">
        <v>13404</v>
      </c>
      <c r="J615">
        <v>38830</v>
      </c>
    </row>
    <row r="616" spans="1:10" x14ac:dyDescent="0.25">
      <c r="A616" t="s">
        <v>679</v>
      </c>
      <c r="B616">
        <v>2011</v>
      </c>
      <c r="C616" t="s">
        <v>44</v>
      </c>
      <c r="D616">
        <v>126739</v>
      </c>
      <c r="E616">
        <v>5911</v>
      </c>
      <c r="F616">
        <v>2269</v>
      </c>
      <c r="G616">
        <v>151064</v>
      </c>
      <c r="H616">
        <v>327</v>
      </c>
      <c r="I616">
        <v>1594</v>
      </c>
      <c r="J616">
        <v>1143</v>
      </c>
    </row>
    <row r="617" spans="1:10" x14ac:dyDescent="0.25">
      <c r="A617" t="s">
        <v>680</v>
      </c>
      <c r="B617">
        <v>2011</v>
      </c>
      <c r="C617" t="s">
        <v>45</v>
      </c>
      <c r="D617">
        <v>1043617</v>
      </c>
      <c r="E617">
        <v>48277</v>
      </c>
      <c r="F617">
        <v>30382</v>
      </c>
      <c r="G617">
        <v>1298288</v>
      </c>
      <c r="H617">
        <v>3801</v>
      </c>
      <c r="I617">
        <v>18991</v>
      </c>
      <c r="J617">
        <v>34120</v>
      </c>
    </row>
    <row r="618" spans="1:10" x14ac:dyDescent="0.25">
      <c r="A618" t="s">
        <v>681</v>
      </c>
      <c r="B618">
        <v>2011</v>
      </c>
      <c r="C618" t="s">
        <v>46</v>
      </c>
      <c r="D618">
        <v>3060669</v>
      </c>
      <c r="E618">
        <v>136993</v>
      </c>
      <c r="F618">
        <v>90338</v>
      </c>
      <c r="G618">
        <v>7001026</v>
      </c>
      <c r="H618">
        <v>17769</v>
      </c>
      <c r="I618">
        <v>52543</v>
      </c>
      <c r="J618">
        <v>113207</v>
      </c>
    </row>
    <row r="619" spans="1:10" x14ac:dyDescent="0.25">
      <c r="A619" t="s">
        <v>682</v>
      </c>
      <c r="B619">
        <v>2011</v>
      </c>
      <c r="C619" t="s">
        <v>47</v>
      </c>
      <c r="D619">
        <v>294117</v>
      </c>
      <c r="E619">
        <v>9110</v>
      </c>
      <c r="F619">
        <v>11217</v>
      </c>
      <c r="G619">
        <v>970218</v>
      </c>
      <c r="H619">
        <v>2490</v>
      </c>
      <c r="I619">
        <v>6536</v>
      </c>
      <c r="J619">
        <v>5120</v>
      </c>
    </row>
    <row r="620" spans="1:10" x14ac:dyDescent="0.25">
      <c r="A620" t="s">
        <v>683</v>
      </c>
      <c r="B620">
        <v>2011</v>
      </c>
      <c r="C620" t="s">
        <v>48</v>
      </c>
      <c r="D620">
        <v>110529</v>
      </c>
      <c r="E620">
        <v>4431</v>
      </c>
      <c r="F620">
        <v>2101</v>
      </c>
      <c r="G620">
        <v>76798</v>
      </c>
      <c r="H620">
        <v>237</v>
      </c>
      <c r="I620">
        <v>1115</v>
      </c>
      <c r="J620">
        <v>1435</v>
      </c>
    </row>
    <row r="621" spans="1:10" x14ac:dyDescent="0.25">
      <c r="A621" t="s">
        <v>684</v>
      </c>
      <c r="B621">
        <v>2011</v>
      </c>
      <c r="C621" t="s">
        <v>49</v>
      </c>
      <c r="D621">
        <v>993945</v>
      </c>
      <c r="E621">
        <v>43544</v>
      </c>
      <c r="F621">
        <v>27226</v>
      </c>
      <c r="G621">
        <v>1718440</v>
      </c>
      <c r="H621">
        <v>4619</v>
      </c>
      <c r="I621">
        <v>16972</v>
      </c>
      <c r="J621">
        <v>13207</v>
      </c>
    </row>
    <row r="622" spans="1:10" x14ac:dyDescent="0.25">
      <c r="A622" t="s">
        <v>685</v>
      </c>
      <c r="B622">
        <v>2011</v>
      </c>
      <c r="C622" t="s">
        <v>0</v>
      </c>
      <c r="D622">
        <v>1147952</v>
      </c>
      <c r="E622">
        <v>33238</v>
      </c>
      <c r="F622">
        <v>18729</v>
      </c>
      <c r="G622">
        <v>1428903</v>
      </c>
      <c r="H622">
        <v>3134</v>
      </c>
      <c r="I622">
        <v>15560</v>
      </c>
      <c r="J622">
        <v>19706</v>
      </c>
    </row>
    <row r="623" spans="1:10" x14ac:dyDescent="0.25">
      <c r="A623" t="s">
        <v>686</v>
      </c>
      <c r="B623">
        <v>2011</v>
      </c>
      <c r="C623" t="s">
        <v>50</v>
      </c>
      <c r="D623">
        <v>428651</v>
      </c>
      <c r="E623">
        <v>13823</v>
      </c>
      <c r="F623">
        <v>9215</v>
      </c>
      <c r="G623">
        <v>556194</v>
      </c>
      <c r="H623">
        <v>1116</v>
      </c>
      <c r="I623">
        <v>5398</v>
      </c>
      <c r="J623">
        <v>9698</v>
      </c>
    </row>
    <row r="624" spans="1:10" x14ac:dyDescent="0.25">
      <c r="A624" t="s">
        <v>687</v>
      </c>
      <c r="B624">
        <v>2011</v>
      </c>
      <c r="C624" t="s">
        <v>51</v>
      </c>
      <c r="D624">
        <v>1123381</v>
      </c>
      <c r="E624">
        <v>33288</v>
      </c>
      <c r="F624">
        <v>28634</v>
      </c>
      <c r="G624">
        <v>1648776</v>
      </c>
      <c r="H624">
        <v>2621</v>
      </c>
      <c r="I624">
        <v>17017</v>
      </c>
      <c r="J624">
        <v>19129</v>
      </c>
    </row>
    <row r="625" spans="1:10" x14ac:dyDescent="0.25">
      <c r="A625" t="s">
        <v>688</v>
      </c>
      <c r="B625">
        <v>2011</v>
      </c>
      <c r="C625" t="s">
        <v>52</v>
      </c>
      <c r="D625">
        <v>83515</v>
      </c>
      <c r="E625">
        <v>2948</v>
      </c>
      <c r="F625">
        <v>1602</v>
      </c>
      <c r="G625">
        <v>61076</v>
      </c>
      <c r="H625">
        <v>195</v>
      </c>
      <c r="I625">
        <v>968</v>
      </c>
      <c r="J625">
        <v>935</v>
      </c>
    </row>
    <row r="626" spans="1:10" x14ac:dyDescent="0.25">
      <c r="A626" t="s">
        <v>689</v>
      </c>
      <c r="B626">
        <v>2012</v>
      </c>
      <c r="C626" t="s">
        <v>2</v>
      </c>
      <c r="D626">
        <v>845064</v>
      </c>
      <c r="E626">
        <v>37188</v>
      </c>
      <c r="F626">
        <v>34642</v>
      </c>
      <c r="G626">
        <v>2566575</v>
      </c>
      <c r="H626">
        <v>5913</v>
      </c>
      <c r="I626">
        <v>18484</v>
      </c>
      <c r="J626">
        <v>22588</v>
      </c>
    </row>
    <row r="627" spans="1:10" x14ac:dyDescent="0.25">
      <c r="A627" t="s">
        <v>690</v>
      </c>
      <c r="B627">
        <v>2012</v>
      </c>
      <c r="C627" t="s">
        <v>4</v>
      </c>
      <c r="D627">
        <v>55554</v>
      </c>
      <c r="E627">
        <v>2190</v>
      </c>
      <c r="F627">
        <v>734</v>
      </c>
      <c r="G627">
        <v>31751</v>
      </c>
      <c r="H627">
        <v>102</v>
      </c>
      <c r="I627">
        <v>394</v>
      </c>
      <c r="J627">
        <v>175</v>
      </c>
    </row>
    <row r="628" spans="1:10" x14ac:dyDescent="0.25">
      <c r="A628" t="s">
        <v>691</v>
      </c>
      <c r="B628">
        <v>2012</v>
      </c>
      <c r="C628" t="s">
        <v>5</v>
      </c>
      <c r="D628">
        <v>933715</v>
      </c>
      <c r="E628">
        <v>45819</v>
      </c>
      <c r="F628">
        <v>42401</v>
      </c>
      <c r="G628">
        <v>3416865</v>
      </c>
      <c r="H628">
        <v>6358</v>
      </c>
      <c r="I628">
        <v>19383</v>
      </c>
      <c r="J628">
        <v>84790</v>
      </c>
    </row>
    <row r="629" spans="1:10" x14ac:dyDescent="0.25">
      <c r="A629" t="s">
        <v>692</v>
      </c>
      <c r="B629">
        <v>2012</v>
      </c>
      <c r="C629" t="s">
        <v>6</v>
      </c>
      <c r="D629">
        <v>646525</v>
      </c>
      <c r="E629">
        <v>21149</v>
      </c>
      <c r="F629">
        <v>16933</v>
      </c>
      <c r="G629">
        <v>893848</v>
      </c>
      <c r="H629">
        <v>2107</v>
      </c>
      <c r="I629">
        <v>11913</v>
      </c>
      <c r="J629">
        <v>28571</v>
      </c>
    </row>
    <row r="630" spans="1:10" x14ac:dyDescent="0.25">
      <c r="A630" t="s">
        <v>693</v>
      </c>
      <c r="B630">
        <v>2012</v>
      </c>
      <c r="C630" t="s">
        <v>7</v>
      </c>
      <c r="D630">
        <v>6267017</v>
      </c>
      <c r="E630">
        <v>201116</v>
      </c>
      <c r="F630">
        <v>109380</v>
      </c>
      <c r="G630">
        <v>7403740</v>
      </c>
      <c r="H630">
        <v>20010</v>
      </c>
      <c r="I630">
        <v>65273</v>
      </c>
      <c r="J630">
        <v>50796</v>
      </c>
    </row>
    <row r="631" spans="1:10" x14ac:dyDescent="0.25">
      <c r="A631" t="s">
        <v>694</v>
      </c>
      <c r="B631">
        <v>2012</v>
      </c>
      <c r="C631" t="s">
        <v>8</v>
      </c>
      <c r="D631">
        <v>863808</v>
      </c>
      <c r="E631">
        <v>30534</v>
      </c>
      <c r="F631">
        <v>16774</v>
      </c>
      <c r="G631">
        <v>1193264</v>
      </c>
      <c r="H631">
        <v>2809</v>
      </c>
      <c r="I631">
        <v>11863</v>
      </c>
      <c r="J631">
        <v>23463</v>
      </c>
    </row>
    <row r="632" spans="1:10" x14ac:dyDescent="0.25">
      <c r="A632" t="s">
        <v>695</v>
      </c>
      <c r="B632">
        <v>2012</v>
      </c>
      <c r="C632" t="s">
        <v>9</v>
      </c>
      <c r="D632">
        <v>745224</v>
      </c>
      <c r="E632">
        <v>25650</v>
      </c>
      <c r="F632">
        <v>13270</v>
      </c>
      <c r="G632">
        <v>536766</v>
      </c>
      <c r="H632">
        <v>1436</v>
      </c>
      <c r="I632">
        <v>11362</v>
      </c>
      <c r="J632">
        <v>30779</v>
      </c>
    </row>
    <row r="633" spans="1:10" x14ac:dyDescent="0.25">
      <c r="A633" t="s">
        <v>696</v>
      </c>
      <c r="B633">
        <v>2012</v>
      </c>
      <c r="C633" t="s">
        <v>10</v>
      </c>
      <c r="D633">
        <v>151658</v>
      </c>
      <c r="E633">
        <v>6568</v>
      </c>
      <c r="F633">
        <v>5507</v>
      </c>
      <c r="G633">
        <v>352998</v>
      </c>
      <c r="H633">
        <v>1145</v>
      </c>
      <c r="I633">
        <v>3517</v>
      </c>
      <c r="J633">
        <v>7412</v>
      </c>
    </row>
    <row r="634" spans="1:10" x14ac:dyDescent="0.25">
      <c r="A634" t="s">
        <v>697</v>
      </c>
      <c r="B634">
        <v>2012</v>
      </c>
      <c r="C634" t="s">
        <v>11</v>
      </c>
      <c r="D634">
        <v>82467</v>
      </c>
      <c r="E634">
        <v>3447</v>
      </c>
      <c r="F634">
        <v>2167</v>
      </c>
      <c r="G634">
        <v>96795</v>
      </c>
      <c r="H634">
        <v>470</v>
      </c>
      <c r="I634">
        <v>874</v>
      </c>
      <c r="J634">
        <v>1319</v>
      </c>
    </row>
    <row r="635" spans="1:10" x14ac:dyDescent="0.25">
      <c r="A635" t="s">
        <v>698</v>
      </c>
      <c r="B635">
        <v>2012</v>
      </c>
      <c r="C635" t="s">
        <v>3</v>
      </c>
      <c r="D635">
        <v>3958938</v>
      </c>
      <c r="E635">
        <v>139569</v>
      </c>
      <c r="F635">
        <v>105068</v>
      </c>
      <c r="G635">
        <v>8376261</v>
      </c>
      <c r="H635">
        <v>18959</v>
      </c>
      <c r="I635">
        <v>62856</v>
      </c>
      <c r="J635">
        <v>288444</v>
      </c>
    </row>
    <row r="636" spans="1:10" x14ac:dyDescent="0.25">
      <c r="A636" t="s">
        <v>699</v>
      </c>
      <c r="B636">
        <v>2012</v>
      </c>
      <c r="C636" t="s">
        <v>12</v>
      </c>
      <c r="D636">
        <v>1243485</v>
      </c>
      <c r="E636">
        <v>56939</v>
      </c>
      <c r="F636">
        <v>51296</v>
      </c>
      <c r="G636">
        <v>3067201</v>
      </c>
      <c r="H636">
        <v>7368</v>
      </c>
      <c r="I636">
        <v>26462</v>
      </c>
      <c r="J636">
        <v>75126</v>
      </c>
    </row>
    <row r="637" spans="1:10" x14ac:dyDescent="0.25">
      <c r="A637" t="s">
        <v>700</v>
      </c>
      <c r="B637">
        <v>2012</v>
      </c>
      <c r="C637" t="s">
        <v>13</v>
      </c>
      <c r="D637">
        <v>236166</v>
      </c>
      <c r="E637">
        <v>9573</v>
      </c>
      <c r="F637">
        <v>4238</v>
      </c>
      <c r="G637">
        <v>222676</v>
      </c>
      <c r="H637">
        <v>509</v>
      </c>
      <c r="I637">
        <v>2655</v>
      </c>
      <c r="J637">
        <v>1119</v>
      </c>
    </row>
    <row r="638" spans="1:10" x14ac:dyDescent="0.25">
      <c r="A638" t="s">
        <v>701</v>
      </c>
      <c r="B638">
        <v>2012</v>
      </c>
      <c r="C638" t="s">
        <v>14</v>
      </c>
      <c r="D638">
        <v>246491</v>
      </c>
      <c r="E638">
        <v>10445</v>
      </c>
      <c r="F638">
        <v>7578</v>
      </c>
      <c r="G638">
        <v>689600</v>
      </c>
      <c r="H638">
        <v>1160</v>
      </c>
      <c r="I638">
        <v>5000</v>
      </c>
      <c r="J638">
        <v>2921</v>
      </c>
    </row>
    <row r="639" spans="1:10" x14ac:dyDescent="0.25">
      <c r="A639" t="s">
        <v>702</v>
      </c>
      <c r="B639">
        <v>2012</v>
      </c>
      <c r="C639" t="s">
        <v>15</v>
      </c>
      <c r="D639">
        <v>1744797</v>
      </c>
      <c r="E639">
        <v>89837</v>
      </c>
      <c r="F639">
        <v>39331</v>
      </c>
      <c r="G639">
        <v>2948637</v>
      </c>
      <c r="H639">
        <v>5628</v>
      </c>
      <c r="I639">
        <v>38815</v>
      </c>
      <c r="J639">
        <v>46179</v>
      </c>
    </row>
    <row r="640" spans="1:10" x14ac:dyDescent="0.25">
      <c r="A640" t="s">
        <v>703</v>
      </c>
      <c r="B640">
        <v>2012</v>
      </c>
      <c r="C640" t="s">
        <v>16</v>
      </c>
      <c r="D640">
        <v>1090544</v>
      </c>
      <c r="E640">
        <v>39650</v>
      </c>
      <c r="F640">
        <v>24333</v>
      </c>
      <c r="G640">
        <v>1431781</v>
      </c>
      <c r="H640">
        <v>4099</v>
      </c>
      <c r="I640">
        <v>20568</v>
      </c>
      <c r="J640">
        <v>23635</v>
      </c>
    </row>
    <row r="641" spans="1:10" x14ac:dyDescent="0.25">
      <c r="A641" t="s">
        <v>704</v>
      </c>
      <c r="B641">
        <v>2012</v>
      </c>
      <c r="C641" t="s">
        <v>17</v>
      </c>
      <c r="D641">
        <v>537880</v>
      </c>
      <c r="E641">
        <v>25788</v>
      </c>
      <c r="F641">
        <v>16141</v>
      </c>
      <c r="G641">
        <v>1269677</v>
      </c>
      <c r="H641">
        <v>2376</v>
      </c>
      <c r="I641">
        <v>12786</v>
      </c>
      <c r="J641">
        <v>15790</v>
      </c>
    </row>
    <row r="642" spans="1:10" x14ac:dyDescent="0.25">
      <c r="A642" t="s">
        <v>705</v>
      </c>
      <c r="B642">
        <v>2012</v>
      </c>
      <c r="C642" t="s">
        <v>18</v>
      </c>
      <c r="D642">
        <v>412343</v>
      </c>
      <c r="E642">
        <v>23498</v>
      </c>
      <c r="F642">
        <v>16540</v>
      </c>
      <c r="G642">
        <v>800476</v>
      </c>
      <c r="H642">
        <v>2230</v>
      </c>
      <c r="I642">
        <v>10662</v>
      </c>
      <c r="J642">
        <v>10581</v>
      </c>
    </row>
    <row r="643" spans="1:10" x14ac:dyDescent="0.25">
      <c r="A643" t="s">
        <v>706</v>
      </c>
      <c r="B643">
        <v>2012</v>
      </c>
      <c r="C643" t="s">
        <v>19</v>
      </c>
      <c r="D643">
        <v>775863</v>
      </c>
      <c r="E643">
        <v>38342</v>
      </c>
      <c r="F643">
        <v>16353</v>
      </c>
      <c r="G643">
        <v>776551</v>
      </c>
      <c r="H643">
        <v>1504</v>
      </c>
      <c r="I643">
        <v>13640</v>
      </c>
      <c r="J643">
        <v>39180</v>
      </c>
    </row>
    <row r="644" spans="1:10" x14ac:dyDescent="0.25">
      <c r="A644" t="s">
        <v>707</v>
      </c>
      <c r="B644">
        <v>2012</v>
      </c>
      <c r="C644" t="s">
        <v>20</v>
      </c>
      <c r="D644">
        <v>837797</v>
      </c>
      <c r="E644">
        <v>37556</v>
      </c>
      <c r="F644">
        <v>23809</v>
      </c>
      <c r="G644">
        <v>2002024</v>
      </c>
      <c r="H644">
        <v>3422</v>
      </c>
      <c r="I644">
        <v>15377</v>
      </c>
      <c r="J644">
        <v>28455</v>
      </c>
    </row>
    <row r="645" spans="1:10" x14ac:dyDescent="0.25">
      <c r="A645" t="s">
        <v>708</v>
      </c>
      <c r="B645">
        <v>2012</v>
      </c>
      <c r="C645" t="s">
        <v>21</v>
      </c>
      <c r="D645">
        <v>282028</v>
      </c>
      <c r="E645">
        <v>12009</v>
      </c>
      <c r="F645">
        <v>6467</v>
      </c>
      <c r="G645">
        <v>443174</v>
      </c>
      <c r="H645">
        <v>880</v>
      </c>
      <c r="I645">
        <v>4989</v>
      </c>
      <c r="J645">
        <v>10350</v>
      </c>
    </row>
    <row r="646" spans="1:10" x14ac:dyDescent="0.25">
      <c r="A646" t="s">
        <v>709</v>
      </c>
      <c r="B646">
        <v>2012</v>
      </c>
      <c r="C646" t="s">
        <v>22</v>
      </c>
      <c r="D646">
        <v>937170</v>
      </c>
      <c r="E646">
        <v>34527</v>
      </c>
      <c r="F646">
        <v>17608</v>
      </c>
      <c r="G646">
        <v>1244493</v>
      </c>
      <c r="H646">
        <v>2131</v>
      </c>
      <c r="I646">
        <v>14823</v>
      </c>
      <c r="J646">
        <v>27714</v>
      </c>
    </row>
    <row r="647" spans="1:10" x14ac:dyDescent="0.25">
      <c r="A647" t="s">
        <v>710</v>
      </c>
      <c r="B647">
        <v>2012</v>
      </c>
      <c r="C647" t="s">
        <v>23</v>
      </c>
      <c r="D647">
        <v>1053946</v>
      </c>
      <c r="E647">
        <v>47211</v>
      </c>
      <c r="F647">
        <v>30011</v>
      </c>
      <c r="G647">
        <v>1892738</v>
      </c>
      <c r="H647">
        <v>4145</v>
      </c>
      <c r="I647">
        <v>19679</v>
      </c>
      <c r="J647">
        <v>20156</v>
      </c>
    </row>
    <row r="648" spans="1:10" x14ac:dyDescent="0.25">
      <c r="A648" t="s">
        <v>711</v>
      </c>
      <c r="B648">
        <v>2012</v>
      </c>
      <c r="C648" t="s">
        <v>24</v>
      </c>
      <c r="D648">
        <v>1785464</v>
      </c>
      <c r="E648">
        <v>61245</v>
      </c>
      <c r="F648">
        <v>52013</v>
      </c>
      <c r="G648">
        <v>3718441</v>
      </c>
      <c r="H648">
        <v>5010</v>
      </c>
      <c r="I648">
        <v>40218</v>
      </c>
      <c r="J648">
        <v>47150</v>
      </c>
    </row>
    <row r="649" spans="1:10" x14ac:dyDescent="0.25">
      <c r="A649" t="s">
        <v>712</v>
      </c>
      <c r="B649">
        <v>2012</v>
      </c>
      <c r="C649" t="s">
        <v>25</v>
      </c>
      <c r="D649">
        <v>842783</v>
      </c>
      <c r="E649">
        <v>26361</v>
      </c>
      <c r="F649">
        <v>23671</v>
      </c>
      <c r="G649">
        <v>1313220</v>
      </c>
      <c r="H649">
        <v>2480</v>
      </c>
      <c r="I649">
        <v>14022</v>
      </c>
      <c r="J649">
        <v>6631</v>
      </c>
    </row>
    <row r="650" spans="1:10" x14ac:dyDescent="0.25">
      <c r="A650" t="s">
        <v>713</v>
      </c>
      <c r="B650">
        <v>2012</v>
      </c>
      <c r="C650" t="s">
        <v>26</v>
      </c>
      <c r="D650">
        <v>645636</v>
      </c>
      <c r="E650">
        <v>22418</v>
      </c>
      <c r="F650">
        <v>16884</v>
      </c>
      <c r="G650">
        <v>1676427</v>
      </c>
      <c r="H650">
        <v>5868</v>
      </c>
      <c r="I650">
        <v>8080</v>
      </c>
      <c r="J650">
        <v>23401</v>
      </c>
    </row>
    <row r="651" spans="1:10" x14ac:dyDescent="0.25">
      <c r="A651" t="s">
        <v>714</v>
      </c>
      <c r="B651">
        <v>2012</v>
      </c>
      <c r="C651" t="s">
        <v>27</v>
      </c>
      <c r="D651">
        <v>1211262</v>
      </c>
      <c r="E651">
        <v>41340</v>
      </c>
      <c r="F651">
        <v>36601</v>
      </c>
      <c r="G651">
        <v>1968921</v>
      </c>
      <c r="H651">
        <v>4932</v>
      </c>
      <c r="I651">
        <v>17895</v>
      </c>
      <c r="J651">
        <v>14705</v>
      </c>
    </row>
    <row r="652" spans="1:10" x14ac:dyDescent="0.25">
      <c r="A652" t="s">
        <v>715</v>
      </c>
      <c r="B652">
        <v>2012</v>
      </c>
      <c r="C652" t="s">
        <v>28</v>
      </c>
      <c r="D652">
        <v>213233</v>
      </c>
      <c r="E652">
        <v>6210</v>
      </c>
      <c r="F652">
        <v>4097</v>
      </c>
      <c r="G652">
        <v>247547</v>
      </c>
      <c r="H652">
        <v>630</v>
      </c>
      <c r="I652">
        <v>2480</v>
      </c>
      <c r="J652">
        <v>2265</v>
      </c>
    </row>
    <row r="653" spans="1:10" x14ac:dyDescent="0.25">
      <c r="A653" t="s">
        <v>716</v>
      </c>
      <c r="B653">
        <v>2012</v>
      </c>
      <c r="C653" t="s">
        <v>29</v>
      </c>
      <c r="D653">
        <v>292184</v>
      </c>
      <c r="E653">
        <v>10542</v>
      </c>
      <c r="F653">
        <v>8898</v>
      </c>
      <c r="G653">
        <v>514351</v>
      </c>
      <c r="H653">
        <v>824</v>
      </c>
      <c r="I653">
        <v>5088</v>
      </c>
      <c r="J653">
        <v>3810</v>
      </c>
    </row>
    <row r="654" spans="1:10" x14ac:dyDescent="0.25">
      <c r="A654" t="s">
        <v>717</v>
      </c>
      <c r="B654">
        <v>2012</v>
      </c>
      <c r="C654" t="s">
        <v>30</v>
      </c>
      <c r="D654">
        <v>490639</v>
      </c>
      <c r="E654">
        <v>16523</v>
      </c>
      <c r="F654">
        <v>10814</v>
      </c>
      <c r="G654">
        <v>946740</v>
      </c>
      <c r="H654">
        <v>2071</v>
      </c>
      <c r="I654">
        <v>8451</v>
      </c>
      <c r="J654">
        <v>19922</v>
      </c>
    </row>
    <row r="655" spans="1:10" x14ac:dyDescent="0.25">
      <c r="A655" t="s">
        <v>718</v>
      </c>
      <c r="B655">
        <v>2012</v>
      </c>
      <c r="C655" t="s">
        <v>31</v>
      </c>
      <c r="D655">
        <v>297361</v>
      </c>
      <c r="E655">
        <v>7674</v>
      </c>
      <c r="F655">
        <v>4719</v>
      </c>
      <c r="G655">
        <v>361870</v>
      </c>
      <c r="H655">
        <v>777</v>
      </c>
      <c r="I655">
        <v>4387</v>
      </c>
      <c r="J655">
        <v>7957</v>
      </c>
    </row>
    <row r="656" spans="1:10" x14ac:dyDescent="0.25">
      <c r="A656" t="s">
        <v>719</v>
      </c>
      <c r="B656">
        <v>2012</v>
      </c>
      <c r="C656" t="s">
        <v>32</v>
      </c>
      <c r="D656">
        <v>1412909</v>
      </c>
      <c r="E656">
        <v>54918</v>
      </c>
      <c r="F656">
        <v>40815</v>
      </c>
      <c r="G656">
        <v>2009722</v>
      </c>
      <c r="H656">
        <v>4406</v>
      </c>
      <c r="I656">
        <v>19368</v>
      </c>
      <c r="J656">
        <v>36181</v>
      </c>
    </row>
    <row r="657" spans="1:10" x14ac:dyDescent="0.25">
      <c r="A657" t="s">
        <v>720</v>
      </c>
      <c r="B657">
        <v>2012</v>
      </c>
      <c r="C657" t="s">
        <v>33</v>
      </c>
      <c r="D657">
        <v>284613</v>
      </c>
      <c r="E657">
        <v>12955</v>
      </c>
      <c r="F657">
        <v>10153</v>
      </c>
      <c r="G657">
        <v>655016</v>
      </c>
      <c r="H657">
        <v>1319</v>
      </c>
      <c r="I657">
        <v>5238</v>
      </c>
      <c r="J657">
        <v>8616</v>
      </c>
    </row>
    <row r="658" spans="1:10" x14ac:dyDescent="0.25">
      <c r="A658" t="s">
        <v>721</v>
      </c>
      <c r="B658">
        <v>2012</v>
      </c>
      <c r="C658" t="s">
        <v>34</v>
      </c>
      <c r="D658">
        <v>3787572</v>
      </c>
      <c r="E658">
        <v>125226</v>
      </c>
      <c r="F658">
        <v>46097</v>
      </c>
      <c r="G658">
        <v>2374547</v>
      </c>
      <c r="H658">
        <v>5619</v>
      </c>
      <c r="I658">
        <v>39272</v>
      </c>
      <c r="J658">
        <v>99850</v>
      </c>
    </row>
    <row r="659" spans="1:10" x14ac:dyDescent="0.25">
      <c r="A659" t="s">
        <v>722</v>
      </c>
      <c r="B659">
        <v>2012</v>
      </c>
      <c r="C659" t="s">
        <v>35</v>
      </c>
      <c r="D659">
        <v>1735356</v>
      </c>
      <c r="E659">
        <v>74008</v>
      </c>
      <c r="F659">
        <v>49511</v>
      </c>
      <c r="G659">
        <v>2316172</v>
      </c>
      <c r="H659">
        <v>7930</v>
      </c>
      <c r="I659">
        <v>24191</v>
      </c>
      <c r="J659">
        <v>94299</v>
      </c>
    </row>
    <row r="660" spans="1:10" x14ac:dyDescent="0.25">
      <c r="A660" t="s">
        <v>723</v>
      </c>
      <c r="B660">
        <v>2012</v>
      </c>
      <c r="C660" t="s">
        <v>36</v>
      </c>
      <c r="D660">
        <v>124430</v>
      </c>
      <c r="E660">
        <v>5351</v>
      </c>
      <c r="F660">
        <v>1729</v>
      </c>
      <c r="G660">
        <v>106138</v>
      </c>
      <c r="H660">
        <v>247</v>
      </c>
      <c r="I660">
        <v>1289</v>
      </c>
      <c r="J660">
        <v>448</v>
      </c>
    </row>
    <row r="661" spans="1:10" x14ac:dyDescent="0.25">
      <c r="A661" t="s">
        <v>724</v>
      </c>
      <c r="B661">
        <v>2012</v>
      </c>
      <c r="C661" t="s">
        <v>37</v>
      </c>
      <c r="D661">
        <v>2030402</v>
      </c>
      <c r="E661">
        <v>101770</v>
      </c>
      <c r="F661">
        <v>69996</v>
      </c>
      <c r="G661">
        <v>3720364</v>
      </c>
      <c r="H661">
        <v>7747</v>
      </c>
      <c r="I661">
        <v>38013</v>
      </c>
      <c r="J661">
        <v>93026</v>
      </c>
    </row>
    <row r="662" spans="1:10" x14ac:dyDescent="0.25">
      <c r="A662" t="s">
        <v>725</v>
      </c>
      <c r="B662">
        <v>2012</v>
      </c>
      <c r="C662" t="s">
        <v>38</v>
      </c>
      <c r="D662">
        <v>780178</v>
      </c>
      <c r="E662">
        <v>29683</v>
      </c>
      <c r="F662">
        <v>21065</v>
      </c>
      <c r="G662">
        <v>1765095</v>
      </c>
      <c r="H662">
        <v>4165</v>
      </c>
      <c r="I662">
        <v>13471</v>
      </c>
      <c r="J662">
        <v>9568</v>
      </c>
    </row>
    <row r="663" spans="1:10" x14ac:dyDescent="0.25">
      <c r="A663" t="s">
        <v>726</v>
      </c>
      <c r="B663">
        <v>2012</v>
      </c>
      <c r="C663" t="s">
        <v>39</v>
      </c>
      <c r="D663">
        <v>718228</v>
      </c>
      <c r="E663">
        <v>27824</v>
      </c>
      <c r="F663">
        <v>17775</v>
      </c>
      <c r="G663">
        <v>1268417</v>
      </c>
      <c r="H663">
        <v>2670</v>
      </c>
      <c r="I663">
        <v>14976</v>
      </c>
      <c r="J663">
        <v>5955</v>
      </c>
    </row>
    <row r="664" spans="1:10" x14ac:dyDescent="0.25">
      <c r="A664" t="s">
        <v>727</v>
      </c>
      <c r="B664">
        <v>2012</v>
      </c>
      <c r="C664" t="s">
        <v>40</v>
      </c>
      <c r="D664">
        <v>2469151</v>
      </c>
      <c r="E664">
        <v>108536</v>
      </c>
      <c r="F664">
        <v>64667</v>
      </c>
      <c r="G664">
        <v>4598940</v>
      </c>
      <c r="H664">
        <v>13077</v>
      </c>
      <c r="I664">
        <v>47621</v>
      </c>
      <c r="J664">
        <v>68069</v>
      </c>
    </row>
    <row r="665" spans="1:10" x14ac:dyDescent="0.25">
      <c r="A665" t="s">
        <v>728</v>
      </c>
      <c r="B665">
        <v>2012</v>
      </c>
      <c r="C665" t="s">
        <v>41</v>
      </c>
      <c r="D665">
        <v>697311</v>
      </c>
      <c r="E665">
        <v>23770</v>
      </c>
      <c r="F665">
        <v>10719</v>
      </c>
      <c r="G665">
        <v>1060316</v>
      </c>
      <c r="H665">
        <v>3871</v>
      </c>
      <c r="I665">
        <v>4623</v>
      </c>
      <c r="J665">
        <v>1663</v>
      </c>
    </row>
    <row r="666" spans="1:10" x14ac:dyDescent="0.25">
      <c r="A666" t="s">
        <v>729</v>
      </c>
      <c r="B666">
        <v>2012</v>
      </c>
      <c r="C666" t="s">
        <v>42</v>
      </c>
      <c r="D666">
        <v>193976</v>
      </c>
      <c r="E666">
        <v>6950</v>
      </c>
      <c r="F666">
        <v>6434</v>
      </c>
      <c r="G666">
        <v>403068</v>
      </c>
      <c r="H666">
        <v>671</v>
      </c>
      <c r="I666">
        <v>3329</v>
      </c>
      <c r="J666">
        <v>12327</v>
      </c>
    </row>
    <row r="667" spans="1:10" x14ac:dyDescent="0.25">
      <c r="A667" t="s">
        <v>730</v>
      </c>
      <c r="B667">
        <v>2012</v>
      </c>
      <c r="C667" t="s">
        <v>43</v>
      </c>
      <c r="D667">
        <v>993812</v>
      </c>
      <c r="E667">
        <v>37299</v>
      </c>
      <c r="F667">
        <v>24829</v>
      </c>
      <c r="G667">
        <v>1996688</v>
      </c>
      <c r="H667">
        <v>5892</v>
      </c>
      <c r="I667">
        <v>15423</v>
      </c>
      <c r="J667">
        <v>39328</v>
      </c>
    </row>
    <row r="668" spans="1:10" x14ac:dyDescent="0.25">
      <c r="A668" t="s">
        <v>731</v>
      </c>
      <c r="B668">
        <v>2012</v>
      </c>
      <c r="C668" t="s">
        <v>44</v>
      </c>
      <c r="D668">
        <v>154189</v>
      </c>
      <c r="E668">
        <v>5166</v>
      </c>
      <c r="F668">
        <v>2809</v>
      </c>
      <c r="G668">
        <v>136640</v>
      </c>
      <c r="H668">
        <v>415</v>
      </c>
      <c r="I668">
        <v>2274</v>
      </c>
      <c r="J668">
        <v>1330</v>
      </c>
    </row>
    <row r="669" spans="1:10" x14ac:dyDescent="0.25">
      <c r="A669" t="s">
        <v>732</v>
      </c>
      <c r="B669">
        <v>2012</v>
      </c>
      <c r="C669" t="s">
        <v>45</v>
      </c>
      <c r="D669">
        <v>1273313</v>
      </c>
      <c r="E669">
        <v>47726</v>
      </c>
      <c r="F669">
        <v>25657</v>
      </c>
      <c r="G669">
        <v>1732904</v>
      </c>
      <c r="H669">
        <v>3530</v>
      </c>
      <c r="I669">
        <v>15577</v>
      </c>
      <c r="J669">
        <v>30642</v>
      </c>
    </row>
    <row r="670" spans="1:10" x14ac:dyDescent="0.25">
      <c r="A670" t="s">
        <v>733</v>
      </c>
      <c r="B670">
        <v>2012</v>
      </c>
      <c r="C670" t="s">
        <v>46</v>
      </c>
      <c r="D670">
        <v>4106072</v>
      </c>
      <c r="E670">
        <v>140683</v>
      </c>
      <c r="F670">
        <v>89363</v>
      </c>
      <c r="G670">
        <v>7020666</v>
      </c>
      <c r="H670">
        <v>13523</v>
      </c>
      <c r="I670">
        <v>55232</v>
      </c>
      <c r="J670">
        <v>110323</v>
      </c>
    </row>
    <row r="671" spans="1:10" x14ac:dyDescent="0.25">
      <c r="A671" t="s">
        <v>734</v>
      </c>
      <c r="B671">
        <v>2012</v>
      </c>
      <c r="C671" t="s">
        <v>47</v>
      </c>
      <c r="D671">
        <v>364790</v>
      </c>
      <c r="E671">
        <v>12953</v>
      </c>
      <c r="F671">
        <v>12404</v>
      </c>
      <c r="G671">
        <v>1036349</v>
      </c>
      <c r="H671">
        <v>2143</v>
      </c>
      <c r="I671">
        <v>6379</v>
      </c>
      <c r="J671">
        <v>5017</v>
      </c>
    </row>
    <row r="672" spans="1:10" x14ac:dyDescent="0.25">
      <c r="A672" t="s">
        <v>735</v>
      </c>
      <c r="B672">
        <v>2012</v>
      </c>
      <c r="C672" t="s">
        <v>48</v>
      </c>
      <c r="D672">
        <v>136615</v>
      </c>
      <c r="E672">
        <v>4329</v>
      </c>
      <c r="F672">
        <v>2058</v>
      </c>
      <c r="G672">
        <v>114550</v>
      </c>
      <c r="H672">
        <v>287</v>
      </c>
      <c r="I672">
        <v>1335</v>
      </c>
      <c r="J672">
        <v>2341</v>
      </c>
    </row>
    <row r="673" spans="1:10" x14ac:dyDescent="0.25">
      <c r="A673" t="s">
        <v>736</v>
      </c>
      <c r="B673">
        <v>2012</v>
      </c>
      <c r="C673" t="s">
        <v>49</v>
      </c>
      <c r="D673">
        <v>1394557</v>
      </c>
      <c r="E673">
        <v>42848</v>
      </c>
      <c r="F673">
        <v>26177</v>
      </c>
      <c r="G673">
        <v>1694129</v>
      </c>
      <c r="H673">
        <v>5044</v>
      </c>
      <c r="I673">
        <v>17526</v>
      </c>
      <c r="J673">
        <v>20782</v>
      </c>
    </row>
    <row r="674" spans="1:10" x14ac:dyDescent="0.25">
      <c r="A674" t="s">
        <v>737</v>
      </c>
      <c r="B674">
        <v>2012</v>
      </c>
      <c r="C674" t="s">
        <v>0</v>
      </c>
      <c r="D674">
        <v>1041997</v>
      </c>
      <c r="E674">
        <v>36558</v>
      </c>
      <c r="F674">
        <v>20321</v>
      </c>
      <c r="G674">
        <v>1475546</v>
      </c>
      <c r="H674">
        <v>2865</v>
      </c>
      <c r="I674">
        <v>17276</v>
      </c>
      <c r="J674">
        <v>21357</v>
      </c>
    </row>
    <row r="675" spans="1:10" x14ac:dyDescent="0.25">
      <c r="A675" t="s">
        <v>738</v>
      </c>
      <c r="B675">
        <v>2012</v>
      </c>
      <c r="C675" t="s">
        <v>50</v>
      </c>
      <c r="D675">
        <v>335352</v>
      </c>
      <c r="E675">
        <v>20712</v>
      </c>
      <c r="F675">
        <v>10938</v>
      </c>
      <c r="G675">
        <v>722053</v>
      </c>
      <c r="H675">
        <v>1171</v>
      </c>
      <c r="I675">
        <v>7138</v>
      </c>
      <c r="J675">
        <v>15378</v>
      </c>
    </row>
    <row r="676" spans="1:10" x14ac:dyDescent="0.25">
      <c r="A676" t="s">
        <v>739</v>
      </c>
      <c r="B676">
        <v>2012</v>
      </c>
      <c r="C676" t="s">
        <v>51</v>
      </c>
      <c r="D676">
        <v>961364</v>
      </c>
      <c r="E676">
        <v>36226</v>
      </c>
      <c r="F676">
        <v>24765</v>
      </c>
      <c r="G676">
        <v>1722331</v>
      </c>
      <c r="H676">
        <v>2499</v>
      </c>
      <c r="I676">
        <v>16672</v>
      </c>
      <c r="J676">
        <v>26689</v>
      </c>
    </row>
    <row r="677" spans="1:10" x14ac:dyDescent="0.25">
      <c r="A677" t="s">
        <v>740</v>
      </c>
      <c r="B677">
        <v>2012</v>
      </c>
      <c r="C677" t="s">
        <v>52</v>
      </c>
      <c r="D677">
        <v>77339</v>
      </c>
      <c r="E677">
        <v>3771</v>
      </c>
      <c r="F677">
        <v>1192</v>
      </c>
      <c r="G677">
        <v>60169</v>
      </c>
      <c r="H677">
        <v>171</v>
      </c>
      <c r="I677">
        <v>990</v>
      </c>
      <c r="J677">
        <v>852</v>
      </c>
    </row>
    <row r="678" spans="1:10" x14ac:dyDescent="0.25">
      <c r="A678" s="1" t="s">
        <v>741</v>
      </c>
      <c r="B678">
        <v>2013</v>
      </c>
      <c r="C678" t="s">
        <v>2</v>
      </c>
      <c r="D678">
        <v>820268</v>
      </c>
      <c r="E678">
        <v>46792</v>
      </c>
      <c r="F678">
        <v>27374</v>
      </c>
      <c r="G678">
        <v>2386327</v>
      </c>
      <c r="H678">
        <v>6364</v>
      </c>
      <c r="I678">
        <v>15740</v>
      </c>
      <c r="J678">
        <v>18071</v>
      </c>
    </row>
    <row r="679" spans="1:10" x14ac:dyDescent="0.25">
      <c r="A679" s="1" t="s">
        <v>742</v>
      </c>
      <c r="B679">
        <v>2013</v>
      </c>
      <c r="C679" t="s">
        <v>4</v>
      </c>
      <c r="D679">
        <v>58445</v>
      </c>
      <c r="E679">
        <v>1827</v>
      </c>
      <c r="F679">
        <v>792</v>
      </c>
      <c r="G679">
        <v>36390</v>
      </c>
      <c r="H679">
        <v>101</v>
      </c>
      <c r="I679">
        <v>589</v>
      </c>
      <c r="J679">
        <v>242</v>
      </c>
    </row>
    <row r="680" spans="1:10" x14ac:dyDescent="0.25">
      <c r="A680" s="1" t="s">
        <v>743</v>
      </c>
      <c r="B680">
        <v>2013</v>
      </c>
      <c r="C680" t="s">
        <v>5</v>
      </c>
      <c r="D680">
        <v>1163249</v>
      </c>
      <c r="E680">
        <v>42369</v>
      </c>
      <c r="F680">
        <v>39460</v>
      </c>
      <c r="G680">
        <v>2245406</v>
      </c>
      <c r="H680">
        <v>7829</v>
      </c>
      <c r="I680">
        <v>25767</v>
      </c>
      <c r="J680">
        <v>71610</v>
      </c>
    </row>
    <row r="681" spans="1:10" x14ac:dyDescent="0.25">
      <c r="A681" s="1" t="s">
        <v>744</v>
      </c>
      <c r="B681">
        <v>2013</v>
      </c>
      <c r="C681" t="s">
        <v>6</v>
      </c>
      <c r="D681">
        <v>510652</v>
      </c>
      <c r="E681">
        <v>24038</v>
      </c>
      <c r="F681">
        <v>17937</v>
      </c>
      <c r="G681">
        <v>829785</v>
      </c>
      <c r="H681">
        <v>1592</v>
      </c>
      <c r="I681">
        <v>8585</v>
      </c>
      <c r="J681">
        <v>25377</v>
      </c>
    </row>
    <row r="682" spans="1:10" x14ac:dyDescent="0.25">
      <c r="A682" s="1" t="s">
        <v>745</v>
      </c>
      <c r="B682">
        <v>2013</v>
      </c>
      <c r="C682" t="s">
        <v>7</v>
      </c>
      <c r="D682">
        <v>5649267</v>
      </c>
      <c r="E682">
        <v>222376</v>
      </c>
      <c r="F682">
        <v>140620</v>
      </c>
      <c r="G682">
        <v>9055591</v>
      </c>
      <c r="H682">
        <v>16980</v>
      </c>
      <c r="I682">
        <v>95237</v>
      </c>
      <c r="J682">
        <v>44106</v>
      </c>
    </row>
    <row r="683" spans="1:10" x14ac:dyDescent="0.25">
      <c r="A683" s="1" t="s">
        <v>746</v>
      </c>
      <c r="B683">
        <v>2013</v>
      </c>
      <c r="C683" t="s">
        <v>8</v>
      </c>
      <c r="D683">
        <v>777675</v>
      </c>
      <c r="E683">
        <v>28461</v>
      </c>
      <c r="F683">
        <v>20901</v>
      </c>
      <c r="G683">
        <v>1139636</v>
      </c>
      <c r="H683">
        <v>3041</v>
      </c>
      <c r="I683">
        <v>10911</v>
      </c>
      <c r="J683">
        <v>24423</v>
      </c>
    </row>
    <row r="684" spans="1:10" x14ac:dyDescent="0.25">
      <c r="A684" s="1" t="s">
        <v>747</v>
      </c>
      <c r="B684">
        <v>2013</v>
      </c>
      <c r="C684" t="s">
        <v>9</v>
      </c>
      <c r="D684">
        <v>521760</v>
      </c>
      <c r="E684">
        <v>21048</v>
      </c>
      <c r="F684">
        <v>14636</v>
      </c>
      <c r="G684">
        <v>673824</v>
      </c>
      <c r="H684">
        <v>1569</v>
      </c>
      <c r="I684">
        <v>11039</v>
      </c>
      <c r="J684">
        <v>35970</v>
      </c>
    </row>
    <row r="685" spans="1:10" x14ac:dyDescent="0.25">
      <c r="A685" s="1" t="s">
        <v>748</v>
      </c>
      <c r="B685">
        <v>2013</v>
      </c>
      <c r="C685" t="s">
        <v>10</v>
      </c>
      <c r="D685">
        <v>160282</v>
      </c>
      <c r="E685">
        <v>6413</v>
      </c>
      <c r="F685">
        <v>5258</v>
      </c>
      <c r="G685">
        <v>304541</v>
      </c>
      <c r="H685">
        <v>955</v>
      </c>
      <c r="I685">
        <v>3460</v>
      </c>
      <c r="J685">
        <v>9832</v>
      </c>
    </row>
    <row r="686" spans="1:10" x14ac:dyDescent="0.25">
      <c r="A686" s="1" t="s">
        <v>749</v>
      </c>
      <c r="B686">
        <v>2013</v>
      </c>
      <c r="C686" t="s">
        <v>11</v>
      </c>
      <c r="D686">
        <v>98970</v>
      </c>
      <c r="E686">
        <v>4143</v>
      </c>
      <c r="F686">
        <v>1926</v>
      </c>
      <c r="G686">
        <v>115535</v>
      </c>
      <c r="H686">
        <v>456</v>
      </c>
      <c r="I686">
        <v>1098</v>
      </c>
      <c r="J686">
        <v>1317</v>
      </c>
    </row>
    <row r="687" spans="1:10" x14ac:dyDescent="0.25">
      <c r="A687" s="1" t="s">
        <v>750</v>
      </c>
      <c r="B687">
        <v>2013</v>
      </c>
      <c r="C687" t="s">
        <v>3</v>
      </c>
      <c r="D687">
        <v>3402780</v>
      </c>
      <c r="E687">
        <v>173465</v>
      </c>
      <c r="F687">
        <v>109511</v>
      </c>
      <c r="G687">
        <v>7189413</v>
      </c>
      <c r="H687">
        <v>17078</v>
      </c>
      <c r="I687">
        <v>85770</v>
      </c>
      <c r="J687">
        <v>286219</v>
      </c>
    </row>
    <row r="688" spans="1:10" x14ac:dyDescent="0.25">
      <c r="A688" s="1" t="s">
        <v>751</v>
      </c>
      <c r="B688">
        <v>2013</v>
      </c>
      <c r="C688" t="s">
        <v>12</v>
      </c>
      <c r="D688">
        <v>1767260</v>
      </c>
      <c r="E688">
        <v>68643</v>
      </c>
      <c r="F688">
        <v>40315</v>
      </c>
      <c r="G688">
        <v>4148585</v>
      </c>
      <c r="H688">
        <v>8144</v>
      </c>
      <c r="I688">
        <v>30607</v>
      </c>
      <c r="J688">
        <v>74701</v>
      </c>
    </row>
    <row r="689" spans="1:10" x14ac:dyDescent="0.25">
      <c r="A689" s="1" t="s">
        <v>752</v>
      </c>
      <c r="B689">
        <v>2013</v>
      </c>
      <c r="C689" t="s">
        <v>13</v>
      </c>
      <c r="D689">
        <v>229082</v>
      </c>
      <c r="E689">
        <v>7925</v>
      </c>
      <c r="F689">
        <v>5201</v>
      </c>
      <c r="G689">
        <v>249397</v>
      </c>
      <c r="H689">
        <v>628</v>
      </c>
      <c r="I689">
        <v>2788</v>
      </c>
      <c r="J689">
        <v>1236</v>
      </c>
    </row>
    <row r="690" spans="1:10" x14ac:dyDescent="0.25">
      <c r="A690" s="1" t="s">
        <v>753</v>
      </c>
      <c r="B690">
        <v>2013</v>
      </c>
      <c r="C690" t="s">
        <v>14</v>
      </c>
      <c r="D690">
        <v>323762</v>
      </c>
      <c r="E690">
        <v>8247</v>
      </c>
      <c r="F690">
        <v>9313</v>
      </c>
      <c r="G690">
        <v>740602</v>
      </c>
      <c r="H690">
        <v>1335</v>
      </c>
      <c r="I690">
        <v>3919</v>
      </c>
      <c r="J690">
        <v>2662</v>
      </c>
    </row>
    <row r="691" spans="1:10" x14ac:dyDescent="0.25">
      <c r="A691" s="1" t="s">
        <v>754</v>
      </c>
      <c r="B691">
        <v>2013</v>
      </c>
      <c r="C691" t="s">
        <v>15</v>
      </c>
      <c r="D691">
        <v>1831321</v>
      </c>
      <c r="E691">
        <v>90986</v>
      </c>
      <c r="F691">
        <v>43976</v>
      </c>
      <c r="G691">
        <v>3363390</v>
      </c>
      <c r="H691">
        <v>5351</v>
      </c>
      <c r="I691">
        <v>40938</v>
      </c>
      <c r="J691">
        <v>44655</v>
      </c>
    </row>
    <row r="692" spans="1:10" x14ac:dyDescent="0.25">
      <c r="A692" s="1" t="s">
        <v>755</v>
      </c>
      <c r="B692">
        <v>2013</v>
      </c>
      <c r="C692" t="s">
        <v>16</v>
      </c>
      <c r="D692">
        <v>1206023</v>
      </c>
      <c r="E692">
        <v>57693</v>
      </c>
      <c r="F692">
        <v>34075</v>
      </c>
      <c r="G692">
        <v>1733774</v>
      </c>
      <c r="H692">
        <v>3231</v>
      </c>
      <c r="I692">
        <v>22685</v>
      </c>
      <c r="J692">
        <v>33003</v>
      </c>
    </row>
    <row r="693" spans="1:10" x14ac:dyDescent="0.25">
      <c r="A693" s="1" t="s">
        <v>756</v>
      </c>
      <c r="B693">
        <v>2013</v>
      </c>
      <c r="C693" t="s">
        <v>17</v>
      </c>
      <c r="D693">
        <v>553214</v>
      </c>
      <c r="E693">
        <v>26802</v>
      </c>
      <c r="F693">
        <v>17601</v>
      </c>
      <c r="G693">
        <v>799285</v>
      </c>
      <c r="H693">
        <v>2414</v>
      </c>
      <c r="I693">
        <v>11845</v>
      </c>
      <c r="J693">
        <v>14782</v>
      </c>
    </row>
    <row r="694" spans="1:10" x14ac:dyDescent="0.25">
      <c r="A694" s="1" t="s">
        <v>757</v>
      </c>
      <c r="B694">
        <v>2013</v>
      </c>
      <c r="C694" t="s">
        <v>18</v>
      </c>
      <c r="D694">
        <v>569882</v>
      </c>
      <c r="E694">
        <v>17489</v>
      </c>
      <c r="F694">
        <v>17058</v>
      </c>
      <c r="G694">
        <v>874345</v>
      </c>
      <c r="H694">
        <v>2415</v>
      </c>
      <c r="I694">
        <v>10451</v>
      </c>
      <c r="J694">
        <v>12095</v>
      </c>
    </row>
    <row r="695" spans="1:10" x14ac:dyDescent="0.25">
      <c r="A695" s="1" t="s">
        <v>758</v>
      </c>
      <c r="B695">
        <v>2013</v>
      </c>
      <c r="C695" t="s">
        <v>19</v>
      </c>
      <c r="D695">
        <v>938669</v>
      </c>
      <c r="E695">
        <v>29561</v>
      </c>
      <c r="F695">
        <v>14960</v>
      </c>
      <c r="G695">
        <v>1106321</v>
      </c>
      <c r="H695">
        <v>2192</v>
      </c>
      <c r="I695">
        <v>10586</v>
      </c>
      <c r="J695">
        <v>31826</v>
      </c>
    </row>
    <row r="696" spans="1:10" x14ac:dyDescent="0.25">
      <c r="A696" s="1" t="s">
        <v>759</v>
      </c>
      <c r="B696">
        <v>2013</v>
      </c>
      <c r="C696" t="s">
        <v>20</v>
      </c>
      <c r="D696">
        <v>920029</v>
      </c>
      <c r="E696">
        <v>38661</v>
      </c>
      <c r="F696">
        <v>23038</v>
      </c>
      <c r="G696">
        <v>1383502</v>
      </c>
      <c r="H696">
        <v>3196</v>
      </c>
      <c r="I696">
        <v>12328</v>
      </c>
      <c r="J696">
        <v>23907</v>
      </c>
    </row>
    <row r="697" spans="1:10" x14ac:dyDescent="0.25">
      <c r="A697" s="1" t="s">
        <v>760</v>
      </c>
      <c r="B697">
        <v>2013</v>
      </c>
      <c r="C697" t="s">
        <v>21</v>
      </c>
      <c r="D697">
        <v>338509</v>
      </c>
      <c r="E697">
        <v>13400</v>
      </c>
      <c r="F697">
        <v>7710</v>
      </c>
      <c r="G697">
        <v>324366</v>
      </c>
      <c r="H697">
        <v>749</v>
      </c>
      <c r="I697">
        <v>4853</v>
      </c>
      <c r="J697">
        <v>8645</v>
      </c>
    </row>
    <row r="698" spans="1:10" x14ac:dyDescent="0.25">
      <c r="A698" s="1" t="s">
        <v>761</v>
      </c>
      <c r="B698">
        <v>2013</v>
      </c>
      <c r="C698" t="s">
        <v>22</v>
      </c>
      <c r="D698">
        <v>997900</v>
      </c>
      <c r="E698">
        <v>32037</v>
      </c>
      <c r="F698">
        <v>23697</v>
      </c>
      <c r="G698">
        <v>1180505</v>
      </c>
      <c r="H698">
        <v>2315</v>
      </c>
      <c r="I698">
        <v>15068</v>
      </c>
      <c r="J698">
        <v>27714</v>
      </c>
    </row>
    <row r="699" spans="1:10" x14ac:dyDescent="0.25">
      <c r="A699" s="1" t="s">
        <v>762</v>
      </c>
      <c r="B699">
        <v>2013</v>
      </c>
      <c r="C699" t="s">
        <v>23</v>
      </c>
      <c r="D699">
        <v>1045658</v>
      </c>
      <c r="E699">
        <v>38071</v>
      </c>
      <c r="F699">
        <v>27012</v>
      </c>
      <c r="G699">
        <v>1664204</v>
      </c>
      <c r="H699">
        <v>3560</v>
      </c>
      <c r="I699">
        <v>15819</v>
      </c>
      <c r="J699">
        <v>24401</v>
      </c>
    </row>
    <row r="700" spans="1:10" x14ac:dyDescent="0.25">
      <c r="A700" s="1" t="s">
        <v>763</v>
      </c>
      <c r="B700">
        <v>2013</v>
      </c>
      <c r="C700" t="s">
        <v>24</v>
      </c>
      <c r="D700">
        <v>1834816</v>
      </c>
      <c r="E700">
        <v>85265</v>
      </c>
      <c r="F700">
        <v>45546</v>
      </c>
      <c r="G700">
        <v>2919224</v>
      </c>
      <c r="H700">
        <v>7323</v>
      </c>
      <c r="I700">
        <v>33143</v>
      </c>
      <c r="J700">
        <v>42594</v>
      </c>
    </row>
    <row r="701" spans="1:10" x14ac:dyDescent="0.25">
      <c r="A701" s="1" t="s">
        <v>764</v>
      </c>
      <c r="B701">
        <v>2013</v>
      </c>
      <c r="C701" t="s">
        <v>25</v>
      </c>
      <c r="D701">
        <v>847691</v>
      </c>
      <c r="E701">
        <v>37853</v>
      </c>
      <c r="F701">
        <v>20642</v>
      </c>
      <c r="G701">
        <v>1315511</v>
      </c>
      <c r="H701">
        <v>2700</v>
      </c>
      <c r="I701">
        <v>13861</v>
      </c>
      <c r="J701">
        <v>4831</v>
      </c>
    </row>
    <row r="702" spans="1:10" x14ac:dyDescent="0.25">
      <c r="A702" s="1" t="s">
        <v>765</v>
      </c>
      <c r="B702">
        <v>2013</v>
      </c>
      <c r="C702" t="s">
        <v>26</v>
      </c>
      <c r="D702">
        <v>486618</v>
      </c>
      <c r="E702">
        <v>20894</v>
      </c>
      <c r="F702">
        <v>15309</v>
      </c>
      <c r="G702">
        <v>1524091</v>
      </c>
      <c r="H702">
        <v>4541</v>
      </c>
      <c r="I702">
        <v>8388</v>
      </c>
      <c r="J702">
        <v>21489</v>
      </c>
    </row>
    <row r="703" spans="1:10" x14ac:dyDescent="0.25">
      <c r="A703" s="1" t="s">
        <v>766</v>
      </c>
      <c r="B703">
        <v>2013</v>
      </c>
      <c r="C703" t="s">
        <v>27</v>
      </c>
      <c r="D703">
        <v>976757</v>
      </c>
      <c r="E703">
        <v>51077</v>
      </c>
      <c r="F703">
        <v>35600</v>
      </c>
      <c r="G703">
        <v>2510739</v>
      </c>
      <c r="H703">
        <v>5101</v>
      </c>
      <c r="I703">
        <v>19810</v>
      </c>
      <c r="J703">
        <v>14590</v>
      </c>
    </row>
    <row r="704" spans="1:10" x14ac:dyDescent="0.25">
      <c r="A704" s="1" t="s">
        <v>767</v>
      </c>
      <c r="B704">
        <v>2013</v>
      </c>
      <c r="C704" t="s">
        <v>28</v>
      </c>
      <c r="D704">
        <v>214399</v>
      </c>
      <c r="E704">
        <v>6534</v>
      </c>
      <c r="F704">
        <v>4097</v>
      </c>
      <c r="G704">
        <v>275813</v>
      </c>
      <c r="H704">
        <v>477</v>
      </c>
      <c r="I704">
        <v>3180</v>
      </c>
      <c r="J704">
        <v>2468</v>
      </c>
    </row>
    <row r="705" spans="1:10" x14ac:dyDescent="0.25">
      <c r="A705" s="1" t="s">
        <v>768</v>
      </c>
      <c r="B705">
        <v>2013</v>
      </c>
      <c r="C705" t="s">
        <v>29</v>
      </c>
      <c r="D705">
        <v>367553</v>
      </c>
      <c r="E705">
        <v>12580</v>
      </c>
      <c r="F705">
        <v>8279</v>
      </c>
      <c r="G705">
        <v>578907</v>
      </c>
      <c r="H705">
        <v>990</v>
      </c>
      <c r="I705">
        <v>6183</v>
      </c>
      <c r="J705">
        <v>3506</v>
      </c>
    </row>
    <row r="706" spans="1:10" x14ac:dyDescent="0.25">
      <c r="A706" s="1" t="s">
        <v>769</v>
      </c>
      <c r="B706">
        <v>2013</v>
      </c>
      <c r="C706" t="s">
        <v>30</v>
      </c>
      <c r="D706">
        <v>398760</v>
      </c>
      <c r="E706">
        <v>17103</v>
      </c>
      <c r="F706">
        <v>12226</v>
      </c>
      <c r="G706">
        <v>1054853</v>
      </c>
      <c r="H706">
        <v>2350</v>
      </c>
      <c r="I706">
        <v>6894</v>
      </c>
      <c r="J706">
        <v>18172</v>
      </c>
    </row>
    <row r="707" spans="1:10" x14ac:dyDescent="0.25">
      <c r="A707" s="1" t="s">
        <v>770</v>
      </c>
      <c r="B707">
        <v>2013</v>
      </c>
      <c r="C707" t="s">
        <v>31</v>
      </c>
      <c r="D707">
        <v>231279</v>
      </c>
      <c r="E707">
        <v>10668</v>
      </c>
      <c r="F707">
        <v>5918</v>
      </c>
      <c r="G707">
        <v>318724</v>
      </c>
      <c r="H707">
        <v>695</v>
      </c>
      <c r="I707">
        <v>3911</v>
      </c>
      <c r="J707">
        <v>8026</v>
      </c>
    </row>
    <row r="708" spans="1:10" x14ac:dyDescent="0.25">
      <c r="A708" s="1" t="s">
        <v>771</v>
      </c>
      <c r="B708">
        <v>2013</v>
      </c>
      <c r="C708" t="s">
        <v>32</v>
      </c>
      <c r="D708">
        <v>1394400</v>
      </c>
      <c r="E708">
        <v>58384</v>
      </c>
      <c r="F708">
        <v>41749</v>
      </c>
      <c r="G708">
        <v>2014816</v>
      </c>
      <c r="H708">
        <v>5617</v>
      </c>
      <c r="I708">
        <v>28400</v>
      </c>
      <c r="J708">
        <v>28204</v>
      </c>
    </row>
    <row r="709" spans="1:10" x14ac:dyDescent="0.25">
      <c r="A709" s="1" t="s">
        <v>772</v>
      </c>
      <c r="B709">
        <v>2013</v>
      </c>
      <c r="C709" t="s">
        <v>33</v>
      </c>
      <c r="D709">
        <v>359916</v>
      </c>
      <c r="E709">
        <v>15176</v>
      </c>
      <c r="F709">
        <v>10687</v>
      </c>
      <c r="G709">
        <v>679400</v>
      </c>
      <c r="H709">
        <v>1573</v>
      </c>
      <c r="I709">
        <v>6003</v>
      </c>
      <c r="J709">
        <v>9346</v>
      </c>
    </row>
    <row r="710" spans="1:10" x14ac:dyDescent="0.25">
      <c r="A710" s="1" t="s">
        <v>773</v>
      </c>
      <c r="B710">
        <v>2013</v>
      </c>
      <c r="C710" t="s">
        <v>34</v>
      </c>
      <c r="D710">
        <v>3182809</v>
      </c>
      <c r="E710">
        <v>145792</v>
      </c>
      <c r="F710">
        <v>54319</v>
      </c>
      <c r="G710">
        <v>2236151</v>
      </c>
      <c r="H710">
        <v>7060</v>
      </c>
      <c r="I710">
        <v>32566</v>
      </c>
      <c r="J710">
        <v>73233</v>
      </c>
    </row>
    <row r="711" spans="1:10" x14ac:dyDescent="0.25">
      <c r="A711" s="1" t="s">
        <v>774</v>
      </c>
      <c r="B711">
        <v>2013</v>
      </c>
      <c r="C711" t="s">
        <v>35</v>
      </c>
      <c r="D711">
        <v>1496307</v>
      </c>
      <c r="E711">
        <v>80326</v>
      </c>
      <c r="F711">
        <v>36807</v>
      </c>
      <c r="G711">
        <v>2920440</v>
      </c>
      <c r="H711">
        <v>7309</v>
      </c>
      <c r="I711">
        <v>31796</v>
      </c>
      <c r="J711">
        <v>86286</v>
      </c>
    </row>
    <row r="712" spans="1:10" x14ac:dyDescent="0.25">
      <c r="A712" s="1" t="s">
        <v>775</v>
      </c>
      <c r="B712">
        <v>2013</v>
      </c>
      <c r="C712" t="s">
        <v>36</v>
      </c>
      <c r="D712">
        <v>133980</v>
      </c>
      <c r="E712">
        <v>4803</v>
      </c>
      <c r="F712">
        <v>1761</v>
      </c>
      <c r="G712">
        <v>107994</v>
      </c>
      <c r="H712">
        <v>236</v>
      </c>
      <c r="I712">
        <v>1324</v>
      </c>
      <c r="J712">
        <v>357</v>
      </c>
    </row>
    <row r="713" spans="1:10" x14ac:dyDescent="0.25">
      <c r="A713" s="1" t="s">
        <v>776</v>
      </c>
      <c r="B713">
        <v>2013</v>
      </c>
      <c r="C713" t="s">
        <v>37</v>
      </c>
      <c r="D713">
        <v>1736982</v>
      </c>
      <c r="E713">
        <v>89845</v>
      </c>
      <c r="F713">
        <v>55746</v>
      </c>
      <c r="G713">
        <v>5007984</v>
      </c>
      <c r="H713">
        <v>7643</v>
      </c>
      <c r="I713">
        <v>43603</v>
      </c>
      <c r="J713">
        <v>116143</v>
      </c>
    </row>
    <row r="714" spans="1:10" x14ac:dyDescent="0.25">
      <c r="A714" s="1" t="s">
        <v>777</v>
      </c>
      <c r="B714">
        <v>2013</v>
      </c>
      <c r="C714" t="s">
        <v>38</v>
      </c>
      <c r="D714">
        <v>551036</v>
      </c>
      <c r="E714">
        <v>32296</v>
      </c>
      <c r="F714">
        <v>18495</v>
      </c>
      <c r="G714">
        <v>1531869</v>
      </c>
      <c r="H714">
        <v>3663</v>
      </c>
      <c r="I714">
        <v>15844</v>
      </c>
      <c r="J714">
        <v>11752</v>
      </c>
    </row>
    <row r="715" spans="1:10" x14ac:dyDescent="0.25">
      <c r="A715" s="1" t="s">
        <v>778</v>
      </c>
      <c r="B715">
        <v>2013</v>
      </c>
      <c r="C715" t="s">
        <v>39</v>
      </c>
      <c r="D715">
        <v>671548</v>
      </c>
      <c r="E715">
        <v>22447</v>
      </c>
      <c r="F715">
        <v>22482</v>
      </c>
      <c r="G715">
        <v>967046</v>
      </c>
      <c r="H715">
        <v>2566</v>
      </c>
      <c r="I715">
        <v>17675</v>
      </c>
      <c r="J715">
        <v>6532</v>
      </c>
    </row>
    <row r="716" spans="1:10" x14ac:dyDescent="0.25">
      <c r="A716" s="1" t="s">
        <v>779</v>
      </c>
      <c r="B716">
        <v>2013</v>
      </c>
      <c r="C716" t="s">
        <v>40</v>
      </c>
      <c r="D716">
        <v>2095443</v>
      </c>
      <c r="E716">
        <v>104227</v>
      </c>
      <c r="F716">
        <v>71894</v>
      </c>
      <c r="G716">
        <v>3735477</v>
      </c>
      <c r="H716">
        <v>9756</v>
      </c>
      <c r="I716">
        <v>47047</v>
      </c>
      <c r="J716">
        <v>67137</v>
      </c>
    </row>
    <row r="717" spans="1:10" x14ac:dyDescent="0.25">
      <c r="A717" s="1" t="s">
        <v>780</v>
      </c>
      <c r="B717">
        <v>2013</v>
      </c>
      <c r="C717" t="s">
        <v>41</v>
      </c>
      <c r="D717">
        <v>794588</v>
      </c>
      <c r="E717">
        <v>24883</v>
      </c>
      <c r="F717">
        <v>13896</v>
      </c>
      <c r="G717">
        <v>1297768</v>
      </c>
      <c r="H717">
        <v>3328</v>
      </c>
      <c r="I717">
        <v>5537</v>
      </c>
      <c r="J717">
        <v>1381</v>
      </c>
    </row>
    <row r="718" spans="1:10" x14ac:dyDescent="0.25">
      <c r="A718" s="1" t="s">
        <v>781</v>
      </c>
      <c r="B718">
        <v>2013</v>
      </c>
      <c r="C718" t="s">
        <v>42</v>
      </c>
      <c r="D718">
        <v>240776</v>
      </c>
      <c r="E718">
        <v>7352</v>
      </c>
      <c r="F718">
        <v>5460</v>
      </c>
      <c r="G718">
        <v>329610</v>
      </c>
      <c r="H718">
        <v>813</v>
      </c>
      <c r="I718">
        <v>4731</v>
      </c>
      <c r="J718">
        <v>8355</v>
      </c>
    </row>
    <row r="719" spans="1:10" x14ac:dyDescent="0.25">
      <c r="A719" s="1" t="s">
        <v>782</v>
      </c>
      <c r="B719">
        <v>2013</v>
      </c>
      <c r="C719" t="s">
        <v>43</v>
      </c>
      <c r="D719">
        <v>774034</v>
      </c>
      <c r="E719">
        <v>28753</v>
      </c>
      <c r="F719">
        <v>25896</v>
      </c>
      <c r="G719">
        <v>2761356</v>
      </c>
      <c r="H719">
        <v>8351</v>
      </c>
      <c r="I719">
        <v>18345</v>
      </c>
      <c r="J719">
        <v>44648</v>
      </c>
    </row>
    <row r="720" spans="1:10" x14ac:dyDescent="0.25">
      <c r="A720" s="1" t="s">
        <v>783</v>
      </c>
      <c r="B720">
        <v>2013</v>
      </c>
      <c r="C720" t="s">
        <v>44</v>
      </c>
      <c r="D720">
        <v>174601</v>
      </c>
      <c r="E720">
        <v>6878</v>
      </c>
      <c r="F720">
        <v>2887</v>
      </c>
      <c r="G720">
        <v>118128</v>
      </c>
      <c r="H720">
        <v>331</v>
      </c>
      <c r="I720">
        <v>1667</v>
      </c>
      <c r="J720">
        <v>1648</v>
      </c>
    </row>
    <row r="721" spans="1:10" x14ac:dyDescent="0.25">
      <c r="A721" s="1" t="s">
        <v>784</v>
      </c>
      <c r="B721">
        <v>2013</v>
      </c>
      <c r="C721" t="s">
        <v>45</v>
      </c>
      <c r="D721">
        <v>1048334</v>
      </c>
      <c r="E721">
        <v>60411</v>
      </c>
      <c r="F721">
        <v>29728</v>
      </c>
      <c r="G721">
        <v>1939283</v>
      </c>
      <c r="H721">
        <v>2950</v>
      </c>
      <c r="I721">
        <v>22042</v>
      </c>
      <c r="J721">
        <v>28886</v>
      </c>
    </row>
    <row r="722" spans="1:10" x14ac:dyDescent="0.25">
      <c r="A722" s="1" t="s">
        <v>785</v>
      </c>
      <c r="B722">
        <v>2013</v>
      </c>
      <c r="C722" t="s">
        <v>46</v>
      </c>
      <c r="D722">
        <v>2942177</v>
      </c>
      <c r="E722">
        <v>110496</v>
      </c>
      <c r="F722">
        <v>110051</v>
      </c>
      <c r="G722">
        <v>7822151</v>
      </c>
      <c r="H722">
        <v>16350</v>
      </c>
      <c r="I722">
        <v>59274</v>
      </c>
      <c r="J722">
        <v>93782</v>
      </c>
    </row>
    <row r="723" spans="1:10" x14ac:dyDescent="0.25">
      <c r="A723" s="1" t="s">
        <v>786</v>
      </c>
      <c r="B723">
        <v>2013</v>
      </c>
      <c r="C723" t="s">
        <v>47</v>
      </c>
      <c r="D723">
        <v>334351</v>
      </c>
      <c r="E723">
        <v>12102</v>
      </c>
      <c r="F723">
        <v>9657</v>
      </c>
      <c r="G723">
        <v>827042</v>
      </c>
      <c r="H723">
        <v>2177</v>
      </c>
      <c r="I723">
        <v>6298</v>
      </c>
      <c r="J723">
        <v>4574</v>
      </c>
    </row>
    <row r="724" spans="1:10" x14ac:dyDescent="0.25">
      <c r="A724" s="1" t="s">
        <v>787</v>
      </c>
      <c r="B724">
        <v>2013</v>
      </c>
      <c r="C724" t="s">
        <v>48</v>
      </c>
      <c r="D724">
        <v>133803</v>
      </c>
      <c r="E724">
        <v>4179</v>
      </c>
      <c r="F724">
        <v>1719</v>
      </c>
      <c r="G724">
        <v>101147</v>
      </c>
      <c r="H724">
        <v>259</v>
      </c>
      <c r="I724">
        <v>1709</v>
      </c>
      <c r="J724">
        <v>2217</v>
      </c>
    </row>
    <row r="725" spans="1:10" x14ac:dyDescent="0.25">
      <c r="A725" s="1" t="s">
        <v>788</v>
      </c>
      <c r="B725">
        <v>2013</v>
      </c>
      <c r="C725" t="s">
        <v>49</v>
      </c>
      <c r="D725">
        <v>1488782</v>
      </c>
      <c r="E725">
        <v>43924</v>
      </c>
      <c r="F725">
        <v>33853</v>
      </c>
      <c r="G725">
        <v>1683995</v>
      </c>
      <c r="H725">
        <v>4926</v>
      </c>
      <c r="I725">
        <v>20119</v>
      </c>
      <c r="J725">
        <v>16722</v>
      </c>
    </row>
    <row r="726" spans="1:10" x14ac:dyDescent="0.25">
      <c r="A726" s="1" t="s">
        <v>789</v>
      </c>
      <c r="B726">
        <v>2013</v>
      </c>
      <c r="C726" t="s">
        <v>0</v>
      </c>
      <c r="D726">
        <v>1311144</v>
      </c>
      <c r="E726">
        <v>44211</v>
      </c>
      <c r="F726">
        <v>27114</v>
      </c>
      <c r="G726">
        <v>1205877</v>
      </c>
      <c r="H726">
        <v>3691</v>
      </c>
      <c r="I726">
        <v>16433</v>
      </c>
      <c r="J726">
        <v>14354</v>
      </c>
    </row>
    <row r="727" spans="1:10" x14ac:dyDescent="0.25">
      <c r="A727" s="1" t="s">
        <v>790</v>
      </c>
      <c r="B727">
        <v>2013</v>
      </c>
      <c r="C727" t="s">
        <v>50</v>
      </c>
      <c r="D727">
        <v>414091</v>
      </c>
      <c r="E727">
        <v>14227</v>
      </c>
      <c r="F727">
        <v>11633</v>
      </c>
      <c r="G727">
        <v>559043</v>
      </c>
      <c r="H727">
        <v>1050</v>
      </c>
      <c r="I727">
        <v>7385</v>
      </c>
      <c r="J727">
        <v>15561</v>
      </c>
    </row>
    <row r="728" spans="1:10" x14ac:dyDescent="0.25">
      <c r="A728" s="1" t="s">
        <v>791</v>
      </c>
      <c r="B728">
        <v>2013</v>
      </c>
      <c r="C728" t="s">
        <v>51</v>
      </c>
      <c r="D728">
        <v>1213387</v>
      </c>
      <c r="E728">
        <v>36807</v>
      </c>
      <c r="F728">
        <v>28926</v>
      </c>
      <c r="G728">
        <v>2156587</v>
      </c>
      <c r="H728">
        <v>3363</v>
      </c>
      <c r="I728">
        <v>23501</v>
      </c>
      <c r="J728">
        <v>26786</v>
      </c>
    </row>
    <row r="729" spans="1:10" x14ac:dyDescent="0.25">
      <c r="A729" s="1" t="s">
        <v>792</v>
      </c>
      <c r="B729">
        <v>2013</v>
      </c>
      <c r="C729" t="s">
        <v>52</v>
      </c>
      <c r="D729">
        <v>86270</v>
      </c>
      <c r="E729">
        <v>3370</v>
      </c>
      <c r="F729">
        <v>1564</v>
      </c>
      <c r="G729">
        <v>62028</v>
      </c>
      <c r="H729">
        <v>151</v>
      </c>
      <c r="I729">
        <v>1126</v>
      </c>
      <c r="J729">
        <v>945</v>
      </c>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Profile</vt:lpstr>
      <vt:lpstr>List</vt:lpstr>
      <vt:lpstr>Query</vt:lpstr>
      <vt:lpstr>dropdowns</vt:lpstr>
      <vt:lpstr>query2</vt:lpstr>
      <vt:lpstr>dropdown</vt:lpstr>
      <vt:lpstr>droptable</vt:lpstr>
      <vt:lpstr>List!Print_Area</vt:lpstr>
      <vt:lpstr>Profile!Print_Area</vt:lpstr>
      <vt:lpstr>List!Print_Titles</vt:lpstr>
      <vt:lpstr>state</vt:lpstr>
      <vt:lpstr>states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Greg Woolsey</cp:lastModifiedBy>
  <cp:lastPrinted>2014-03-04T18:34:16Z</cp:lastPrinted>
  <dcterms:created xsi:type="dcterms:W3CDTF">2012-04-04T00:10:40Z</dcterms:created>
  <dcterms:modified xsi:type="dcterms:W3CDTF">2016-06-10T21:32:31Z</dcterms:modified>
</cp:coreProperties>
</file>