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charts/chart189.xml" ContentType="application/vnd.openxmlformats-officedocument.drawingml.chart+xml"/>
  <Override PartName="/xl/worksheets/sheet13.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comments8.xml" ContentType="application/vnd.openxmlformats-officedocument.spreadsheetml.comments+xml"/>
  <Override PartName="/xl/charts/chart178.xml" ContentType="application/vnd.openxmlformats-officedocument.drawingml.chart+xml"/>
  <Override PartName="/xl/charts/chart109.xml" ContentType="application/vnd.openxmlformats-officedocument.drawingml.chart+xml"/>
  <Override PartName="/xl/drawings/drawing17.xml" ContentType="application/vnd.openxmlformats-officedocument.drawing+xml"/>
  <Override PartName="/xl/charts/chart156.xml" ContentType="application/vnd.openxmlformats-officedocument.drawingml.chart+xml"/>
  <Override PartName="/xl/charts/chart167.xml" ContentType="application/vnd.openxmlformats-officedocument.drawingml.chart+xml"/>
  <Default Extension="xml" ContentType="application/xml"/>
  <Override PartName="/xl/drawings/drawing2.xml" ContentType="application/vnd.openxmlformats-officedocument.drawing+xml"/>
  <Override PartName="/xl/charts/chart49.xml" ContentType="application/vnd.openxmlformats-officedocument.drawingml.chart+xml"/>
  <Override PartName="/xl/charts/chart96.xml" ContentType="application/vnd.openxmlformats-officedocument.drawingml.chart+xml"/>
  <Override PartName="/xl/charts/chart145.xml" ContentType="application/vnd.openxmlformats-officedocument.drawingml.chart+xml"/>
  <Override PartName="/xl/comments18.xml" ContentType="application/vnd.openxmlformats-officedocument.spreadsheetml.comments+xml"/>
  <Override PartName="/xl/charts/chart192.xml" ContentType="application/vnd.openxmlformats-officedocument.drawingml.chart+xml"/>
  <Override PartName="/xl/worksheets/sheet3.xml" ContentType="application/vnd.openxmlformats-officedocument.spreadsheetml.worksheet+xml"/>
  <Override PartName="/xl/charts/chart27.xml" ContentType="application/vnd.openxmlformats-officedocument.drawingml.chart+xml"/>
  <Override PartName="/xl/charts/chart38.xml" ContentType="application/vnd.openxmlformats-officedocument.drawingml.chart+xml"/>
  <Override PartName="/xl/charts/chart74.xml" ContentType="application/vnd.openxmlformats-officedocument.drawingml.chart+xml"/>
  <Override PartName="/xl/charts/chart85.xml" ContentType="application/vnd.openxmlformats-officedocument.drawingml.chart+xml"/>
  <Override PartName="/xl/charts/chart134.xml" ContentType="application/vnd.openxmlformats-officedocument.drawingml.chart+xml"/>
  <Override PartName="/xl/charts/chart181.xml" ContentType="application/vnd.openxmlformats-officedocument.drawingml.chart+xml"/>
  <Override PartName="/xl/charts/chart16.xml" ContentType="application/vnd.openxmlformats-officedocument.drawingml.chart+xml"/>
  <Override PartName="/xl/charts/chart63.xml" ContentType="application/vnd.openxmlformats-officedocument.drawingml.chart+xml"/>
  <Override PartName="/xl/charts/chart112.xml" ContentType="application/vnd.openxmlformats-officedocument.drawingml.chart+xml"/>
  <Override PartName="/xl/charts/chart123.xml" ContentType="application/vnd.openxmlformats-officedocument.drawingml.chart+xml"/>
  <Override PartName="/xl/charts/chart170.xml" ContentType="application/vnd.openxmlformats-officedocument.drawingml.chart+xml"/>
  <Override PartName="/xl/drawings/drawing20.xml" ContentType="application/vnd.openxmlformats-officedocument.drawing+xml"/>
  <Override PartName="/xl/worksheets/sheet29.xml" ContentType="application/vnd.openxmlformats-officedocument.spreadsheetml.worksheet+xml"/>
  <Override PartName="/xl/charts/chart52.xml" ContentType="application/vnd.openxmlformats-officedocument.drawingml.chart+xml"/>
  <Override PartName="/xl/charts/chart101.xml" ContentType="application/vnd.openxmlformats-officedocument.drawingml.chart+xml"/>
  <Override PartName="/xl/comments21.xml" ContentType="application/vnd.openxmlformats-officedocument.spreadsheetml.comments+xml"/>
  <Override PartName="/xl/worksheets/sheet18.xml" ContentType="application/vnd.openxmlformats-officedocument.spreadsheetml.worksheet+xml"/>
  <Override PartName="/xl/charts/chart9.xml" ContentType="application/vnd.openxmlformats-officedocument.drawingml.chart+xml"/>
  <Override PartName="/xl/charts/chart30.xml" ContentType="application/vnd.openxmlformats-officedocument.drawingml.chart+xml"/>
  <Override PartName="/xl/charts/chart41.xml" ContentType="application/vnd.openxmlformats-officedocument.drawingml.chart+xml"/>
  <Override PartName="/xl/comments10.xml" ContentType="application/vnd.openxmlformats-officedocument.spreadsheetml.comments+xml"/>
  <Override PartName="/xl/worksheets/sheet4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charts/chart139.xml" ContentType="application/vnd.openxmlformats-officedocument.drawingml.chart+xml"/>
  <Override PartName="/xl/charts/chart186.xml" ContentType="application/vnd.openxmlformats-officedocument.drawingml.chart+xml"/>
  <Override PartName="/xl/worksheets/sheet8.xml" ContentType="application/vnd.openxmlformats-officedocument.spreadsheetml.worksheet+xml"/>
  <Override PartName="/xl/worksheets/sheet21.xml" ContentType="application/vnd.openxmlformats-officedocument.spreadsheetml.worksheet+xml"/>
  <Override PartName="/xl/charts/chart79.xml" ContentType="application/vnd.openxmlformats-officedocument.drawingml.chart+xml"/>
  <Override PartName="/xl/charts/chart128.xml" ContentType="application/vnd.openxmlformats-officedocument.drawingml.chart+xml"/>
  <Override PartName="/xl/charts/chart175.xml" ContentType="application/vnd.openxmlformats-officedocument.drawingml.chart+xml"/>
  <Override PartName="/xl/worksheets/sheet10.xml" ContentType="application/vnd.openxmlformats-officedocument.spreadsheetml.worksheet+xml"/>
  <Override PartName="/xl/charts/chart1.xml" ContentType="application/vnd.openxmlformats-officedocument.drawingml.chart+xml"/>
  <Override PartName="/xl/comments5.xml" ContentType="application/vnd.openxmlformats-officedocument.spreadsheetml.comments+xml"/>
  <Override PartName="/xl/charts/chart57.xml" ContentType="application/vnd.openxmlformats-officedocument.drawingml.chart+xml"/>
  <Override PartName="/xl/charts/chart68.xml" ContentType="application/vnd.openxmlformats-officedocument.drawingml.chart+xml"/>
  <Override PartName="/xl/charts/chart117.xml" ContentType="application/vnd.openxmlformats-officedocument.drawingml.chart+xml"/>
  <Override PartName="/xl/charts/chart164.xml" ContentType="application/vnd.openxmlformats-officedocument.drawingml.chart+xml"/>
  <Override PartName="/docProps/app.xml" ContentType="application/vnd.openxmlformats-officedocument.extended-properties+xml"/>
  <Override PartName="/xl/charts/chart46.xml" ContentType="application/vnd.openxmlformats-officedocument.drawingml.chart+xml"/>
  <Override PartName="/xl/charts/chart93.xml" ContentType="application/vnd.openxmlformats-officedocument.drawingml.chart+xml"/>
  <Override PartName="/xl/charts/chart106.xml" ContentType="application/vnd.openxmlformats-officedocument.drawingml.chart+xml"/>
  <Override PartName="/xl/drawings/drawing14.xml" ContentType="application/vnd.openxmlformats-officedocument.drawing+xml"/>
  <Override PartName="/xl/charts/chart142.xml" ContentType="application/vnd.openxmlformats-officedocument.drawingml.chart+xml"/>
  <Override PartName="/xl/charts/chart153.xml" ContentType="application/vnd.openxmlformats-officedocument.drawingml.chart+xml"/>
  <Override PartName="/xl/charts/chart35.xml" ContentType="application/vnd.openxmlformats-officedocument.drawingml.chart+xml"/>
  <Override PartName="/xl/charts/chart82.xml" ContentType="application/vnd.openxmlformats-officedocument.drawingml.chart+xml"/>
  <Override PartName="/xl/comments15.xml" ContentType="application/vnd.openxmlformats-officedocument.spreadsheetml.comments+xml"/>
  <Override PartName="/xl/charts/chart131.xml" ContentType="application/vnd.openxmlformats-officedocument.drawingml.chart+xml"/>
  <Override PartName="/xl/calcChain.xml" ContentType="application/vnd.openxmlformats-officedocument.spreadsheetml.calcChain+xml"/>
  <Override PartName="/xl/charts/chart13.xml" ContentType="application/vnd.openxmlformats-officedocument.drawingml.chart+xml"/>
  <Override PartName="/xl/charts/chart24.xml" ContentType="application/vnd.openxmlformats-officedocument.drawingml.chart+xml"/>
  <Override PartName="/xl/charts/chart71.xml" ContentType="application/vnd.openxmlformats-officedocument.drawingml.chart+xml"/>
  <Override PartName="/xl/charts/chart120.xml" ContentType="application/vnd.openxmlformats-officedocument.drawingml.chart+xml"/>
  <Override PartName="/xl/worksheets/sheet26.xml" ContentType="application/vnd.openxmlformats-officedocument.spreadsheetml.worksheet+xml"/>
  <Override PartName="/xl/worksheets/sheet37.xml" ContentType="application/vnd.openxmlformats-officedocument.spreadsheetml.worksheet+xml"/>
  <Override PartName="/xl/charts/chart60.xml" ContentType="application/vnd.openxmlformats-officedocument.drawingml.chart+xml"/>
  <Override PartName="/xl/worksheets/sheet15.xml" ContentType="application/vnd.openxmlformats-officedocument.spreadsheetml.worksheet+xml"/>
  <Override PartName="/xl/charts/chart6.xml" ContentType="application/vnd.openxmlformats-officedocument.drawingml.char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charts/chart158.xml" ContentType="application/vnd.openxmlformats-officedocument.drawingml.chart+xml"/>
  <Override PartName="/xl/drawings/drawing19.xml" ContentType="application/vnd.openxmlformats-officedocument.drawing+xml"/>
  <Override PartName="/xl/charts/chart169.xml" ContentType="application/vnd.openxmlformats-officedocument.drawingml.chart+xml"/>
  <Override PartName="/xl/charts/chart187.xml" ContentType="application/vnd.openxmlformats-officedocument.drawingml.chart+xml"/>
  <Override PartName="/xl/worksheets/sheet11.xml" ContentType="application/vnd.openxmlformats-officedocument.spreadsheetml.worksheet+xml"/>
  <Override PartName="/xl/worksheets/sheet40.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xml"/>
  <Override PartName="/xl/comments6.xml" ContentType="application/vnd.openxmlformats-officedocument.spreadsheetml.comments+xml"/>
  <Override PartName="/xl/charts/chart69.xml" ContentType="application/vnd.openxmlformats-officedocument.drawingml.chart+xml"/>
  <Override PartName="/xl/charts/chart98.xml" ContentType="application/vnd.openxmlformats-officedocument.drawingml.chart+xml"/>
  <Override PartName="/xl/charts/chart118.xml" ContentType="application/vnd.openxmlformats-officedocument.drawingml.chart+xml"/>
  <Override PartName="/xl/charts/chart129.xml" ContentType="application/vnd.openxmlformats-officedocument.drawingml.chart+xml"/>
  <Override PartName="/xl/charts/chart147.xml" ContentType="application/vnd.openxmlformats-officedocument.drawingml.chart+xml"/>
  <Override PartName="/xl/charts/chart165.xml" ContentType="application/vnd.openxmlformats-officedocument.drawingml.chart+xml"/>
  <Override PartName="/xl/charts/chart176.xml" ContentType="application/vnd.openxmlformats-officedocument.drawingml.chart+xml"/>
  <Override PartName="/xl/charts/chart194.xml" ContentType="application/vnd.openxmlformats-officedocument.drawingml.chart+xml"/>
  <Default Extension="rels" ContentType="application/vnd.openxmlformats-package.relationships+xml"/>
  <Override PartName="/xl/worksheets/sheet5.xml" ContentType="application/vnd.openxmlformats-officedocument.spreadsheetml.worksheet+xml"/>
  <Override PartName="/xl/charts/chart29.xml" ContentType="application/vnd.openxmlformats-officedocument.drawingml.chart+xml"/>
  <Override PartName="/xl/charts/chart58.xml" ContentType="application/vnd.openxmlformats-officedocument.drawingml.chart+xml"/>
  <Override PartName="/xl/charts/chart76.xml" ContentType="application/vnd.openxmlformats-officedocument.drawingml.chart+xml"/>
  <Override PartName="/xl/charts/chart87.xml" ContentType="application/vnd.openxmlformats-officedocument.drawingml.chart+xml"/>
  <Override PartName="/xl/charts/chart107.xml" ContentType="application/vnd.openxmlformats-officedocument.drawingml.chart+xml"/>
  <Override PartName="/xl/drawings/drawing15.xml" ContentType="application/vnd.openxmlformats-officedocument.drawing+xml"/>
  <Override PartName="/xl/charts/chart136.xml" ContentType="application/vnd.openxmlformats-officedocument.drawingml.chart+xml"/>
  <Override PartName="/xl/charts/chart154.xml" ContentType="application/vnd.openxmlformats-officedocument.drawingml.chart+xml"/>
  <Override PartName="/xl/charts/chart183.xml" ContentType="application/vnd.openxmlformats-officedocument.drawingml.chart+xml"/>
  <Override PartName="/xl/comments2.xml" ContentType="application/vnd.openxmlformats-officedocument.spreadsheetml.comments+xml"/>
  <Override PartName="/xl/charts/chart18.xml" ContentType="application/vnd.openxmlformats-officedocument.drawingml.chart+xml"/>
  <Override PartName="/xl/charts/chart36.xml" ContentType="application/vnd.openxmlformats-officedocument.drawingml.chart+xml"/>
  <Override PartName="/xl/charts/chart47.xml" ContentType="application/vnd.openxmlformats-officedocument.drawingml.chart+xml"/>
  <Override PartName="/xl/charts/chart65.xml" ContentType="application/vnd.openxmlformats-officedocument.drawingml.chart+xml"/>
  <Override PartName="/xl/charts/chart83.xml" ContentType="application/vnd.openxmlformats-officedocument.drawingml.chart+xml"/>
  <Override PartName="/xl/charts/chart94.xml" ContentType="application/vnd.openxmlformats-officedocument.drawingml.chart+xml"/>
  <Override PartName="/xl/charts/chart114.xml" ContentType="application/vnd.openxmlformats-officedocument.drawingml.chart+xml"/>
  <Override PartName="/xl/charts/chart125.xml" ContentType="application/vnd.openxmlformats-officedocument.drawingml.chart+xml"/>
  <Override PartName="/xl/comments16.xml" ContentType="application/vnd.openxmlformats-officedocument.spreadsheetml.comments+xml"/>
  <Override PartName="/xl/charts/chart143.xml" ContentType="application/vnd.openxmlformats-officedocument.drawingml.chart+xml"/>
  <Override PartName="/xl/charts/chart161.xml" ContentType="application/vnd.openxmlformats-officedocument.drawingml.chart+xml"/>
  <Override PartName="/xl/charts/chart172.xml" ContentType="application/vnd.openxmlformats-officedocument.drawingml.chart+xml"/>
  <Override PartName="/xl/drawings/drawing22.xml" ContentType="application/vnd.openxmlformats-officedocument.drawing+xml"/>
  <Override PartName="/xl/charts/chart190.xml" ContentType="application/vnd.openxmlformats-officedocument.drawingml.chart+xml"/>
  <Override PartName="/xl/worksheets/sheet1.xml" ContentType="application/vnd.openxmlformats-officedocument.spreadsheetml.worksheet+xml"/>
  <Override PartName="/xl/charts/chart25.xml" ContentType="application/vnd.openxmlformats-officedocument.drawingml.chart+xml"/>
  <Override PartName="/xl/charts/chart54.xml" ContentType="application/vnd.openxmlformats-officedocument.drawingml.chart+xml"/>
  <Override PartName="/xl/charts/chart72.xml" ContentType="application/vnd.openxmlformats-officedocument.drawingml.chart+xml"/>
  <Override PartName="/xl/drawings/drawing11.xml" ContentType="application/vnd.openxmlformats-officedocument.drawing+xml"/>
  <Override PartName="/xl/charts/chart103.xml" ContentType="application/vnd.openxmlformats-officedocument.drawingml.chart+xml"/>
  <Override PartName="/xl/charts/chart132.xml" ContentType="application/vnd.openxmlformats-officedocument.drawingml.chart+xml"/>
  <Override PartName="/xl/charts/chart150.xml" ContentType="application/vnd.openxmlformats-officedocument.drawingml.chart+xml"/>
  <Override PartName="/xl/worksheets/sheet38.xml" ContentType="application/vnd.openxmlformats-officedocument.spreadsheetml.worksheet+xml"/>
  <Override PartName="/xl/charts/chart14.xml" ContentType="application/vnd.openxmlformats-officedocument.drawingml.chart+xml"/>
  <Override PartName="/xl/charts/chart32.xml" ContentType="application/vnd.openxmlformats-officedocument.drawingml.chart+xml"/>
  <Override PartName="/xl/charts/chart43.xml" ContentType="application/vnd.openxmlformats-officedocument.drawingml.chart+xml"/>
  <Override PartName="/xl/charts/chart61.xml" ContentType="application/vnd.openxmlformats-officedocument.drawingml.chart+xml"/>
  <Override PartName="/xl/charts/chart90.xml" ContentType="application/vnd.openxmlformats-officedocument.drawingml.chart+xml"/>
  <Override PartName="/xl/comments12.xml" ContentType="application/vnd.openxmlformats-officedocument.spreadsheetml.comments+xml"/>
  <Override PartName="/xl/charts/chart110.xml" ContentType="application/vnd.openxmlformats-officedocument.drawingml.chart+xml"/>
  <Override PartName="/xl/charts/chart121.xml" ContentType="application/vnd.openxmlformats-officedocument.drawingml.chart+xml"/>
  <Override PartName="/xl/worksheets/sheet27.xml" ContentType="application/vnd.openxmlformats-officedocument.spreadsheetml.worksheet+xml"/>
  <Override PartName="/xl/charts/chart21.xml" ContentType="application/vnd.openxmlformats-officedocument.drawingml.chart+xml"/>
  <Override PartName="/xl/charts/chart50.xml" ContentType="application/vnd.openxmlformats-officedocument.drawingml.chart+xml"/>
  <Override PartName="/xl/worksheets/sheet16.xml" ContentType="application/vnd.openxmlformats-officedocument.spreadsheetml.worksheet+xml"/>
  <Override PartName="/xl/worksheets/sheet34.xml" ContentType="application/vnd.openxmlformats-officedocument.spreadsheetml.worksheet+xml"/>
  <Override PartName="/xl/charts/chart7.xml" ContentType="application/vnd.openxmlformats-officedocument.drawingml.chart+xml"/>
  <Override PartName="/xl/charts/chart10.xml" ContentType="application/vnd.openxmlformats-officedocument.drawingml.chart+xml"/>
  <Override PartName="/xl/drawings/drawing9.xml" ContentType="application/vnd.openxmlformats-officedocument.drawing+xml"/>
  <Override PartName="/xl/charts/chart188.xml" ContentType="application/vnd.openxmlformats-officedocument.drawingml.chart+xml"/>
  <Override PartName="/xl/worksheets/sheet23.xml" ContentType="application/vnd.openxmlformats-officedocument.spreadsheetml.worksheet+xml"/>
  <Override PartName="/xl/worksheets/sheet41.xml" ContentType="application/vnd.openxmlformats-officedocument.spreadsheetml.worksheet+xml"/>
  <Override PartName="/xl/charts/chart99.xml" ContentType="application/vnd.openxmlformats-officedocument.drawingml.chart+xml"/>
  <Override PartName="/xl/charts/chart159.xml" ContentType="application/vnd.openxmlformats-officedocument.drawingml.chart+xml"/>
  <Override PartName="/xl/charts/chart177.xml" ContentType="application/vnd.openxmlformats-officedocument.drawingml.chart+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drawings/drawing5.xml" ContentType="application/vnd.openxmlformats-officedocument.drawing+xml"/>
  <Override PartName="/xl/charts/chart59.xml" ContentType="application/vnd.openxmlformats-officedocument.drawingml.chart+xml"/>
  <Override PartName="/xl/comments7.xml" ContentType="application/vnd.openxmlformats-officedocument.spreadsheetml.comments+xml"/>
  <Override PartName="/xl/charts/chart88.xml" ContentType="application/vnd.openxmlformats-officedocument.drawingml.chart+xml"/>
  <Override PartName="/xl/charts/chart119.xml" ContentType="application/vnd.openxmlformats-officedocument.drawingml.chart+xml"/>
  <Override PartName="/xl/charts/chart137.xml" ContentType="application/vnd.openxmlformats-officedocument.drawingml.chart+xml"/>
  <Override PartName="/xl/charts/chart148.xml" ContentType="application/vnd.openxmlformats-officedocument.drawingml.chart+xml"/>
  <Override PartName="/xl/charts/chart166.xml" ContentType="application/vnd.openxmlformats-officedocument.drawingml.chart+xml"/>
  <Override PartName="/xl/charts/chart184.xml" ContentType="application/vnd.openxmlformats-officedocument.drawingml.chart+xml"/>
  <Override PartName="/xl/charts/chart48.xml" ContentType="application/vnd.openxmlformats-officedocument.drawingml.chart+xml"/>
  <Override PartName="/xl/charts/chart77.xml" ContentType="application/vnd.openxmlformats-officedocument.drawingml.chart+xml"/>
  <Override PartName="/xl/charts/chart95.xml" ContentType="application/vnd.openxmlformats-officedocument.drawingml.chart+xml"/>
  <Override PartName="/xl/charts/chart108.xml" ContentType="application/vnd.openxmlformats-officedocument.drawingml.chart+xml"/>
  <Override PartName="/xl/charts/chart126.xml" ContentType="application/vnd.openxmlformats-officedocument.drawingml.chart+xml"/>
  <Override PartName="/xl/drawings/drawing16.xml" ContentType="application/vnd.openxmlformats-officedocument.drawing+xml"/>
  <Override PartName="/xl/charts/chart155.xml" ContentType="application/vnd.openxmlformats-officedocument.drawingml.chart+xml"/>
  <Override PartName="/xl/charts/chart173.xml" ContentType="application/vnd.openxmlformats-officedocument.drawingml.chart+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comments3.xml" ContentType="application/vnd.openxmlformats-officedocument.spreadsheetml.comments+xml"/>
  <Override PartName="/xl/charts/chart37.xml" ContentType="application/vnd.openxmlformats-officedocument.drawingml.chart+xml"/>
  <Override PartName="/xl/charts/chart55.xml" ContentType="application/vnd.openxmlformats-officedocument.drawingml.chart+xml"/>
  <Override PartName="/xl/charts/chart66.xml" ContentType="application/vnd.openxmlformats-officedocument.drawingml.chart+xml"/>
  <Override PartName="/xl/charts/chart84.xml" ContentType="application/vnd.openxmlformats-officedocument.drawingml.chart+xml"/>
  <Override PartName="/xl/charts/chart115.xml" ContentType="application/vnd.openxmlformats-officedocument.drawingml.chart+xml"/>
  <Override PartName="/xl/charts/chart133.xml" ContentType="application/vnd.openxmlformats-officedocument.drawingml.chart+xml"/>
  <Override PartName="/xl/charts/chart144.xml" ContentType="application/vnd.openxmlformats-officedocument.drawingml.chart+xml"/>
  <Override PartName="/xl/comments17.xml" ContentType="application/vnd.openxmlformats-officedocument.spreadsheetml.comments+xml"/>
  <Override PartName="/xl/charts/chart162.xml" ContentType="application/vnd.openxmlformats-officedocument.drawingml.chart+xml"/>
  <Override PartName="/xl/charts/chart180.xml" ContentType="application/vnd.openxmlformats-officedocument.drawingml.chart+xml"/>
  <Override PartName="/xl/charts/chart191.xml" ContentType="application/vnd.openxmlformats-officedocument.drawingml.chart+xml"/>
  <Override PartName="/xl/charts/chart26.xml" ContentType="application/vnd.openxmlformats-officedocument.drawingml.chart+xml"/>
  <Override PartName="/xl/charts/chart44.xml" ContentType="application/vnd.openxmlformats-officedocument.drawingml.chart+xml"/>
  <Override PartName="/xl/charts/chart73.xml" ContentType="application/vnd.openxmlformats-officedocument.drawingml.chart+xml"/>
  <Override PartName="/xl/charts/chart91.xml" ContentType="application/vnd.openxmlformats-officedocument.drawingml.chart+xml"/>
  <Override PartName="/xl/charts/chart104.xml" ContentType="application/vnd.openxmlformats-officedocument.drawingml.chart+xml"/>
  <Override PartName="/xl/drawings/drawing12.xml" ContentType="application/vnd.openxmlformats-officedocument.drawing+xml"/>
  <Override PartName="/xl/charts/chart122.xml" ContentType="application/vnd.openxmlformats-officedocument.drawingml.chart+xml"/>
  <Override PartName="/xl/charts/chart140.xml" ContentType="application/vnd.openxmlformats-officedocument.drawingml.chart+xml"/>
  <Override PartName="/xl/charts/chart151.xml" ContentType="application/vnd.openxmlformats-officedocument.drawingml.chart+xml"/>
  <Override PartName="/xl/worksheets/sheet28.xml" ContentType="application/vnd.openxmlformats-officedocument.spreadsheetml.worksheet+xml"/>
  <Override PartName="/xl/worksheets/sheet39.xml" ContentType="application/vnd.openxmlformats-officedocument.spreadsheetml.worksheet+xml"/>
  <Override PartName="/xl/charts/chart15.xml" ContentType="application/vnd.openxmlformats-officedocument.drawingml.chart+xml"/>
  <Override PartName="/xl/charts/chart33.xml" ContentType="application/vnd.openxmlformats-officedocument.drawingml.chart+xml"/>
  <Override PartName="/xl/charts/chart51.xml" ContentType="application/vnd.openxmlformats-officedocument.drawingml.chart+xml"/>
  <Override PartName="/xl/charts/chart62.xml" ContentType="application/vnd.openxmlformats-officedocument.drawingml.chart+xml"/>
  <Override PartName="/xl/charts/chart80.xml" ContentType="application/vnd.openxmlformats-officedocument.drawingml.chart+xml"/>
  <Override PartName="/xl/charts/chart111.xml" ContentType="application/vnd.openxmlformats-officedocument.drawingml.chart+xml"/>
  <Override PartName="/xl/comments13.xml" ContentType="application/vnd.openxmlformats-officedocument.spreadsheetml.comments+xml"/>
  <Override PartName="/xl/worksheets/sheet17.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charts/chart40.xml" ContentType="application/vnd.openxmlformats-officedocument.drawingml.chart+xml"/>
  <Override PartName="/xl/charts/chart100.xml" ContentType="application/vnd.openxmlformats-officedocument.drawingml.chart+xml"/>
  <Override PartName="/xl/comments20.xml" ContentType="application/vnd.openxmlformats-officedocument.spreadsheetml.comments+xml"/>
  <Override PartName="/xl/worksheets/sheet42.xml" ContentType="application/vnd.openxmlformats-officedocument.spreadsheetml.worksheet+xml"/>
  <Override PartName="/xl/drawings/drawing6.xml" ContentType="application/vnd.openxmlformats-officedocument.drawing+xml"/>
  <Override PartName="/xl/charts/chart149.xml" ContentType="application/vnd.openxmlformats-officedocument.drawingml.chart+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charts/chart78.xml" ContentType="application/vnd.openxmlformats-officedocument.drawingml.chart+xml"/>
  <Override PartName="/xl/charts/chart89.xml" ContentType="application/vnd.openxmlformats-officedocument.drawingml.chart+xml"/>
  <Override PartName="/xl/charts/chart138.xml" ContentType="application/vnd.openxmlformats-officedocument.drawingml.chart+xml"/>
  <Override PartName="/xl/charts/chart185.xml" ContentType="application/vnd.openxmlformats-officedocument.drawingml.chart+xml"/>
  <Override PartName="/xl/comments4.xml" ContentType="application/vnd.openxmlformats-officedocument.spreadsheetml.comments+xml"/>
  <Override PartName="/xl/charts/chart67.xml" ContentType="application/vnd.openxmlformats-officedocument.drawingml.chart+xml"/>
  <Override PartName="/xl/charts/chart116.xml" ContentType="application/vnd.openxmlformats-officedocument.drawingml.chart+xml"/>
  <Override PartName="/xl/charts/chart127.xml" ContentType="application/vnd.openxmlformats-officedocument.drawingml.chart+xml"/>
  <Override PartName="/xl/charts/chart163.xml" ContentType="application/vnd.openxmlformats-officedocument.drawingml.chart+xml"/>
  <Override PartName="/xl/charts/chart174.xml" ContentType="application/vnd.openxmlformats-officedocument.drawingml.chart+xml"/>
  <Override PartName="/xl/charts/chart56.xml" ContentType="application/vnd.openxmlformats-officedocument.drawingml.chart+xml"/>
  <Override PartName="/xl/charts/chart105.xml" ContentType="application/vnd.openxmlformats-officedocument.drawingml.chart+xml"/>
  <Override PartName="/xl/drawings/drawing13.xml" ContentType="application/vnd.openxmlformats-officedocument.drawing+xml"/>
  <Override PartName="/xl/charts/chart152.xml" ContentType="application/vnd.openxmlformats-officedocument.drawingml.chart+xml"/>
  <Override PartName="/xl/charts/chart34.xml" ContentType="application/vnd.openxmlformats-officedocument.drawingml.chart+xml"/>
  <Override PartName="/xl/charts/chart45.xml" ContentType="application/vnd.openxmlformats-officedocument.drawingml.chart+xml"/>
  <Override PartName="/xl/charts/chart81.xml" ContentType="application/vnd.openxmlformats-officedocument.drawingml.chart+xml"/>
  <Override PartName="/xl/charts/chart92.xml" ContentType="application/vnd.openxmlformats-officedocument.drawingml.chart+xml"/>
  <Override PartName="/xl/comments14.xml" ContentType="application/vnd.openxmlformats-officedocument.spreadsheetml.comments+xml"/>
  <Override PartName="/xl/charts/chart141.xml" ContentType="application/vnd.openxmlformats-officedocument.drawingml.chart+xml"/>
  <Override PartName="/xl/sharedStrings.xml" ContentType="application/vnd.openxmlformats-officedocument.spreadsheetml.sharedStrings+xml"/>
  <Override PartName="/xl/charts/chart23.xml" ContentType="application/vnd.openxmlformats-officedocument.drawingml.chart+xml"/>
  <Override PartName="/xl/charts/chart70.xml" ContentType="application/vnd.openxmlformats-officedocument.drawingml.chart+xml"/>
  <Override PartName="/xl/charts/chart130.xml" ContentType="application/vnd.openxmlformats-officedocument.drawingml.chart+xml"/>
  <Override PartName="/xl/worksheets/sheet36.xml" ContentType="application/vnd.openxmlformats-officedocument.spreadsheetml.worksheet+xml"/>
  <Override PartName="/xl/charts/chart12.xml" ContentType="application/vnd.openxmlformats-officedocument.drawingml.chart+xml"/>
  <Override PartName="/xl/worksheets/sheet25.xml" ContentType="application/vnd.openxmlformats-officedocument.spreadsheetml.worksheet+xml"/>
  <Default Extension="bin" ContentType="application/vnd.openxmlformats-officedocument.spreadsheetml.printerSettings"/>
  <Override PartName="/xl/charts/chart179.xml" ContentType="application/vnd.openxmlformats-officedocument.drawingml.chart+xml"/>
  <Override PartName="/xl/worksheets/sheet14.xml" ContentType="application/vnd.openxmlformats-officedocument.spreadsheetml.worksheet+xml"/>
  <Override PartName="/xl/charts/chart5.xml" ContentType="application/vnd.openxmlformats-officedocument.drawingml.chart+xml"/>
  <Override PartName="/xl/comments9.xml" ContentType="application/vnd.openxmlformats-officedocument.spreadsheetml.comments+xml"/>
  <Override PartName="/xl/charts/chart168.xml" ContentType="application/vnd.openxmlformats-officedocument.drawingml.chart+xml"/>
  <Override PartName="/xl/charts/chart97.xml" ContentType="application/vnd.openxmlformats-officedocument.drawingml.chart+xml"/>
  <Override PartName="/xl/drawings/drawing18.xml" ContentType="application/vnd.openxmlformats-officedocument.drawing+xml"/>
  <Override PartName="/xl/charts/chart157.xml" ContentType="application/vnd.openxmlformats-officedocument.drawingml.chart+xml"/>
  <Override PartName="/xl/workbook.xml" ContentType="application/vnd.openxmlformats-officedocument.spreadsheetml.sheet.main+xml"/>
  <Override PartName="/xl/worksheets/sheet4.xml" ContentType="application/vnd.openxmlformats-officedocument.spreadsheetml.worksheet+xml"/>
  <Override PartName="/xl/drawings/drawing3.xml" ContentType="application/vnd.openxmlformats-officedocument.drawing+xml"/>
  <Override PartName="/xl/charts/chart39.xml" ContentType="application/vnd.openxmlformats-officedocument.drawingml.chart+xml"/>
  <Override PartName="/xl/charts/chart86.xml" ContentType="application/vnd.openxmlformats-officedocument.drawingml.chart+xml"/>
  <Override PartName="/xl/charts/chart135.xml" ContentType="application/vnd.openxmlformats-officedocument.drawingml.chart+xml"/>
  <Override PartName="/xl/charts/chart146.xml" ContentType="application/vnd.openxmlformats-officedocument.drawingml.chart+xml"/>
  <Override PartName="/xl/comments19.xml" ContentType="application/vnd.openxmlformats-officedocument.spreadsheetml.comments+xml"/>
  <Override PartName="/xl/charts/chart182.xml" ContentType="application/vnd.openxmlformats-officedocument.drawingml.chart+xml"/>
  <Override PartName="/xl/charts/chart193.xml" ContentType="application/vnd.openxmlformats-officedocument.drawingml.chart+xml"/>
  <Override PartName="/xl/charts/chart28.xml" ContentType="application/vnd.openxmlformats-officedocument.drawingml.chart+xml"/>
  <Override PartName="/xl/charts/chart75.xml" ContentType="application/vnd.openxmlformats-officedocument.drawingml.chart+xml"/>
  <Override PartName="/xl/charts/chart124.xml" ContentType="application/vnd.openxmlformats-officedocument.drawingml.chart+xml"/>
  <Override PartName="/xl/charts/chart171.xml" ContentType="application/vnd.openxmlformats-officedocument.drawingml.chart+xml"/>
  <Default Extension="vml" ContentType="application/vnd.openxmlformats-officedocument.vmlDrawing"/>
  <Override PartName="/xl/comments1.xml" ContentType="application/vnd.openxmlformats-officedocument.spreadsheetml.comments+xml"/>
  <Override PartName="/xl/charts/chart17.xml" ContentType="application/vnd.openxmlformats-officedocument.drawingml.chart+xml"/>
  <Override PartName="/xl/charts/chart53.xml" ContentType="application/vnd.openxmlformats-officedocument.drawingml.chart+xml"/>
  <Override PartName="/xl/charts/chart64.xml" ContentType="application/vnd.openxmlformats-officedocument.drawingml.chart+xml"/>
  <Override PartName="/xl/charts/chart113.xml" ContentType="application/vnd.openxmlformats-officedocument.drawingml.chart+xml"/>
  <Override PartName="/xl/charts/chart160.xml" ContentType="application/vnd.openxmlformats-officedocument.drawingml.chart+xml"/>
  <Override PartName="/xl/drawings/drawing21.xml" ContentType="application/vnd.openxmlformats-officedocument.drawing+xml"/>
  <Override PartName="/xl/worksheets/sheet19.xml" ContentType="application/vnd.openxmlformats-officedocument.spreadsheetml.worksheet+xml"/>
  <Override PartName="/xl/charts/chart42.xml" ContentType="application/vnd.openxmlformats-officedocument.drawingml.chart+xml"/>
  <Override PartName="/xl/drawings/drawing10.xml" ContentType="application/vnd.openxmlformats-officedocument.drawing+xml"/>
  <Override PartName="/xl/charts/chart102.xml" ContentType="application/vnd.openxmlformats-officedocument.drawingml.chart+xml"/>
  <Override PartName="/xl/comments22.xml" ContentType="application/vnd.openxmlformats-officedocument.spreadsheetml.comments+xml"/>
  <Override PartName="/xl/charts/chart31.xml" ContentType="application/vnd.openxmlformats-officedocument.drawingml.chart+xml"/>
  <Override PartName="/xl/comments11.xml" ContentType="application/vnd.openxmlformats-officedocument.spreadsheetml.comments+xml"/>
  <Override PartName="/docProps/core.xml" ContentType="application/vnd.openxmlformats-package.core-properties+xml"/>
  <Override PartName="/xl/worksheets/sheet44.xml" ContentType="application/vnd.openxmlformats-officedocument.spreadsheetml.worksheet+xml"/>
  <Override PartName="/xl/charts/chart20.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19320" windowHeight="11760" tabRatio="661"/>
  </bookViews>
  <sheets>
    <sheet name="Паспорт" sheetId="29" r:id="rId1"/>
    <sheet name="Ргр" sheetId="17" r:id="rId2"/>
    <sheet name="Дгр" sheetId="46" r:id="rId3"/>
    <sheet name="Огр" sheetId="1" r:id="rId4"/>
    <sheet name="Р1" sheetId="18" r:id="rId5"/>
    <sheet name="Р2" sheetId="19" r:id="rId6"/>
    <sheet name="Р3" sheetId="20" r:id="rId7"/>
    <sheet name="Р4" sheetId="21" r:id="rId8"/>
    <sheet name="Р5" sheetId="22" r:id="rId9"/>
    <sheet name="Р6" sheetId="38" r:id="rId10"/>
    <sheet name="Р7" sheetId="37" r:id="rId11"/>
    <sheet name="Р8" sheetId="36" r:id="rId12"/>
    <sheet name="Р9" sheetId="35" r:id="rId13"/>
    <sheet name="Р10" sheetId="34" r:id="rId14"/>
    <sheet name="Р11" sheetId="33" r:id="rId15"/>
    <sheet name="Р12" sheetId="32" r:id="rId16"/>
    <sheet name="Р13" sheetId="31" r:id="rId17"/>
    <sheet name="Р14" sheetId="30" r:id="rId18"/>
    <sheet name="Р15" sheetId="40" r:id="rId19"/>
    <sheet name="Р16" sheetId="42" r:id="rId20"/>
    <sheet name="Р17" sheetId="44" r:id="rId21"/>
    <sheet name="Р18" sheetId="41" r:id="rId22"/>
    <sheet name="Р19" sheetId="43" r:id="rId23"/>
    <sheet name="Р20" sheetId="39" r:id="rId24"/>
    <sheet name="О1" sheetId="2" r:id="rId25"/>
    <sheet name="О2" sheetId="3" r:id="rId26"/>
    <sheet name="О3" sheetId="4" r:id="rId27"/>
    <sheet name="О4" sheetId="5" r:id="rId28"/>
    <sheet name="О5" sheetId="6" r:id="rId29"/>
    <sheet name="О6" sheetId="7" r:id="rId30"/>
    <sheet name="О7" sheetId="8" r:id="rId31"/>
    <sheet name="О8" sheetId="9" r:id="rId32"/>
    <sheet name="О9" sheetId="10" r:id="rId33"/>
    <sheet name="О10" sheetId="11" r:id="rId34"/>
    <sheet name="О11" sheetId="12" r:id="rId35"/>
    <sheet name="О12" sheetId="13" r:id="rId36"/>
    <sheet name="О13" sheetId="14" r:id="rId37"/>
    <sheet name="О14" sheetId="15" r:id="rId38"/>
    <sheet name="О15" sheetId="16" r:id="rId39"/>
    <sheet name="О16" sheetId="23" r:id="rId40"/>
    <sheet name="О17" sheetId="24" r:id="rId41"/>
    <sheet name="О18" sheetId="25" r:id="rId42"/>
    <sheet name="О19" sheetId="26" r:id="rId43"/>
    <sheet name="О20" sheetId="27" r:id="rId44"/>
  </sheets>
  <calcPr calcId="124519"/>
</workbook>
</file>

<file path=xl/calcChain.xml><?xml version="1.0" encoding="utf-8"?>
<calcChain xmlns="http://schemas.openxmlformats.org/spreadsheetml/2006/main">
  <c r="E311" i="2"/>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N17" i="39"/>
  <c r="L17"/>
  <c r="N16"/>
  <c r="L16"/>
  <c r="N15"/>
  <c r="L15"/>
  <c r="N14"/>
  <c r="L14"/>
  <c r="N13"/>
  <c r="L13"/>
  <c r="N17" i="43"/>
  <c r="L17"/>
  <c r="N16"/>
  <c r="L16"/>
  <c r="N15"/>
  <c r="L15"/>
  <c r="N14"/>
  <c r="L14"/>
  <c r="N13"/>
  <c r="L13"/>
  <c r="N17" i="41"/>
  <c r="L17"/>
  <c r="N16"/>
  <c r="L16"/>
  <c r="N15"/>
  <c r="L15"/>
  <c r="N14"/>
  <c r="L14"/>
  <c r="N13"/>
  <c r="L13"/>
  <c r="N17" i="44"/>
  <c r="L17"/>
  <c r="N16"/>
  <c r="L16"/>
  <c r="N15"/>
  <c r="L15"/>
  <c r="N14"/>
  <c r="L14"/>
  <c r="N13"/>
  <c r="L13"/>
  <c r="N17" i="42"/>
  <c r="L17"/>
  <c r="N16"/>
  <c r="L16"/>
  <c r="N15"/>
  <c r="L15"/>
  <c r="N14"/>
  <c r="L14"/>
  <c r="N13"/>
  <c r="L13"/>
  <c r="N17" i="40"/>
  <c r="L17"/>
  <c r="N16"/>
  <c r="L16"/>
  <c r="N15"/>
  <c r="L15"/>
  <c r="N14"/>
  <c r="L14"/>
  <c r="N13"/>
  <c r="L13"/>
  <c r="N17" i="30"/>
  <c r="L17"/>
  <c r="N16"/>
  <c r="L16"/>
  <c r="N15"/>
  <c r="L15"/>
  <c r="N14"/>
  <c r="L14"/>
  <c r="N13"/>
  <c r="L13"/>
  <c r="N17" i="31"/>
  <c r="L17"/>
  <c r="N16"/>
  <c r="L16"/>
  <c r="N15"/>
  <c r="L15"/>
  <c r="N14"/>
  <c r="L14"/>
  <c r="N13"/>
  <c r="L13"/>
  <c r="N17" i="32"/>
  <c r="L17"/>
  <c r="N16"/>
  <c r="L16"/>
  <c r="N15"/>
  <c r="L15"/>
  <c r="N14"/>
  <c r="L14"/>
  <c r="N13"/>
  <c r="L13"/>
  <c r="N17" i="33"/>
  <c r="L17"/>
  <c r="N16"/>
  <c r="L16"/>
  <c r="N15"/>
  <c r="L15"/>
  <c r="N14"/>
  <c r="L14"/>
  <c r="N13"/>
  <c r="L13"/>
  <c r="N17" i="34"/>
  <c r="L17"/>
  <c r="N16"/>
  <c r="L16"/>
  <c r="N15"/>
  <c r="L15"/>
  <c r="N14"/>
  <c r="L14"/>
  <c r="N13"/>
  <c r="L13"/>
  <c r="N17" i="35"/>
  <c r="L17"/>
  <c r="N16"/>
  <c r="L16"/>
  <c r="N15"/>
  <c r="L15"/>
  <c r="N14"/>
  <c r="L14"/>
  <c r="N13"/>
  <c r="L13"/>
  <c r="N17" i="36"/>
  <c r="L17"/>
  <c r="N16"/>
  <c r="L16"/>
  <c r="N15"/>
  <c r="L15"/>
  <c r="N14"/>
  <c r="L14"/>
  <c r="N13"/>
  <c r="L13"/>
  <c r="N17" i="37"/>
  <c r="L17"/>
  <c r="N16"/>
  <c r="L16"/>
  <c r="N15"/>
  <c r="L15"/>
  <c r="N14"/>
  <c r="L14"/>
  <c r="N13"/>
  <c r="L13"/>
  <c r="N17" i="38"/>
  <c r="L17"/>
  <c r="N16"/>
  <c r="L16"/>
  <c r="N15"/>
  <c r="L15"/>
  <c r="N14"/>
  <c r="L14"/>
  <c r="N13"/>
  <c r="L13"/>
  <c r="N17" i="22"/>
  <c r="L17"/>
  <c r="N16"/>
  <c r="L16"/>
  <c r="N15"/>
  <c r="L15"/>
  <c r="N14"/>
  <c r="L14"/>
  <c r="N13"/>
  <c r="L13"/>
  <c r="N17" i="21"/>
  <c r="L17"/>
  <c r="N16"/>
  <c r="L16"/>
  <c r="N15"/>
  <c r="L15"/>
  <c r="N14"/>
  <c r="L14"/>
  <c r="N13"/>
  <c r="L13"/>
  <c r="N17" i="20"/>
  <c r="L17"/>
  <c r="N16"/>
  <c r="L16"/>
  <c r="N15"/>
  <c r="L15"/>
  <c r="N14"/>
  <c r="L14"/>
  <c r="N13"/>
  <c r="L13"/>
  <c r="N17" i="19"/>
  <c r="L17"/>
  <c r="N16"/>
  <c r="L16"/>
  <c r="N15"/>
  <c r="L15"/>
  <c r="N14"/>
  <c r="L14"/>
  <c r="N13"/>
  <c r="L13"/>
  <c r="L17" i="18"/>
  <c r="L16"/>
  <c r="L15"/>
  <c r="L14"/>
  <c r="L13"/>
  <c r="AZ61" i="17"/>
  <c r="BA61"/>
  <c r="BB61"/>
  <c r="BC61"/>
  <c r="BD61"/>
  <c r="BE61"/>
  <c r="BF61"/>
  <c r="BG61"/>
  <c r="BH61"/>
  <c r="BI61"/>
  <c r="BJ61"/>
  <c r="BK61"/>
  <c r="BL61"/>
  <c r="BM61"/>
  <c r="BN61"/>
  <c r="BO61"/>
  <c r="BP61"/>
  <c r="BQ61"/>
  <c r="BR61"/>
  <c r="AY61"/>
  <c r="BR59"/>
  <c r="BQ59"/>
  <c r="BP59"/>
  <c r="BO59"/>
  <c r="BN59"/>
  <c r="BM59"/>
  <c r="BL59"/>
  <c r="BK59"/>
  <c r="BJ59"/>
  <c r="BI59"/>
  <c r="BH59"/>
  <c r="BG59"/>
  <c r="BF59"/>
  <c r="BE59"/>
  <c r="BD59"/>
  <c r="BC59"/>
  <c r="BB59"/>
  <c r="BA59"/>
  <c r="AZ59"/>
  <c r="AY59"/>
  <c r="A1" i="19"/>
  <c r="C4"/>
  <c r="D4"/>
  <c r="C5"/>
  <c r="D5"/>
  <c r="C6"/>
  <c r="D6"/>
  <c r="C7"/>
  <c r="D7"/>
  <c r="C8"/>
  <c r="D8"/>
  <c r="C9"/>
  <c r="D9"/>
  <c r="C10"/>
  <c r="D10"/>
  <c r="F10"/>
  <c r="G10"/>
  <c r="C18"/>
  <c r="D18"/>
  <c r="F18"/>
  <c r="G18"/>
  <c r="F26"/>
  <c r="F27"/>
  <c r="C28"/>
  <c r="D28"/>
  <c r="C29"/>
  <c r="D29"/>
  <c r="C30"/>
  <c r="D30"/>
  <c r="C31"/>
  <c r="D31"/>
  <c r="C32"/>
  <c r="D32"/>
  <c r="F32"/>
  <c r="G32"/>
  <c r="C38"/>
  <c r="D38"/>
  <c r="F38"/>
  <c r="G38"/>
  <c r="C42"/>
  <c r="D42"/>
  <c r="E42"/>
  <c r="F42"/>
  <c r="G42"/>
  <c r="C43"/>
  <c r="D43"/>
  <c r="C44"/>
  <c r="D44"/>
  <c r="C45"/>
  <c r="D45"/>
  <c r="C46"/>
  <c r="D46"/>
  <c r="C47"/>
  <c r="D47"/>
  <c r="C48"/>
  <c r="D48"/>
  <c r="C49"/>
  <c r="D49"/>
  <c r="C50"/>
  <c r="D50"/>
  <c r="C51"/>
  <c r="D51"/>
  <c r="C52"/>
  <c r="D52"/>
  <c r="C53"/>
  <c r="D53"/>
  <c r="E311" i="27" l="1"/>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26"/>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25"/>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24"/>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23"/>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16"/>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15"/>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14"/>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13"/>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12"/>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11"/>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10"/>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9"/>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8"/>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7"/>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6"/>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5"/>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4"/>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E311" i="3"/>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76"/>
  <c r="E175"/>
  <c r="E174"/>
  <c r="E173"/>
  <c r="E172"/>
  <c r="E171"/>
  <c r="E170"/>
  <c r="E169"/>
  <c r="E168"/>
  <c r="E167"/>
  <c r="E166"/>
  <c r="E165"/>
  <c r="E164"/>
  <c r="E163"/>
  <c r="E162"/>
  <c r="E161"/>
  <c r="E160"/>
  <c r="E159"/>
  <c r="E158"/>
  <c r="E157"/>
  <c r="E156"/>
  <c r="E155"/>
  <c r="E154"/>
  <c r="E153"/>
  <c r="E152"/>
  <c r="E151"/>
  <c r="E150"/>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1"/>
  <c r="E80"/>
  <c r="E79"/>
  <c r="E78"/>
  <c r="E77"/>
  <c r="E76"/>
  <c r="E75"/>
  <c r="E74"/>
  <c r="E73"/>
  <c r="E72"/>
  <c r="E71"/>
  <c r="E70"/>
  <c r="E69"/>
  <c r="E68"/>
  <c r="E67"/>
  <c r="E66"/>
  <c r="E65"/>
  <c r="E64"/>
  <c r="E63"/>
  <c r="E62"/>
  <c r="E61"/>
  <c r="E60"/>
  <c r="E59"/>
  <c r="E58"/>
  <c r="E57"/>
  <c r="E56"/>
  <c r="E55"/>
  <c r="E54"/>
  <c r="E53"/>
  <c r="E52"/>
  <c r="D53" i="39" l="1"/>
  <c r="C53"/>
  <c r="D52"/>
  <c r="C52"/>
  <c r="D51" l="1"/>
  <c r="C51"/>
  <c r="D50"/>
  <c r="C50"/>
  <c r="D49"/>
  <c r="C49"/>
  <c r="D48"/>
  <c r="C48"/>
  <c r="D47"/>
  <c r="C47"/>
  <c r="D46"/>
  <c r="C46"/>
  <c r="D45" l="1"/>
  <c r="C45"/>
  <c r="D44"/>
  <c r="C44"/>
  <c r="D43" l="1"/>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43"/>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41"/>
  <c r="C53"/>
  <c r="D52"/>
  <c r="C52"/>
  <c r="D51"/>
  <c r="C51"/>
  <c r="D50"/>
  <c r="C50"/>
  <c r="D49"/>
  <c r="C49"/>
  <c r="D48"/>
  <c r="C48"/>
  <c r="D47"/>
  <c r="C47"/>
  <c r="D46"/>
  <c r="C46"/>
  <c r="D45"/>
  <c r="C45"/>
  <c r="D44"/>
  <c r="C44"/>
  <c r="D43"/>
  <c r="C43"/>
  <c r="G42"/>
  <c r="F42"/>
  <c r="E42"/>
  <c r="D42"/>
  <c r="C42"/>
  <c r="G38"/>
  <c r="F38"/>
  <c r="D38"/>
  <c r="C38"/>
  <c r="G32" l="1"/>
  <c r="F32"/>
  <c r="D32"/>
  <c r="C32"/>
  <c r="D31"/>
  <c r="C31"/>
  <c r="D30"/>
  <c r="C30"/>
  <c r="D29"/>
  <c r="C29"/>
  <c r="D28"/>
  <c r="C28"/>
  <c r="F27"/>
  <c r="F26"/>
  <c r="G18"/>
  <c r="F18"/>
  <c r="D18"/>
  <c r="C18"/>
  <c r="G10"/>
  <c r="F10"/>
  <c r="D10"/>
  <c r="C10"/>
  <c r="D9"/>
  <c r="C9"/>
  <c r="D8"/>
  <c r="C8"/>
  <c r="D7"/>
  <c r="C7"/>
  <c r="D6"/>
  <c r="C6"/>
  <c r="D5"/>
  <c r="C5"/>
  <c r="D4"/>
  <c r="C4"/>
  <c r="A1"/>
  <c r="D53" i="44"/>
  <c r="C53"/>
  <c r="D52"/>
  <c r="C52"/>
  <c r="D51"/>
  <c r="C51"/>
  <c r="D50"/>
  <c r="C50"/>
  <c r="D49"/>
  <c r="C49"/>
  <c r="D48"/>
  <c r="C48"/>
  <c r="D47"/>
  <c r="C47"/>
  <c r="D46"/>
  <c r="C46"/>
  <c r="D45"/>
  <c r="C45"/>
  <c r="D44"/>
  <c r="C44"/>
  <c r="D43"/>
  <c r="C43"/>
  <c r="G42"/>
  <c r="F42"/>
  <c r="E42"/>
  <c r="D42"/>
  <c r="C42"/>
  <c r="G38"/>
  <c r="F38"/>
  <c r="D38"/>
  <c r="C38"/>
  <c r="G32" l="1"/>
  <c r="F32"/>
  <c r="D32"/>
  <c r="C32"/>
  <c r="D31"/>
  <c r="C31"/>
  <c r="D30"/>
  <c r="C30"/>
  <c r="D29"/>
  <c r="C29"/>
  <c r="D28"/>
  <c r="C28"/>
  <c r="F27"/>
  <c r="F26"/>
  <c r="G18"/>
  <c r="F18"/>
  <c r="D18"/>
  <c r="C18"/>
  <c r="G10"/>
  <c r="F10"/>
  <c r="D10"/>
  <c r="C10"/>
  <c r="D9"/>
  <c r="C9"/>
  <c r="D8"/>
  <c r="C8"/>
  <c r="D7"/>
  <c r="C7"/>
  <c r="D6"/>
  <c r="C6"/>
  <c r="D5"/>
  <c r="C5"/>
  <c r="D4"/>
  <c r="C4"/>
  <c r="A1"/>
  <c r="D53" i="42" l="1"/>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40"/>
  <c r="C53"/>
  <c r="D52"/>
  <c r="C52"/>
  <c r="D51"/>
  <c r="C51"/>
  <c r="D50"/>
  <c r="C50"/>
  <c r="D49"/>
  <c r="C49"/>
  <c r="D48"/>
  <c r="C48"/>
  <c r="D47"/>
  <c r="C47"/>
  <c r="D46"/>
  <c r="C46"/>
  <c r="D45"/>
  <c r="C45"/>
  <c r="D44"/>
  <c r="C44"/>
  <c r="D43" l="1"/>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30"/>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31"/>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32"/>
  <c r="C53"/>
  <c r="D52"/>
  <c r="C52"/>
  <c r="D51"/>
  <c r="C51"/>
  <c r="D50"/>
  <c r="C50"/>
  <c r="D49"/>
  <c r="C49"/>
  <c r="D48"/>
  <c r="C48"/>
  <c r="D47"/>
  <c r="C47"/>
  <c r="D46"/>
  <c r="C46"/>
  <c r="D45"/>
  <c r="C45"/>
  <c r="D44"/>
  <c r="C44"/>
  <c r="D43"/>
  <c r="C43"/>
  <c r="G42"/>
  <c r="F42"/>
  <c r="E42"/>
  <c r="D42"/>
  <c r="C42"/>
  <c r="G38"/>
  <c r="F38"/>
  <c r="D38"/>
  <c r="C38"/>
  <c r="G32" l="1"/>
  <c r="F32"/>
  <c r="D32"/>
  <c r="C32"/>
  <c r="D31"/>
  <c r="C31"/>
  <c r="D30"/>
  <c r="C30"/>
  <c r="D29"/>
  <c r="C29"/>
  <c r="D28"/>
  <c r="C28"/>
  <c r="F27"/>
  <c r="F26"/>
  <c r="G18"/>
  <c r="F18"/>
  <c r="D18"/>
  <c r="C18"/>
  <c r="G10"/>
  <c r="F10"/>
  <c r="D10"/>
  <c r="C10"/>
  <c r="D9"/>
  <c r="C9"/>
  <c r="D8"/>
  <c r="C8"/>
  <c r="D7"/>
  <c r="C7"/>
  <c r="D6"/>
  <c r="C6"/>
  <c r="D5"/>
  <c r="C5"/>
  <c r="D4"/>
  <c r="C4"/>
  <c r="A1"/>
  <c r="D53" i="33"/>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34"/>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35"/>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36"/>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37"/>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38"/>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22"/>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21"/>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20"/>
  <c r="C53"/>
  <c r="D52"/>
  <c r="C52"/>
  <c r="D51"/>
  <c r="C51"/>
  <c r="D50"/>
  <c r="C50"/>
  <c r="D49"/>
  <c r="C49"/>
  <c r="D48"/>
  <c r="C48"/>
  <c r="D47"/>
  <c r="C47"/>
  <c r="D46"/>
  <c r="C46"/>
  <c r="D45"/>
  <c r="C45"/>
  <c r="D44"/>
  <c r="C44"/>
  <c r="D43"/>
  <c r="C43"/>
  <c r="G42"/>
  <c r="F42"/>
  <c r="E42"/>
  <c r="D42"/>
  <c r="C42"/>
  <c r="G38"/>
  <c r="F38"/>
  <c r="D38"/>
  <c r="C38"/>
  <c r="G32"/>
  <c r="F32"/>
  <c r="D32"/>
  <c r="C32"/>
  <c r="D31"/>
  <c r="C31"/>
  <c r="D30"/>
  <c r="C30"/>
  <c r="D29"/>
  <c r="C29"/>
  <c r="D28"/>
  <c r="C28"/>
  <c r="F27"/>
  <c r="F26"/>
  <c r="G18"/>
  <c r="F18"/>
  <c r="D18"/>
  <c r="C18"/>
  <c r="G10"/>
  <c r="F10"/>
  <c r="D10"/>
  <c r="C10"/>
  <c r="D9"/>
  <c r="C9"/>
  <c r="D8"/>
  <c r="C8"/>
  <c r="D7"/>
  <c r="C7"/>
  <c r="D6"/>
  <c r="C6"/>
  <c r="D5"/>
  <c r="C5"/>
  <c r="D4"/>
  <c r="C4"/>
  <c r="A1"/>
  <c r="D53" i="18"/>
  <c r="C53"/>
  <c r="D52"/>
  <c r="C52"/>
  <c r="D51"/>
  <c r="C51"/>
  <c r="D50"/>
  <c r="C50"/>
  <c r="D49"/>
  <c r="C49"/>
  <c r="D48"/>
  <c r="C48"/>
  <c r="D47"/>
  <c r="C47"/>
  <c r="D46"/>
  <c r="C46"/>
  <c r="D45"/>
  <c r="C45"/>
  <c r="D44"/>
  <c r="C44"/>
  <c r="D43"/>
  <c r="C43"/>
  <c r="G42"/>
  <c r="F42"/>
  <c r="G38"/>
  <c r="F38"/>
  <c r="G32"/>
  <c r="F32"/>
  <c r="D31"/>
  <c r="C31"/>
  <c r="D30"/>
  <c r="C30"/>
  <c r="D29"/>
  <c r="C29"/>
  <c r="D28"/>
  <c r="C28"/>
  <c r="F27"/>
  <c r="F26"/>
  <c r="G10"/>
  <c r="F10"/>
  <c r="D9"/>
  <c r="C9"/>
  <c r="D8"/>
  <c r="C8"/>
  <c r="D7"/>
  <c r="C7"/>
  <c r="D6"/>
  <c r="C6"/>
  <c r="D5"/>
  <c r="C5"/>
  <c r="D4"/>
  <c r="C4"/>
  <c r="A1"/>
  <c r="AS256" i="1"/>
  <c r="AR256"/>
  <c r="AQ256"/>
  <c r="AP256"/>
  <c r="AO256"/>
  <c r="AN256"/>
  <c r="AM256"/>
  <c r="AL256"/>
  <c r="AK256"/>
  <c r="AJ256"/>
  <c r="AI256"/>
  <c r="AH256"/>
  <c r="AG256"/>
  <c r="AF256"/>
  <c r="AE256"/>
  <c r="AD256"/>
  <c r="AC256"/>
  <c r="AB256"/>
  <c r="AA256"/>
  <c r="Z256"/>
  <c r="Y256"/>
  <c r="X256"/>
  <c r="W256"/>
  <c r="V256"/>
  <c r="U256"/>
  <c r="T256"/>
  <c r="S256"/>
  <c r="R256"/>
  <c r="Q256"/>
  <c r="P256"/>
  <c r="O256"/>
  <c r="N256"/>
  <c r="M256"/>
  <c r="L256"/>
  <c r="K256"/>
  <c r="J256"/>
  <c r="I256"/>
  <c r="H256"/>
  <c r="G256"/>
  <c r="F256"/>
  <c r="D256"/>
  <c r="AS255"/>
  <c r="AR255"/>
  <c r="AQ255"/>
  <c r="AP255"/>
  <c r="AO255"/>
  <c r="AN255"/>
  <c r="AM255"/>
  <c r="AL255"/>
  <c r="AK255"/>
  <c r="AJ255"/>
  <c r="AI255"/>
  <c r="AH255"/>
  <c r="AG255"/>
  <c r="AF255"/>
  <c r="AE255"/>
  <c r="AD255"/>
  <c r="AC255"/>
  <c r="AB255"/>
  <c r="AA255"/>
  <c r="Z255"/>
  <c r="Y255"/>
  <c r="X255"/>
  <c r="W255"/>
  <c r="V255"/>
  <c r="U255"/>
  <c r="T255"/>
  <c r="S255"/>
  <c r="R255"/>
  <c r="Q255"/>
  <c r="P255"/>
  <c r="O255"/>
  <c r="N255"/>
  <c r="M255"/>
  <c r="L255"/>
  <c r="K255"/>
  <c r="J255"/>
  <c r="I255"/>
  <c r="H255"/>
  <c r="G255"/>
  <c r="F255"/>
  <c r="D255"/>
  <c r="AS254"/>
  <c r="AR254"/>
  <c r="AQ254"/>
  <c r="AP254"/>
  <c r="AO254"/>
  <c r="AN254"/>
  <c r="AM254"/>
  <c r="AL254"/>
  <c r="AK254"/>
  <c r="AJ254"/>
  <c r="AI254"/>
  <c r="AH254"/>
  <c r="AG254"/>
  <c r="AF254"/>
  <c r="AE254"/>
  <c r="AD254"/>
  <c r="AC254"/>
  <c r="AB254"/>
  <c r="AA254"/>
  <c r="Z254"/>
  <c r="Y254"/>
  <c r="X254"/>
  <c r="W254"/>
  <c r="V254"/>
  <c r="U254"/>
  <c r="T254"/>
  <c r="S254"/>
  <c r="R254"/>
  <c r="Q254"/>
  <c r="P254"/>
  <c r="O254"/>
  <c r="N254"/>
  <c r="M254"/>
  <c r="L254"/>
  <c r="K254"/>
  <c r="J254"/>
  <c r="I254"/>
  <c r="H254"/>
  <c r="G254"/>
  <c r="F254"/>
  <c r="D254"/>
  <c r="AS253"/>
  <c r="AR253"/>
  <c r="AQ253"/>
  <c r="AP253"/>
  <c r="AO253"/>
  <c r="AN253"/>
  <c r="AM253"/>
  <c r="AL253"/>
  <c r="AK253"/>
  <c r="AJ253"/>
  <c r="AI253"/>
  <c r="AH253"/>
  <c r="AG253"/>
  <c r="AF253"/>
  <c r="AE253"/>
  <c r="AD253"/>
  <c r="AC253"/>
  <c r="AB253"/>
  <c r="AA253"/>
  <c r="Z253"/>
  <c r="Y253"/>
  <c r="X253"/>
  <c r="W253"/>
  <c r="V253"/>
  <c r="U253"/>
  <c r="T253"/>
  <c r="S253"/>
  <c r="R253"/>
  <c r="Q253"/>
  <c r="P253"/>
  <c r="O253"/>
  <c r="N253"/>
  <c r="M253"/>
  <c r="L253"/>
  <c r="K253"/>
  <c r="J253"/>
  <c r="I253"/>
  <c r="H253"/>
  <c r="G253"/>
  <c r="F253"/>
  <c r="D253"/>
  <c r="AS252"/>
  <c r="AR252"/>
  <c r="AQ252"/>
  <c r="AP252"/>
  <c r="AO252"/>
  <c r="AN252"/>
  <c r="AM252"/>
  <c r="AL252"/>
  <c r="AK252"/>
  <c r="AJ252"/>
  <c r="AI252"/>
  <c r="AH252"/>
  <c r="AG252"/>
  <c r="AF252"/>
  <c r="AE252"/>
  <c r="AD252"/>
  <c r="AC252"/>
  <c r="AB252"/>
  <c r="AA252"/>
  <c r="Z252"/>
  <c r="Y252"/>
  <c r="X252"/>
  <c r="W252"/>
  <c r="V252"/>
  <c r="U252"/>
  <c r="T252"/>
  <c r="S252"/>
  <c r="R252"/>
  <c r="Q252"/>
  <c r="P252"/>
  <c r="O252"/>
  <c r="N252"/>
  <c r="M252"/>
  <c r="L252"/>
  <c r="K252"/>
  <c r="J252"/>
  <c r="I252"/>
  <c r="H252"/>
  <c r="G252"/>
  <c r="F252"/>
  <c r="D252"/>
  <c r="AS251"/>
  <c r="AR251"/>
  <c r="AQ251"/>
  <c r="AP251"/>
  <c r="AO251"/>
  <c r="AN251"/>
  <c r="AM251"/>
  <c r="AL251"/>
  <c r="AK251"/>
  <c r="AJ251"/>
  <c r="AI251"/>
  <c r="AH251"/>
  <c r="AG251"/>
  <c r="AF251"/>
  <c r="AE251"/>
  <c r="AD251"/>
  <c r="AC251"/>
  <c r="AB251"/>
  <c r="AA251"/>
  <c r="Z251"/>
  <c r="Y251"/>
  <c r="X251"/>
  <c r="W251"/>
  <c r="V251"/>
  <c r="U251"/>
  <c r="T251"/>
  <c r="S251"/>
  <c r="R251"/>
  <c r="Q251"/>
  <c r="P251"/>
  <c r="O251"/>
  <c r="N251"/>
  <c r="M251"/>
  <c r="L251"/>
  <c r="K251"/>
  <c r="J251"/>
  <c r="I251"/>
  <c r="H251"/>
  <c r="G251"/>
  <c r="F251"/>
  <c r="D251"/>
  <c r="AS250"/>
  <c r="AR250"/>
  <c r="AQ250"/>
  <c r="AP250"/>
  <c r="AO250"/>
  <c r="AN250"/>
  <c r="AM250"/>
  <c r="AL250"/>
  <c r="AK250"/>
  <c r="AJ250"/>
  <c r="AI250"/>
  <c r="AH250"/>
  <c r="AG250"/>
  <c r="AF250"/>
  <c r="AE250"/>
  <c r="AD250"/>
  <c r="AC250"/>
  <c r="AB250"/>
  <c r="AA250"/>
  <c r="Z250"/>
  <c r="Y250"/>
  <c r="X250"/>
  <c r="W250"/>
  <c r="V250"/>
  <c r="U250"/>
  <c r="T250"/>
  <c r="S250"/>
  <c r="R250"/>
  <c r="Q250"/>
  <c r="P250"/>
  <c r="O250"/>
  <c r="N250"/>
  <c r="M250"/>
  <c r="L250"/>
  <c r="K250"/>
  <c r="J250"/>
  <c r="I250"/>
  <c r="H250"/>
  <c r="G250"/>
  <c r="F250"/>
  <c r="D250"/>
  <c r="AS249"/>
  <c r="AR249"/>
  <c r="AQ249"/>
  <c r="AP249"/>
  <c r="AO249"/>
  <c r="AN249"/>
  <c r="AM249"/>
  <c r="AL249"/>
  <c r="AK249"/>
  <c r="AJ249"/>
  <c r="AI249"/>
  <c r="AH249"/>
  <c r="AG249"/>
  <c r="AF249"/>
  <c r="AE249"/>
  <c r="AD249"/>
  <c r="AC249"/>
  <c r="AB249"/>
  <c r="AA249"/>
  <c r="Z249"/>
  <c r="Y249"/>
  <c r="X249"/>
  <c r="W249"/>
  <c r="V249"/>
  <c r="U249"/>
  <c r="T249"/>
  <c r="S249"/>
  <c r="R249"/>
  <c r="Q249"/>
  <c r="P249"/>
  <c r="O249"/>
  <c r="N249"/>
  <c r="M249"/>
  <c r="L249"/>
  <c r="K249"/>
  <c r="J249"/>
  <c r="I249"/>
  <c r="H249"/>
  <c r="G249"/>
  <c r="F249"/>
  <c r="D249"/>
  <c r="AS248"/>
  <c r="AR248"/>
  <c r="AQ248"/>
  <c r="AP248"/>
  <c r="AO248"/>
  <c r="AN248"/>
  <c r="AM248"/>
  <c r="AL248"/>
  <c r="AK248"/>
  <c r="AJ248"/>
  <c r="AI248"/>
  <c r="AH248"/>
  <c r="AG248"/>
  <c r="AF248"/>
  <c r="AE248"/>
  <c r="AD248"/>
  <c r="AC248"/>
  <c r="AB248"/>
  <c r="AA248"/>
  <c r="Z248"/>
  <c r="Y248"/>
  <c r="X248"/>
  <c r="W248"/>
  <c r="V248"/>
  <c r="U248"/>
  <c r="T248"/>
  <c r="S248"/>
  <c r="R248"/>
  <c r="Q248"/>
  <c r="P248"/>
  <c r="O248"/>
  <c r="N248"/>
  <c r="M248"/>
  <c r="L248"/>
  <c r="K248"/>
  <c r="J248"/>
  <c r="I248"/>
  <c r="H248"/>
  <c r="G248"/>
  <c r="F248"/>
  <c r="D248"/>
  <c r="AS247"/>
  <c r="AR247"/>
  <c r="AQ247"/>
  <c r="AP247"/>
  <c r="AO247"/>
  <c r="AN247"/>
  <c r="AM247"/>
  <c r="AL247"/>
  <c r="AK247"/>
  <c r="AJ247"/>
  <c r="AI247"/>
  <c r="AH247"/>
  <c r="AG247"/>
  <c r="AF247"/>
  <c r="AE247"/>
  <c r="AD247"/>
  <c r="AC247"/>
  <c r="AB247"/>
  <c r="AA247"/>
  <c r="Z247"/>
  <c r="Y247"/>
  <c r="X247"/>
  <c r="W247"/>
  <c r="V247"/>
  <c r="U247"/>
  <c r="T247"/>
  <c r="S247"/>
  <c r="R247"/>
  <c r="Q247"/>
  <c r="P247"/>
  <c r="O247"/>
  <c r="N247"/>
  <c r="M247"/>
  <c r="L247"/>
  <c r="K247"/>
  <c r="J247"/>
  <c r="I247"/>
  <c r="H247"/>
  <c r="G247"/>
  <c r="F247"/>
  <c r="D247"/>
  <c r="AS246"/>
  <c r="AR246"/>
  <c r="AQ246"/>
  <c r="AP246"/>
  <c r="AO246"/>
  <c r="AN246"/>
  <c r="AM246"/>
  <c r="AL246"/>
  <c r="AK246"/>
  <c r="AJ246"/>
  <c r="AI246"/>
  <c r="AH246"/>
  <c r="AG246"/>
  <c r="AF246"/>
  <c r="AE246"/>
  <c r="AD246"/>
  <c r="AC246"/>
  <c r="AB246"/>
  <c r="AA246"/>
  <c r="Z246"/>
  <c r="Y246"/>
  <c r="X246"/>
  <c r="W246"/>
  <c r="V246"/>
  <c r="U246"/>
  <c r="T246"/>
  <c r="S246"/>
  <c r="R246"/>
  <c r="Q246"/>
  <c r="P246"/>
  <c r="O246"/>
  <c r="N246"/>
  <c r="M246"/>
  <c r="L246"/>
  <c r="K246"/>
  <c r="J246"/>
  <c r="I246"/>
  <c r="H246"/>
  <c r="G246"/>
  <c r="F246"/>
  <c r="D246"/>
  <c r="AS245"/>
  <c r="AR245"/>
  <c r="AQ245"/>
  <c r="AP245"/>
  <c r="AO245"/>
  <c r="AN245"/>
  <c r="AM245"/>
  <c r="AL245"/>
  <c r="AK245"/>
  <c r="AJ245"/>
  <c r="AI245"/>
  <c r="AH245"/>
  <c r="AG245"/>
  <c r="AF245"/>
  <c r="AE245"/>
  <c r="AD245"/>
  <c r="AC245"/>
  <c r="AB245"/>
  <c r="AA245"/>
  <c r="Z245"/>
  <c r="Y245"/>
  <c r="X245"/>
  <c r="W245"/>
  <c r="V245"/>
  <c r="U245"/>
  <c r="T245"/>
  <c r="S245"/>
  <c r="R245"/>
  <c r="Q245"/>
  <c r="P245"/>
  <c r="O245"/>
  <c r="N245"/>
  <c r="M245"/>
  <c r="L245"/>
  <c r="K245"/>
  <c r="J245"/>
  <c r="I245"/>
  <c r="H245"/>
  <c r="G245"/>
  <c r="F245"/>
  <c r="D245"/>
  <c r="AS244"/>
  <c r="AR244"/>
  <c r="AQ244"/>
  <c r="AP244"/>
  <c r="AO244"/>
  <c r="AN244"/>
  <c r="AM244"/>
  <c r="AL244"/>
  <c r="AK244"/>
  <c r="AJ244"/>
  <c r="AI244"/>
  <c r="AH244"/>
  <c r="AG244"/>
  <c r="AF244"/>
  <c r="AE244"/>
  <c r="AD244"/>
  <c r="AC244"/>
  <c r="AB244"/>
  <c r="AA244"/>
  <c r="Z244"/>
  <c r="Y244"/>
  <c r="X244"/>
  <c r="W244"/>
  <c r="V244"/>
  <c r="U244"/>
  <c r="T244"/>
  <c r="S244"/>
  <c r="R244"/>
  <c r="Q244"/>
  <c r="P244"/>
  <c r="O244"/>
  <c r="N244"/>
  <c r="M244"/>
  <c r="L244"/>
  <c r="K244"/>
  <c r="J244"/>
  <c r="I244"/>
  <c r="H244"/>
  <c r="G244"/>
  <c r="F244"/>
  <c r="D244"/>
  <c r="AS243"/>
  <c r="AR243"/>
  <c r="AQ243"/>
  <c r="AP243"/>
  <c r="AO243"/>
  <c r="AN243"/>
  <c r="AM243"/>
  <c r="AL243"/>
  <c r="AK243"/>
  <c r="AJ243"/>
  <c r="AI243"/>
  <c r="AH243"/>
  <c r="AG243"/>
  <c r="AF243"/>
  <c r="AE243"/>
  <c r="AD243"/>
  <c r="AC243"/>
  <c r="AB243"/>
  <c r="AA243"/>
  <c r="Z243"/>
  <c r="Y243"/>
  <c r="X243"/>
  <c r="W243"/>
  <c r="V243"/>
  <c r="U243"/>
  <c r="T243"/>
  <c r="S243"/>
  <c r="R243"/>
  <c r="Q243"/>
  <c r="P243"/>
  <c r="O243"/>
  <c r="N243"/>
  <c r="M243"/>
  <c r="L243"/>
  <c r="K243"/>
  <c r="J243"/>
  <c r="I243"/>
  <c r="H243"/>
  <c r="G243"/>
  <c r="F243"/>
  <c r="D243"/>
  <c r="AS242"/>
  <c r="AR242"/>
  <c r="AQ242"/>
  <c r="AP242"/>
  <c r="AO242"/>
  <c r="AN242"/>
  <c r="AM242"/>
  <c r="AL242"/>
  <c r="AK242"/>
  <c r="AJ242"/>
  <c r="AI242"/>
  <c r="AH242"/>
  <c r="AG242"/>
  <c r="AF242"/>
  <c r="AE242"/>
  <c r="AD242"/>
  <c r="AC242"/>
  <c r="AB242"/>
  <c r="AA242"/>
  <c r="Z242"/>
  <c r="Y242"/>
  <c r="X242"/>
  <c r="W242"/>
  <c r="V242"/>
  <c r="U242"/>
  <c r="T242"/>
  <c r="S242"/>
  <c r="R242"/>
  <c r="Q242"/>
  <c r="P242"/>
  <c r="O242"/>
  <c r="N242"/>
  <c r="M242"/>
  <c r="L242"/>
  <c r="K242"/>
  <c r="J242"/>
  <c r="I242"/>
  <c r="H242"/>
  <c r="G242"/>
  <c r="F242"/>
  <c r="D242"/>
  <c r="AS241"/>
  <c r="AR241"/>
  <c r="AQ241"/>
  <c r="AP241"/>
  <c r="AO241"/>
  <c r="AN241"/>
  <c r="AM241"/>
  <c r="AL241"/>
  <c r="AK241"/>
  <c r="AJ241"/>
  <c r="AI241"/>
  <c r="AH241"/>
  <c r="AG241"/>
  <c r="AF241"/>
  <c r="AE241"/>
  <c r="AD241"/>
  <c r="AC241"/>
  <c r="AB241"/>
  <c r="AA241"/>
  <c r="Z241"/>
  <c r="Y241"/>
  <c r="X241"/>
  <c r="W241"/>
  <c r="V241"/>
  <c r="U241"/>
  <c r="T241"/>
  <c r="S241"/>
  <c r="R241"/>
  <c r="Q241"/>
  <c r="P241"/>
  <c r="O241"/>
  <c r="N241"/>
  <c r="M241"/>
  <c r="L241"/>
  <c r="K241"/>
  <c r="J241"/>
  <c r="I241"/>
  <c r="H241"/>
  <c r="G241"/>
  <c r="F241"/>
  <c r="D241"/>
  <c r="AS240"/>
  <c r="AR240"/>
  <c r="AQ240"/>
  <c r="AP240"/>
  <c r="AO240"/>
  <c r="AN240"/>
  <c r="AM240"/>
  <c r="AL240"/>
  <c r="AK240"/>
  <c r="AJ240"/>
  <c r="AI240"/>
  <c r="AH240"/>
  <c r="AG240"/>
  <c r="AF240"/>
  <c r="AE240"/>
  <c r="AD240"/>
  <c r="AC240"/>
  <c r="AB240"/>
  <c r="AA240"/>
  <c r="Z240"/>
  <c r="Y240"/>
  <c r="X240"/>
  <c r="W240"/>
  <c r="V240"/>
  <c r="U240"/>
  <c r="T240"/>
  <c r="S240"/>
  <c r="R240"/>
  <c r="Q240"/>
  <c r="P240"/>
  <c r="O240"/>
  <c r="N240"/>
  <c r="M240"/>
  <c r="L240"/>
  <c r="K240"/>
  <c r="J240"/>
  <c r="I240"/>
  <c r="H240"/>
  <c r="G240"/>
  <c r="F240"/>
  <c r="D240"/>
  <c r="AS239"/>
  <c r="AR239"/>
  <c r="AQ239"/>
  <c r="AP239"/>
  <c r="AO239"/>
  <c r="AN239"/>
  <c r="AM239"/>
  <c r="AL239"/>
  <c r="AK239"/>
  <c r="AJ239"/>
  <c r="AI239"/>
  <c r="AH239"/>
  <c r="AG239"/>
  <c r="AF239"/>
  <c r="AE239"/>
  <c r="AD239"/>
  <c r="AC239"/>
  <c r="AB239"/>
  <c r="AA239"/>
  <c r="Z239"/>
  <c r="Y239"/>
  <c r="X239"/>
  <c r="W239"/>
  <c r="V239"/>
  <c r="U239"/>
  <c r="T239"/>
  <c r="S239"/>
  <c r="R239"/>
  <c r="Q239"/>
  <c r="P239"/>
  <c r="O239"/>
  <c r="N239"/>
  <c r="M239"/>
  <c r="L239"/>
  <c r="K239"/>
  <c r="J239"/>
  <c r="I239"/>
  <c r="H239"/>
  <c r="G239"/>
  <c r="F239"/>
  <c r="D239"/>
  <c r="AS238"/>
  <c r="AR238"/>
  <c r="AQ238"/>
  <c r="AP238"/>
  <c r="AO238"/>
  <c r="AN238"/>
  <c r="AM238"/>
  <c r="AL238"/>
  <c r="AK238"/>
  <c r="AJ238"/>
  <c r="AI238"/>
  <c r="AH238"/>
  <c r="AG238"/>
  <c r="AF238"/>
  <c r="AE238"/>
  <c r="AD238"/>
  <c r="AC238"/>
  <c r="AB238"/>
  <c r="AA238"/>
  <c r="Z238"/>
  <c r="Y238"/>
  <c r="X238"/>
  <c r="W238"/>
  <c r="V238"/>
  <c r="U238"/>
  <c r="T238"/>
  <c r="S238"/>
  <c r="R238"/>
  <c r="Q238"/>
  <c r="P238"/>
  <c r="O238"/>
  <c r="N238"/>
  <c r="M238"/>
  <c r="L238"/>
  <c r="K238"/>
  <c r="J238"/>
  <c r="I238"/>
  <c r="H238"/>
  <c r="G238"/>
  <c r="F238"/>
  <c r="D238"/>
  <c r="AS237"/>
  <c r="AR237"/>
  <c r="AQ237"/>
  <c r="AP237"/>
  <c r="AO237"/>
  <c r="AN237"/>
  <c r="AM237"/>
  <c r="AL237"/>
  <c r="AK237"/>
  <c r="AJ237"/>
  <c r="AI237"/>
  <c r="AH237"/>
  <c r="AG237"/>
  <c r="AF237"/>
  <c r="AE237"/>
  <c r="AD237"/>
  <c r="AC237"/>
  <c r="AB237"/>
  <c r="AA237"/>
  <c r="Z237"/>
  <c r="Y237"/>
  <c r="X237"/>
  <c r="W237"/>
  <c r="V237"/>
  <c r="U237"/>
  <c r="T237"/>
  <c r="S237"/>
  <c r="R237"/>
  <c r="Q237"/>
  <c r="P237"/>
  <c r="O237"/>
  <c r="N237"/>
  <c r="M237"/>
  <c r="L237"/>
  <c r="K237"/>
  <c r="J237"/>
  <c r="I237"/>
  <c r="H237"/>
  <c r="G237"/>
  <c r="F237"/>
  <c r="D237"/>
  <c r="AS236"/>
  <c r="AR236"/>
  <c r="AQ236"/>
  <c r="AP236"/>
  <c r="AO236"/>
  <c r="AN236"/>
  <c r="AM236"/>
  <c r="AL236"/>
  <c r="AK236"/>
  <c r="AJ236"/>
  <c r="AI236"/>
  <c r="AH236"/>
  <c r="AG236"/>
  <c r="AF236"/>
  <c r="AE236"/>
  <c r="AD236"/>
  <c r="AC236"/>
  <c r="AB236"/>
  <c r="AA236"/>
  <c r="Z236"/>
  <c r="Y236"/>
  <c r="X236"/>
  <c r="W236"/>
  <c r="V236"/>
  <c r="U236"/>
  <c r="T236"/>
  <c r="S236"/>
  <c r="R236"/>
  <c r="Q236"/>
  <c r="P236"/>
  <c r="O236"/>
  <c r="N236"/>
  <c r="M236"/>
  <c r="L236"/>
  <c r="K236"/>
  <c r="J236"/>
  <c r="I236"/>
  <c r="H236"/>
  <c r="G236"/>
  <c r="F236"/>
  <c r="D236"/>
  <c r="AS235"/>
  <c r="AR235"/>
  <c r="AQ235"/>
  <c r="AP235"/>
  <c r="AO235"/>
  <c r="AN235"/>
  <c r="AM235"/>
  <c r="AL235"/>
  <c r="AK235"/>
  <c r="AJ235"/>
  <c r="AI235"/>
  <c r="AH235"/>
  <c r="AG235"/>
  <c r="AF235"/>
  <c r="AE235"/>
  <c r="AD235"/>
  <c r="AC235"/>
  <c r="AB235"/>
  <c r="AA235"/>
  <c r="Z235"/>
  <c r="Y235"/>
  <c r="X235"/>
  <c r="W235"/>
  <c r="V235"/>
  <c r="U235"/>
  <c r="T235"/>
  <c r="S235"/>
  <c r="R235"/>
  <c r="Q235"/>
  <c r="P235"/>
  <c r="O235"/>
  <c r="N235"/>
  <c r="M235"/>
  <c r="L235"/>
  <c r="K235"/>
  <c r="J235"/>
  <c r="I235"/>
  <c r="H235"/>
  <c r="G235"/>
  <c r="F235"/>
  <c r="D235"/>
  <c r="AS234"/>
  <c r="AR234"/>
  <c r="AQ234"/>
  <c r="AP234"/>
  <c r="AO234"/>
  <c r="AN234"/>
  <c r="AM234"/>
  <c r="AL234"/>
  <c r="AK234"/>
  <c r="AJ234"/>
  <c r="AI234"/>
  <c r="AH234"/>
  <c r="AG234"/>
  <c r="AF234"/>
  <c r="AE234"/>
  <c r="AD234"/>
  <c r="AC234"/>
  <c r="AB234"/>
  <c r="AA234"/>
  <c r="Z234"/>
  <c r="Y234"/>
  <c r="X234"/>
  <c r="W234"/>
  <c r="V234"/>
  <c r="U234"/>
  <c r="T234"/>
  <c r="S234"/>
  <c r="R234"/>
  <c r="Q234"/>
  <c r="P234"/>
  <c r="O234"/>
  <c r="N234"/>
  <c r="M234"/>
  <c r="L234"/>
  <c r="K234"/>
  <c r="J234"/>
  <c r="I234"/>
  <c r="H234"/>
  <c r="G234"/>
  <c r="F234"/>
  <c r="D234"/>
  <c r="AS233"/>
  <c r="AR233"/>
  <c r="AQ233"/>
  <c r="AP233"/>
  <c r="AO233"/>
  <c r="AN233"/>
  <c r="AM233"/>
  <c r="AL233"/>
  <c r="AK233"/>
  <c r="AJ233"/>
  <c r="AI233"/>
  <c r="AH233"/>
  <c r="AG233"/>
  <c r="AF233"/>
  <c r="AE233"/>
  <c r="AD233"/>
  <c r="AC233"/>
  <c r="AB233"/>
  <c r="AA233"/>
  <c r="Z233"/>
  <c r="Y233"/>
  <c r="X233"/>
  <c r="W233"/>
  <c r="V233"/>
  <c r="U233"/>
  <c r="T233"/>
  <c r="S233"/>
  <c r="R233"/>
  <c r="Q233"/>
  <c r="P233"/>
  <c r="O233"/>
  <c r="N233"/>
  <c r="M233"/>
  <c r="L233"/>
  <c r="K233"/>
  <c r="J233"/>
  <c r="I233"/>
  <c r="H233"/>
  <c r="G233"/>
  <c r="F233"/>
  <c r="D233"/>
  <c r="AS232"/>
  <c r="AR232"/>
  <c r="AQ232"/>
  <c r="AP232"/>
  <c r="AO232"/>
  <c r="AN232"/>
  <c r="AM232"/>
  <c r="AL232"/>
  <c r="AK232"/>
  <c r="AJ232"/>
  <c r="AI232"/>
  <c r="AH232"/>
  <c r="AG232"/>
  <c r="AF232"/>
  <c r="AE232"/>
  <c r="AD232"/>
  <c r="AC232"/>
  <c r="AB232"/>
  <c r="AA232"/>
  <c r="Z232"/>
  <c r="Y232"/>
  <c r="X232"/>
  <c r="W232"/>
  <c r="V232"/>
  <c r="U232"/>
  <c r="T232"/>
  <c r="S232"/>
  <c r="R232"/>
  <c r="Q232"/>
  <c r="P232"/>
  <c r="O232"/>
  <c r="N232"/>
  <c r="M232"/>
  <c r="L232"/>
  <c r="K232"/>
  <c r="J232"/>
  <c r="I232"/>
  <c r="H232"/>
  <c r="G232"/>
  <c r="F232"/>
  <c r="D232"/>
  <c r="AS231"/>
  <c r="AR231"/>
  <c r="AQ231"/>
  <c r="AP231"/>
  <c r="AO231"/>
  <c r="AN231"/>
  <c r="AM231"/>
  <c r="AL231"/>
  <c r="AK231"/>
  <c r="AJ231"/>
  <c r="AI231"/>
  <c r="AH231"/>
  <c r="AG231"/>
  <c r="AF231"/>
  <c r="AE231"/>
  <c r="AD231"/>
  <c r="AC231"/>
  <c r="AB231"/>
  <c r="AA231"/>
  <c r="Z231"/>
  <c r="Y231"/>
  <c r="X231"/>
  <c r="W231"/>
  <c r="V231"/>
  <c r="U231"/>
  <c r="T231"/>
  <c r="S231"/>
  <c r="R231"/>
  <c r="Q231"/>
  <c r="P231"/>
  <c r="O231"/>
  <c r="N231"/>
  <c r="M231"/>
  <c r="L231"/>
  <c r="K231"/>
  <c r="J231"/>
  <c r="I231"/>
  <c r="H231"/>
  <c r="G231"/>
  <c r="F231"/>
  <c r="D231"/>
  <c r="AS230"/>
  <c r="AR230"/>
  <c r="AQ230"/>
  <c r="AP230"/>
  <c r="AO230"/>
  <c r="AN230"/>
  <c r="AM230"/>
  <c r="AL230"/>
  <c r="AK230"/>
  <c r="AJ230"/>
  <c r="AI230"/>
  <c r="AH230"/>
  <c r="AG230"/>
  <c r="AF230"/>
  <c r="AE230"/>
  <c r="AD230"/>
  <c r="AC230"/>
  <c r="AB230"/>
  <c r="AA230"/>
  <c r="Z230"/>
  <c r="Y230"/>
  <c r="X230"/>
  <c r="W230"/>
  <c r="V230"/>
  <c r="U230"/>
  <c r="T230"/>
  <c r="S230"/>
  <c r="R230"/>
  <c r="Q230"/>
  <c r="P230"/>
  <c r="O230"/>
  <c r="N230"/>
  <c r="M230"/>
  <c r="L230"/>
  <c r="K230"/>
  <c r="J230"/>
  <c r="I230"/>
  <c r="H230"/>
  <c r="G230"/>
  <c r="F230"/>
  <c r="D230"/>
  <c r="AS229"/>
  <c r="AR229"/>
  <c r="AQ229"/>
  <c r="AP229"/>
  <c r="AO229"/>
  <c r="AN229"/>
  <c r="AM229"/>
  <c r="AL229"/>
  <c r="AK229"/>
  <c r="AJ229"/>
  <c r="AI229"/>
  <c r="AH229"/>
  <c r="AG229"/>
  <c r="AF229"/>
  <c r="AE229"/>
  <c r="AD229"/>
  <c r="AC229"/>
  <c r="AB229"/>
  <c r="AA229"/>
  <c r="Z229"/>
  <c r="Y229"/>
  <c r="X229"/>
  <c r="W229"/>
  <c r="V229"/>
  <c r="U229"/>
  <c r="T229"/>
  <c r="S229"/>
  <c r="R229"/>
  <c r="Q229"/>
  <c r="P229"/>
  <c r="O229"/>
  <c r="N229"/>
  <c r="M229"/>
  <c r="L229"/>
  <c r="K229"/>
  <c r="J229"/>
  <c r="I229"/>
  <c r="H229"/>
  <c r="G229"/>
  <c r="F229"/>
  <c r="D229"/>
  <c r="AS228"/>
  <c r="AR228"/>
  <c r="AQ228"/>
  <c r="AP228"/>
  <c r="AO228"/>
  <c r="AN228"/>
  <c r="AM228"/>
  <c r="AL228"/>
  <c r="AK228"/>
  <c r="AJ228"/>
  <c r="AI228"/>
  <c r="AH228"/>
  <c r="AG228"/>
  <c r="AF228"/>
  <c r="AE228"/>
  <c r="AD228"/>
  <c r="AC228"/>
  <c r="AB228"/>
  <c r="AA228"/>
  <c r="Z228"/>
  <c r="Y228"/>
  <c r="X228"/>
  <c r="W228"/>
  <c r="V228"/>
  <c r="U228"/>
  <c r="T228"/>
  <c r="S228"/>
  <c r="R228"/>
  <c r="Q228"/>
  <c r="P228"/>
  <c r="O228"/>
  <c r="N228"/>
  <c r="M228"/>
  <c r="L228"/>
  <c r="K228"/>
  <c r="J228"/>
  <c r="I228"/>
  <c r="H228"/>
  <c r="G228"/>
  <c r="F228"/>
  <c r="D228"/>
  <c r="AS227"/>
  <c r="AR227"/>
  <c r="AQ227"/>
  <c r="AP227"/>
  <c r="AO227"/>
  <c r="AN227"/>
  <c r="AM227"/>
  <c r="AL227"/>
  <c r="AK227"/>
  <c r="AJ227"/>
  <c r="AI227"/>
  <c r="AH227"/>
  <c r="AG227"/>
  <c r="AF227"/>
  <c r="AE227"/>
  <c r="AD227"/>
  <c r="AC227"/>
  <c r="AB227"/>
  <c r="AA227"/>
  <c r="Z227"/>
  <c r="Y227"/>
  <c r="X227"/>
  <c r="W227"/>
  <c r="V227"/>
  <c r="U227"/>
  <c r="T227"/>
  <c r="S227"/>
  <c r="R227"/>
  <c r="Q227"/>
  <c r="P227"/>
  <c r="O227"/>
  <c r="N227"/>
  <c r="M227"/>
  <c r="L227"/>
  <c r="K227"/>
  <c r="J227"/>
  <c r="I227"/>
  <c r="H227"/>
  <c r="G227"/>
  <c r="F227"/>
  <c r="D227"/>
  <c r="AS226"/>
  <c r="AR226"/>
  <c r="AQ226"/>
  <c r="AP226"/>
  <c r="AO226"/>
  <c r="AN226"/>
  <c r="AM226"/>
  <c r="AL226"/>
  <c r="AK226"/>
  <c r="AJ226"/>
  <c r="AI226"/>
  <c r="AH226"/>
  <c r="AG226"/>
  <c r="AF226"/>
  <c r="AE226"/>
  <c r="AD226"/>
  <c r="AC226"/>
  <c r="AB226"/>
  <c r="AA226"/>
  <c r="Z226"/>
  <c r="Y226"/>
  <c r="X226"/>
  <c r="W226"/>
  <c r="V226"/>
  <c r="U226"/>
  <c r="T226"/>
  <c r="S226"/>
  <c r="R226"/>
  <c r="Q226"/>
  <c r="P226"/>
  <c r="O226"/>
  <c r="N226"/>
  <c r="M226"/>
  <c r="L226"/>
  <c r="K226"/>
  <c r="J226"/>
  <c r="I226"/>
  <c r="H226"/>
  <c r="G226"/>
  <c r="F226"/>
  <c r="D226"/>
  <c r="AS225"/>
  <c r="AR225"/>
  <c r="AQ225"/>
  <c r="AP225"/>
  <c r="AO225"/>
  <c r="AN225"/>
  <c r="AM225"/>
  <c r="AL225"/>
  <c r="AK225"/>
  <c r="AJ225"/>
  <c r="AI225"/>
  <c r="AH225"/>
  <c r="AG225"/>
  <c r="AF225"/>
  <c r="AE225"/>
  <c r="AD225"/>
  <c r="AC225"/>
  <c r="AB225"/>
  <c r="AA225"/>
  <c r="Z225"/>
  <c r="Y225"/>
  <c r="X225"/>
  <c r="W225"/>
  <c r="V225"/>
  <c r="U225"/>
  <c r="T225"/>
  <c r="S225"/>
  <c r="R225"/>
  <c r="Q225"/>
  <c r="P225"/>
  <c r="O225"/>
  <c r="N225"/>
  <c r="M225"/>
  <c r="L225"/>
  <c r="K225"/>
  <c r="J225"/>
  <c r="I225"/>
  <c r="H225"/>
  <c r="G225"/>
  <c r="F225"/>
  <c r="D225"/>
  <c r="AS224"/>
  <c r="AR224"/>
  <c r="AQ224"/>
  <c r="AP224"/>
  <c r="AO224"/>
  <c r="AN224"/>
  <c r="AM224"/>
  <c r="AL224"/>
  <c r="AK224"/>
  <c r="AJ224"/>
  <c r="AI224"/>
  <c r="AH224"/>
  <c r="AG224"/>
  <c r="AF224"/>
  <c r="AE224"/>
  <c r="AD224"/>
  <c r="AC224"/>
  <c r="AB224"/>
  <c r="AA224"/>
  <c r="Z224"/>
  <c r="Y224"/>
  <c r="X224"/>
  <c r="W224"/>
  <c r="V224"/>
  <c r="U224"/>
  <c r="T224"/>
  <c r="S224"/>
  <c r="R224"/>
  <c r="Q224"/>
  <c r="P224"/>
  <c r="O224"/>
  <c r="N224"/>
  <c r="M224"/>
  <c r="L224"/>
  <c r="K224"/>
  <c r="J224"/>
  <c r="I224"/>
  <c r="H224"/>
  <c r="G224"/>
  <c r="F224"/>
  <c r="D224"/>
  <c r="AS223"/>
  <c r="AR223"/>
  <c r="AQ223"/>
  <c r="AP223"/>
  <c r="AO223"/>
  <c r="AN223"/>
  <c r="AM223"/>
  <c r="AL223"/>
  <c r="AK223"/>
  <c r="AJ223"/>
  <c r="AI223"/>
  <c r="AH223"/>
  <c r="AG223"/>
  <c r="AF223"/>
  <c r="AE223"/>
  <c r="AD223"/>
  <c r="AC223"/>
  <c r="AB223"/>
  <c r="AA223"/>
  <c r="Z223"/>
  <c r="Y223"/>
  <c r="X223"/>
  <c r="W223"/>
  <c r="V223"/>
  <c r="U223"/>
  <c r="T223"/>
  <c r="S223"/>
  <c r="R223"/>
  <c r="Q223"/>
  <c r="P223"/>
  <c r="O223"/>
  <c r="N223"/>
  <c r="M223"/>
  <c r="L223"/>
  <c r="K223"/>
  <c r="J223"/>
  <c r="I223"/>
  <c r="H223"/>
  <c r="G223"/>
  <c r="F223"/>
  <c r="D223"/>
  <c r="AS222"/>
  <c r="AR222"/>
  <c r="AQ222"/>
  <c r="AP222"/>
  <c r="AO222"/>
  <c r="AN222"/>
  <c r="AM222"/>
  <c r="AL222"/>
  <c r="AK222"/>
  <c r="AJ222"/>
  <c r="AI222"/>
  <c r="AH222"/>
  <c r="AG222"/>
  <c r="AF222"/>
  <c r="AE222"/>
  <c r="AD222"/>
  <c r="AC222"/>
  <c r="AB222"/>
  <c r="AA222"/>
  <c r="Z222"/>
  <c r="Y222"/>
  <c r="X222"/>
  <c r="W222"/>
  <c r="V222"/>
  <c r="U222"/>
  <c r="T222"/>
  <c r="S222"/>
  <c r="R222"/>
  <c r="Q222"/>
  <c r="P222"/>
  <c r="O222"/>
  <c r="N222"/>
  <c r="M222"/>
  <c r="L222"/>
  <c r="K222"/>
  <c r="J222"/>
  <c r="I222"/>
  <c r="H222"/>
  <c r="G222"/>
  <c r="F222"/>
  <c r="D222"/>
  <c r="AS221"/>
  <c r="AR221"/>
  <c r="AQ221"/>
  <c r="AP221"/>
  <c r="AO221"/>
  <c r="AN221"/>
  <c r="AM221"/>
  <c r="AL221"/>
  <c r="AK221"/>
  <c r="AJ221"/>
  <c r="AI221"/>
  <c r="AH221"/>
  <c r="AG221"/>
  <c r="AF221"/>
  <c r="AE221"/>
  <c r="AD221"/>
  <c r="AC221"/>
  <c r="AB221"/>
  <c r="AA221"/>
  <c r="Z221"/>
  <c r="Y221"/>
  <c r="X221"/>
  <c r="W221"/>
  <c r="V221"/>
  <c r="U221"/>
  <c r="T221"/>
  <c r="S221"/>
  <c r="R221"/>
  <c r="Q221"/>
  <c r="P221"/>
  <c r="O221"/>
  <c r="N221"/>
  <c r="M221"/>
  <c r="L221"/>
  <c r="K221"/>
  <c r="J221"/>
  <c r="I221"/>
  <c r="H221"/>
  <c r="G221"/>
  <c r="F221"/>
  <c r="D221"/>
  <c r="AS220"/>
  <c r="AR220"/>
  <c r="AQ220"/>
  <c r="AP220"/>
  <c r="AO220"/>
  <c r="AN220"/>
  <c r="AM220"/>
  <c r="AL220"/>
  <c r="AK220"/>
  <c r="AJ220"/>
  <c r="AI220"/>
  <c r="AH220"/>
  <c r="AG220"/>
  <c r="AF220"/>
  <c r="AE220"/>
  <c r="AD220"/>
  <c r="AC220"/>
  <c r="AB220"/>
  <c r="AA220"/>
  <c r="Z220"/>
  <c r="Y220"/>
  <c r="X220"/>
  <c r="W220"/>
  <c r="V220"/>
  <c r="U220"/>
  <c r="T220"/>
  <c r="S220"/>
  <c r="R220"/>
  <c r="Q220"/>
  <c r="P220"/>
  <c r="O220"/>
  <c r="N220"/>
  <c r="M220"/>
  <c r="L220"/>
  <c r="K220"/>
  <c r="J220"/>
  <c r="I220"/>
  <c r="H220"/>
  <c r="G220"/>
  <c r="F220"/>
  <c r="D220"/>
  <c r="AS219"/>
  <c r="AR219"/>
  <c r="AQ219"/>
  <c r="AP219"/>
  <c r="AO219"/>
  <c r="AN219"/>
  <c r="AM219"/>
  <c r="AL219"/>
  <c r="AK219"/>
  <c r="AJ219"/>
  <c r="AI219"/>
  <c r="AH219"/>
  <c r="AG219"/>
  <c r="AF219"/>
  <c r="AE219"/>
  <c r="AD219"/>
  <c r="AC219"/>
  <c r="AB219"/>
  <c r="AA219"/>
  <c r="Z219"/>
  <c r="Y219"/>
  <c r="X219"/>
  <c r="W219"/>
  <c r="V219"/>
  <c r="U219"/>
  <c r="T219"/>
  <c r="S219"/>
  <c r="R219"/>
  <c r="Q219"/>
  <c r="P219"/>
  <c r="O219"/>
  <c r="N219"/>
  <c r="M219"/>
  <c r="L219"/>
  <c r="K219"/>
  <c r="J219"/>
  <c r="I219"/>
  <c r="H219"/>
  <c r="G219"/>
  <c r="F219"/>
  <c r="D219"/>
  <c r="AS218"/>
  <c r="AR218"/>
  <c r="AQ218"/>
  <c r="AP218"/>
  <c r="AO218"/>
  <c r="AN218"/>
  <c r="AM218"/>
  <c r="AL218"/>
  <c r="AK218"/>
  <c r="AJ218"/>
  <c r="AI218"/>
  <c r="AH218"/>
  <c r="AG218"/>
  <c r="AF218"/>
  <c r="AE218"/>
  <c r="AD218"/>
  <c r="AC218"/>
  <c r="AB218"/>
  <c r="AA218"/>
  <c r="Z218"/>
  <c r="Y218"/>
  <c r="X218"/>
  <c r="W218"/>
  <c r="V218"/>
  <c r="U218"/>
  <c r="T218"/>
  <c r="S218"/>
  <c r="R218"/>
  <c r="Q218"/>
  <c r="P218"/>
  <c r="O218"/>
  <c r="N218"/>
  <c r="M218"/>
  <c r="L218"/>
  <c r="K218"/>
  <c r="J218"/>
  <c r="I218"/>
  <c r="H218"/>
  <c r="G218"/>
  <c r="F218"/>
  <c r="D218"/>
  <c r="AS217"/>
  <c r="AR217"/>
  <c r="AQ217"/>
  <c r="AP217"/>
  <c r="AO217"/>
  <c r="AN217"/>
  <c r="AM217"/>
  <c r="AL217"/>
  <c r="AK217"/>
  <c r="AJ217"/>
  <c r="AI217"/>
  <c r="AH217"/>
  <c r="AG217"/>
  <c r="AF217"/>
  <c r="AE217"/>
  <c r="AD217"/>
  <c r="AC217"/>
  <c r="AB217"/>
  <c r="AA217"/>
  <c r="Z217"/>
  <c r="Y217"/>
  <c r="X217"/>
  <c r="W217"/>
  <c r="V217"/>
  <c r="U217"/>
  <c r="T217"/>
  <c r="S217"/>
  <c r="R217"/>
  <c r="Q217"/>
  <c r="P217"/>
  <c r="O217"/>
  <c r="N217"/>
  <c r="M217"/>
  <c r="L217"/>
  <c r="K217"/>
  <c r="J217"/>
  <c r="I217"/>
  <c r="H217"/>
  <c r="G217"/>
  <c r="F217"/>
  <c r="D217"/>
  <c r="AS216"/>
  <c r="AR216"/>
  <c r="AQ216" s="1"/>
  <c r="AP216"/>
  <c r="AO216" s="1"/>
  <c r="AN216"/>
  <c r="AM216"/>
  <c r="AL216"/>
  <c r="AK216"/>
  <c r="AJ216"/>
  <c r="AI216"/>
  <c r="AH216"/>
  <c r="AG216"/>
  <c r="AF216"/>
  <c r="AE216"/>
  <c r="AD216"/>
  <c r="AC216"/>
  <c r="AB216"/>
  <c r="AA216"/>
  <c r="Z216"/>
  <c r="Y216"/>
  <c r="X216"/>
  <c r="W216"/>
  <c r="V216"/>
  <c r="U216"/>
  <c r="T216"/>
  <c r="S216"/>
  <c r="R216"/>
  <c r="Q216"/>
  <c r="P216"/>
  <c r="O216"/>
  <c r="N216"/>
  <c r="M216"/>
  <c r="L216"/>
  <c r="K216"/>
  <c r="J216"/>
  <c r="I216"/>
  <c r="H216"/>
  <c r="G216"/>
  <c r="F216"/>
  <c r="AS214"/>
  <c r="AR214"/>
  <c r="AQ214"/>
  <c r="AP214"/>
  <c r="AO214"/>
  <c r="AN214"/>
  <c r="AM214"/>
  <c r="AL214"/>
  <c r="AK214"/>
  <c r="AJ214"/>
  <c r="AI214"/>
  <c r="AH214"/>
  <c r="AG214"/>
  <c r="AF214"/>
  <c r="AE214"/>
  <c r="AD214"/>
  <c r="AC214"/>
  <c r="AB214"/>
  <c r="AA214"/>
  <c r="Z214"/>
  <c r="Y214"/>
  <c r="X214"/>
  <c r="W214"/>
  <c r="V214"/>
  <c r="U214"/>
  <c r="T214"/>
  <c r="S214"/>
  <c r="R214"/>
  <c r="Q214"/>
  <c r="P214"/>
  <c r="O214"/>
  <c r="N214"/>
  <c r="M214"/>
  <c r="L214"/>
  <c r="K214"/>
  <c r="J214"/>
  <c r="I214"/>
  <c r="H214"/>
  <c r="G214"/>
  <c r="F214"/>
  <c r="D214"/>
  <c r="AS213"/>
  <c r="AR213"/>
  <c r="AQ213"/>
  <c r="AP213"/>
  <c r="AO213"/>
  <c r="AN213"/>
  <c r="AM213"/>
  <c r="AL213"/>
  <c r="AK213"/>
  <c r="AJ213"/>
  <c r="AI213"/>
  <c r="AH213"/>
  <c r="AG213"/>
  <c r="AF213"/>
  <c r="AE213"/>
  <c r="AD213"/>
  <c r="AC213"/>
  <c r="AB213"/>
  <c r="AA213"/>
  <c r="Z213"/>
  <c r="Y213"/>
  <c r="X213"/>
  <c r="W213"/>
  <c r="V213"/>
  <c r="U213"/>
  <c r="T213"/>
  <c r="S213"/>
  <c r="R213"/>
  <c r="Q213"/>
  <c r="P213"/>
  <c r="O213"/>
  <c r="N213"/>
  <c r="M213"/>
  <c r="L213"/>
  <c r="K213"/>
  <c r="J213"/>
  <c r="I213"/>
  <c r="H213"/>
  <c r="G213"/>
  <c r="F213"/>
  <c r="D213"/>
  <c r="AS212"/>
  <c r="AR212"/>
  <c r="AQ212"/>
  <c r="AP212"/>
  <c r="AO212"/>
  <c r="AN212"/>
  <c r="AM212"/>
  <c r="AL212"/>
  <c r="AK212"/>
  <c r="AJ212"/>
  <c r="AI212"/>
  <c r="AH212"/>
  <c r="AG212"/>
  <c r="AF212"/>
  <c r="AE212"/>
  <c r="AD212"/>
  <c r="AC212"/>
  <c r="AB212"/>
  <c r="AA212"/>
  <c r="Z212"/>
  <c r="Y212"/>
  <c r="X212"/>
  <c r="W212"/>
  <c r="V212"/>
  <c r="U212"/>
  <c r="T212"/>
  <c r="S212"/>
  <c r="R212"/>
  <c r="Q212"/>
  <c r="P212"/>
  <c r="O212"/>
  <c r="N212"/>
  <c r="M212"/>
  <c r="L212"/>
  <c r="K212"/>
  <c r="J212"/>
  <c r="I212"/>
  <c r="H212"/>
  <c r="G212"/>
  <c r="F212"/>
  <c r="D212"/>
  <c r="AS211"/>
  <c r="AR211"/>
  <c r="AQ211"/>
  <c r="AP211"/>
  <c r="AO211"/>
  <c r="AN211"/>
  <c r="AM211"/>
  <c r="AL211"/>
  <c r="AK211"/>
  <c r="AJ211"/>
  <c r="AI211"/>
  <c r="AH211"/>
  <c r="AG211"/>
  <c r="AF211"/>
  <c r="AE211"/>
  <c r="AD211"/>
  <c r="AC211"/>
  <c r="AB211"/>
  <c r="AA211"/>
  <c r="Z211"/>
  <c r="Y211"/>
  <c r="X211"/>
  <c r="W211"/>
  <c r="V211"/>
  <c r="U211"/>
  <c r="T211"/>
  <c r="S211"/>
  <c r="R211"/>
  <c r="Q211"/>
  <c r="P211"/>
  <c r="O211"/>
  <c r="N211"/>
  <c r="M211"/>
  <c r="L211"/>
  <c r="K211"/>
  <c r="J211"/>
  <c r="I211"/>
  <c r="H211"/>
  <c r="G211"/>
  <c r="F211"/>
  <c r="D211"/>
  <c r="AS210"/>
  <c r="AR210"/>
  <c r="AQ210"/>
  <c r="AP210"/>
  <c r="AO210"/>
  <c r="AN210"/>
  <c r="AM210"/>
  <c r="AL210"/>
  <c r="AK210"/>
  <c r="AJ210"/>
  <c r="AI210"/>
  <c r="AH210"/>
  <c r="AG210"/>
  <c r="AF210"/>
  <c r="AE210"/>
  <c r="AD210"/>
  <c r="AC210"/>
  <c r="AB210"/>
  <c r="AA210"/>
  <c r="Z210"/>
  <c r="Y210"/>
  <c r="X210"/>
  <c r="W210"/>
  <c r="V210"/>
  <c r="U210"/>
  <c r="T210"/>
  <c r="S210"/>
  <c r="R210"/>
  <c r="Q210"/>
  <c r="P210"/>
  <c r="O210"/>
  <c r="N210"/>
  <c r="M210"/>
  <c r="L210"/>
  <c r="K210"/>
  <c r="J210"/>
  <c r="I210"/>
  <c r="H210"/>
  <c r="G210"/>
  <c r="F210"/>
  <c r="D210"/>
  <c r="AS209"/>
  <c r="AR209"/>
  <c r="AQ209"/>
  <c r="AP209"/>
  <c r="AO209"/>
  <c r="AN209"/>
  <c r="AM209"/>
  <c r="AL209"/>
  <c r="AK209"/>
  <c r="AJ209"/>
  <c r="AI209"/>
  <c r="AH209"/>
  <c r="AG209"/>
  <c r="AF209"/>
  <c r="AE209"/>
  <c r="AD209"/>
  <c r="AC209"/>
  <c r="AB209"/>
  <c r="AA209"/>
  <c r="Z209"/>
  <c r="Y209"/>
  <c r="X209"/>
  <c r="W209"/>
  <c r="V209"/>
  <c r="U209"/>
  <c r="T209"/>
  <c r="S209"/>
  <c r="R209"/>
  <c r="Q209"/>
  <c r="P209"/>
  <c r="O209"/>
  <c r="N209"/>
  <c r="M209"/>
  <c r="L209"/>
  <c r="K209"/>
  <c r="J209"/>
  <c r="I209"/>
  <c r="H209"/>
  <c r="G209"/>
  <c r="F209"/>
  <c r="D209"/>
  <c r="AS208"/>
  <c r="AR208"/>
  <c r="AQ208"/>
  <c r="AP208"/>
  <c r="AO208"/>
  <c r="AN208"/>
  <c r="AM208"/>
  <c r="AL208"/>
  <c r="AK208"/>
  <c r="AJ208"/>
  <c r="AI208"/>
  <c r="AH208"/>
  <c r="AG208"/>
  <c r="AF208"/>
  <c r="AE208"/>
  <c r="AD208"/>
  <c r="AC208"/>
  <c r="AB208"/>
  <c r="AA208"/>
  <c r="Z208"/>
  <c r="Y208"/>
  <c r="X208"/>
  <c r="W208"/>
  <c r="V208"/>
  <c r="U208"/>
  <c r="T208"/>
  <c r="S208"/>
  <c r="R208"/>
  <c r="Q208"/>
  <c r="P208"/>
  <c r="O208"/>
  <c r="N208"/>
  <c r="M208"/>
  <c r="L208"/>
  <c r="K208"/>
  <c r="J208"/>
  <c r="I208"/>
  <c r="H208"/>
  <c r="G208"/>
  <c r="F208"/>
  <c r="D208"/>
  <c r="AS207"/>
  <c r="AR207"/>
  <c r="AQ207"/>
  <c r="AP207"/>
  <c r="AO207"/>
  <c r="AN207"/>
  <c r="AM207"/>
  <c r="AL207"/>
  <c r="AK207"/>
  <c r="AJ207"/>
  <c r="AI207"/>
  <c r="AH207"/>
  <c r="AG207"/>
  <c r="AF207"/>
  <c r="AE207"/>
  <c r="AD207"/>
  <c r="AC207"/>
  <c r="AB207"/>
  <c r="AA207"/>
  <c r="Z207"/>
  <c r="Y207"/>
  <c r="X207"/>
  <c r="W207"/>
  <c r="V207"/>
  <c r="U207"/>
  <c r="T207"/>
  <c r="S207"/>
  <c r="R207"/>
  <c r="Q207"/>
  <c r="P207"/>
  <c r="O207"/>
  <c r="N207"/>
  <c r="M207"/>
  <c r="L207"/>
  <c r="K207"/>
  <c r="J207"/>
  <c r="I207"/>
  <c r="H207"/>
  <c r="G207"/>
  <c r="F207"/>
  <c r="D207"/>
  <c r="AS206"/>
  <c r="AR206"/>
  <c r="AQ206"/>
  <c r="AP206"/>
  <c r="AO206"/>
  <c r="AN206"/>
  <c r="AM206"/>
  <c r="AL206"/>
  <c r="AK206"/>
  <c r="AJ206"/>
  <c r="AI206"/>
  <c r="AH206"/>
  <c r="AG206"/>
  <c r="AF206"/>
  <c r="AE206"/>
  <c r="AD206"/>
  <c r="AC206"/>
  <c r="AB206"/>
  <c r="AA206"/>
  <c r="Z206"/>
  <c r="Y206"/>
  <c r="X206"/>
  <c r="W206"/>
  <c r="V206"/>
  <c r="U206"/>
  <c r="T206"/>
  <c r="S206"/>
  <c r="R206"/>
  <c r="Q206"/>
  <c r="P206"/>
  <c r="O206"/>
  <c r="N206"/>
  <c r="M206"/>
  <c r="L206"/>
  <c r="K206"/>
  <c r="J206"/>
  <c r="I206"/>
  <c r="H206"/>
  <c r="G206"/>
  <c r="F206"/>
  <c r="D206"/>
  <c r="AS205"/>
  <c r="AR205"/>
  <c r="AQ205"/>
  <c r="AP205"/>
  <c r="AO205"/>
  <c r="AN205"/>
  <c r="AM205"/>
  <c r="AL205"/>
  <c r="AK205"/>
  <c r="AJ205"/>
  <c r="AI205"/>
  <c r="AH205"/>
  <c r="AG205"/>
  <c r="AF205"/>
  <c r="AE205"/>
  <c r="AD205"/>
  <c r="AC205"/>
  <c r="AB205"/>
  <c r="AA205"/>
  <c r="Z205"/>
  <c r="Y205"/>
  <c r="X205"/>
  <c r="W205"/>
  <c r="V205"/>
  <c r="U205"/>
  <c r="T205"/>
  <c r="S205"/>
  <c r="R205"/>
  <c r="Q205"/>
  <c r="P205"/>
  <c r="O205"/>
  <c r="N205"/>
  <c r="M205"/>
  <c r="L205"/>
  <c r="K205"/>
  <c r="J205"/>
  <c r="I205"/>
  <c r="H205"/>
  <c r="G205"/>
  <c r="F205"/>
  <c r="D205"/>
  <c r="AS204"/>
  <c r="AR204"/>
  <c r="AQ204"/>
  <c r="AP204"/>
  <c r="AO204"/>
  <c r="AN204"/>
  <c r="AM204"/>
  <c r="AL204"/>
  <c r="AK204"/>
  <c r="AJ204"/>
  <c r="AI204"/>
  <c r="AH204"/>
  <c r="AG204"/>
  <c r="AF204"/>
  <c r="AE204"/>
  <c r="AD204"/>
  <c r="AC204"/>
  <c r="AB204"/>
  <c r="AA204"/>
  <c r="Z204"/>
  <c r="Y204"/>
  <c r="X204"/>
  <c r="W204"/>
  <c r="V204"/>
  <c r="U204"/>
  <c r="T204"/>
  <c r="S204"/>
  <c r="R204"/>
  <c r="Q204"/>
  <c r="P204"/>
  <c r="O204"/>
  <c r="N204"/>
  <c r="M204"/>
  <c r="L204"/>
  <c r="K204"/>
  <c r="J204"/>
  <c r="I204"/>
  <c r="H204"/>
  <c r="G204"/>
  <c r="F204"/>
  <c r="D204"/>
  <c r="AS203"/>
  <c r="AR203"/>
  <c r="AQ203"/>
  <c r="AP203"/>
  <c r="AO203"/>
  <c r="AN203"/>
  <c r="AM203"/>
  <c r="AL203"/>
  <c r="AK203"/>
  <c r="AJ203"/>
  <c r="AI203"/>
  <c r="AH203"/>
  <c r="AG203"/>
  <c r="AF203"/>
  <c r="AE203"/>
  <c r="AD203"/>
  <c r="AC203"/>
  <c r="AB203"/>
  <c r="AA203"/>
  <c r="Z203"/>
  <c r="Y203"/>
  <c r="X203"/>
  <c r="W203"/>
  <c r="V203"/>
  <c r="U203"/>
  <c r="T203"/>
  <c r="S203"/>
  <c r="R203"/>
  <c r="Q203"/>
  <c r="P203"/>
  <c r="O203"/>
  <c r="N203"/>
  <c r="M203"/>
  <c r="L203"/>
  <c r="K203"/>
  <c r="J203"/>
  <c r="I203"/>
  <c r="H203"/>
  <c r="G203"/>
  <c r="F203"/>
  <c r="D203"/>
  <c r="AS202"/>
  <c r="AR202"/>
  <c r="AQ202"/>
  <c r="AP202"/>
  <c r="AO202"/>
  <c r="AN202"/>
  <c r="AM202"/>
  <c r="AL202"/>
  <c r="AK202"/>
  <c r="AJ202"/>
  <c r="AI202"/>
  <c r="AH202"/>
  <c r="AG202"/>
  <c r="AF202"/>
  <c r="AE202"/>
  <c r="AD202"/>
  <c r="AC202"/>
  <c r="AB202"/>
  <c r="AA202"/>
  <c r="Z202"/>
  <c r="Y202"/>
  <c r="X202"/>
  <c r="W202"/>
  <c r="V202"/>
  <c r="U202"/>
  <c r="T202"/>
  <c r="S202"/>
  <c r="R202"/>
  <c r="Q202"/>
  <c r="P202"/>
  <c r="O202"/>
  <c r="N202"/>
  <c r="M202"/>
  <c r="L202"/>
  <c r="K202"/>
  <c r="J202"/>
  <c r="I202"/>
  <c r="H202"/>
  <c r="G202"/>
  <c r="F202"/>
  <c r="D202"/>
  <c r="AS201"/>
  <c r="AR201"/>
  <c r="AQ201"/>
  <c r="AP201"/>
  <c r="AO201"/>
  <c r="AN201"/>
  <c r="AM201"/>
  <c r="AL201"/>
  <c r="AK201"/>
  <c r="AJ201"/>
  <c r="AI201"/>
  <c r="AH201"/>
  <c r="AG201"/>
  <c r="AF201"/>
  <c r="AE201"/>
  <c r="AD201"/>
  <c r="AC201"/>
  <c r="AB201"/>
  <c r="AA201"/>
  <c r="Z201"/>
  <c r="Y201"/>
  <c r="X201"/>
  <c r="W201"/>
  <c r="V201"/>
  <c r="U201"/>
  <c r="T201"/>
  <c r="S201"/>
  <c r="R201"/>
  <c r="Q201"/>
  <c r="P201"/>
  <c r="O201"/>
  <c r="N201"/>
  <c r="M201"/>
  <c r="L201"/>
  <c r="K201"/>
  <c r="J201"/>
  <c r="I201"/>
  <c r="H201"/>
  <c r="G201"/>
  <c r="F201"/>
  <c r="D201"/>
  <c r="AS200"/>
  <c r="AR200"/>
  <c r="AQ200"/>
  <c r="AP200"/>
  <c r="AO200"/>
  <c r="AN200"/>
  <c r="AM200"/>
  <c r="AL200"/>
  <c r="AK200"/>
  <c r="AJ200"/>
  <c r="AI200"/>
  <c r="AH200"/>
  <c r="AG200"/>
  <c r="AF200"/>
  <c r="AE200"/>
  <c r="AD200"/>
  <c r="AC200"/>
  <c r="AB200"/>
  <c r="AA200"/>
  <c r="Z200"/>
  <c r="Y200"/>
  <c r="X200"/>
  <c r="W200"/>
  <c r="V200"/>
  <c r="U200"/>
  <c r="T200"/>
  <c r="S200"/>
  <c r="R200"/>
  <c r="Q200"/>
  <c r="P200"/>
  <c r="O200"/>
  <c r="N200"/>
  <c r="M200"/>
  <c r="L200"/>
  <c r="K200"/>
  <c r="J200"/>
  <c r="I200"/>
  <c r="H200"/>
  <c r="G200"/>
  <c r="F200"/>
  <c r="D200"/>
  <c r="AS199"/>
  <c r="AR199"/>
  <c r="AQ199"/>
  <c r="AP199"/>
  <c r="AO199"/>
  <c r="AN199"/>
  <c r="AM199"/>
  <c r="AL199"/>
  <c r="AK199"/>
  <c r="AJ199"/>
  <c r="AI199"/>
  <c r="AH199"/>
  <c r="AG199"/>
  <c r="AF199"/>
  <c r="AE199"/>
  <c r="AD199"/>
  <c r="AC199"/>
  <c r="AB199"/>
  <c r="AA199"/>
  <c r="Z199"/>
  <c r="Y199"/>
  <c r="X199"/>
  <c r="W199"/>
  <c r="V199"/>
  <c r="U199"/>
  <c r="T199"/>
  <c r="S199"/>
  <c r="R199"/>
  <c r="Q199"/>
  <c r="P199"/>
  <c r="O199"/>
  <c r="N199"/>
  <c r="M199"/>
  <c r="L199"/>
  <c r="K199"/>
  <c r="J199"/>
  <c r="I199"/>
  <c r="H199"/>
  <c r="G199"/>
  <c r="F199"/>
  <c r="D199"/>
  <c r="AS198"/>
  <c r="AR198"/>
  <c r="AQ198"/>
  <c r="AP198"/>
  <c r="AO198"/>
  <c r="AN198"/>
  <c r="AM198"/>
  <c r="AL198"/>
  <c r="AK198"/>
  <c r="AJ198"/>
  <c r="AI198"/>
  <c r="AH198"/>
  <c r="AG198"/>
  <c r="AF198"/>
  <c r="AE198"/>
  <c r="AD198"/>
  <c r="AC198"/>
  <c r="AB198"/>
  <c r="AA198"/>
  <c r="Z198"/>
  <c r="Y198"/>
  <c r="X198"/>
  <c r="W198"/>
  <c r="V198"/>
  <c r="U198"/>
  <c r="T198"/>
  <c r="S198"/>
  <c r="R198"/>
  <c r="Q198"/>
  <c r="P198"/>
  <c r="O198"/>
  <c r="N198"/>
  <c r="M198"/>
  <c r="L198"/>
  <c r="K198"/>
  <c r="J198"/>
  <c r="I198"/>
  <c r="H198"/>
  <c r="G198"/>
  <c r="F198"/>
  <c r="D198"/>
  <c r="AS197"/>
  <c r="AR197"/>
  <c r="AQ197"/>
  <c r="AP197"/>
  <c r="AO197"/>
  <c r="AN197"/>
  <c r="AM197"/>
  <c r="AL197"/>
  <c r="AK197"/>
  <c r="AJ197"/>
  <c r="AI197"/>
  <c r="AH197"/>
  <c r="AG197"/>
  <c r="AF197"/>
  <c r="AE197"/>
  <c r="AD197"/>
  <c r="AC197"/>
  <c r="AB197"/>
  <c r="AA197"/>
  <c r="Z197"/>
  <c r="Y197"/>
  <c r="X197"/>
  <c r="W197"/>
  <c r="V197"/>
  <c r="U197"/>
  <c r="T197"/>
  <c r="S197"/>
  <c r="R197"/>
  <c r="Q197"/>
  <c r="P197"/>
  <c r="O197"/>
  <c r="N197"/>
  <c r="M197"/>
  <c r="L197"/>
  <c r="K197"/>
  <c r="J197"/>
  <c r="I197"/>
  <c r="H197"/>
  <c r="G197"/>
  <c r="F197"/>
  <c r="D197"/>
  <c r="AS196"/>
  <c r="AR196"/>
  <c r="AQ196"/>
  <c r="AP196"/>
  <c r="AO196"/>
  <c r="AN196"/>
  <c r="AM196"/>
  <c r="AL196"/>
  <c r="AK196"/>
  <c r="AJ196"/>
  <c r="AI196"/>
  <c r="AH196"/>
  <c r="AG196"/>
  <c r="AF196"/>
  <c r="AE196"/>
  <c r="AD196"/>
  <c r="AC196"/>
  <c r="AB196"/>
  <c r="AA196"/>
  <c r="Z196"/>
  <c r="Y196"/>
  <c r="X196"/>
  <c r="W196"/>
  <c r="V196"/>
  <c r="U196"/>
  <c r="T196"/>
  <c r="S196"/>
  <c r="R196"/>
  <c r="Q196"/>
  <c r="P196"/>
  <c r="O196"/>
  <c r="N196"/>
  <c r="M196"/>
  <c r="L196"/>
  <c r="K196"/>
  <c r="J196"/>
  <c r="I196"/>
  <c r="H196"/>
  <c r="G196"/>
  <c r="F196"/>
  <c r="D196"/>
  <c r="AS195"/>
  <c r="AR195"/>
  <c r="AQ195"/>
  <c r="AP195"/>
  <c r="AO195"/>
  <c r="AN195"/>
  <c r="AM195"/>
  <c r="AL195"/>
  <c r="AK195"/>
  <c r="AJ195"/>
  <c r="AI195"/>
  <c r="AH195"/>
  <c r="AG195"/>
  <c r="AF195"/>
  <c r="AE195"/>
  <c r="AD195"/>
  <c r="AC195"/>
  <c r="AB195"/>
  <c r="AA195"/>
  <c r="Z195"/>
  <c r="Y195"/>
  <c r="X195"/>
  <c r="W195"/>
  <c r="V195"/>
  <c r="U195"/>
  <c r="T195"/>
  <c r="S195"/>
  <c r="R195"/>
  <c r="Q195"/>
  <c r="P195"/>
  <c r="O195"/>
  <c r="N195"/>
  <c r="M195"/>
  <c r="L195"/>
  <c r="K195"/>
  <c r="J195"/>
  <c r="I195"/>
  <c r="H195"/>
  <c r="G195"/>
  <c r="F195"/>
  <c r="D195"/>
  <c r="AS194"/>
  <c r="AR194"/>
  <c r="AQ194"/>
  <c r="AP194"/>
  <c r="AO194"/>
  <c r="AN194"/>
  <c r="AM194"/>
  <c r="AL194"/>
  <c r="AK194"/>
  <c r="AJ194"/>
  <c r="AI194"/>
  <c r="AH194"/>
  <c r="AG194"/>
  <c r="AF194"/>
  <c r="AE194"/>
  <c r="AD194"/>
  <c r="AC194"/>
  <c r="AB194"/>
  <c r="AA194"/>
  <c r="Z194"/>
  <c r="Y194"/>
  <c r="X194"/>
  <c r="W194"/>
  <c r="V194"/>
  <c r="U194"/>
  <c r="T194"/>
  <c r="S194"/>
  <c r="R194"/>
  <c r="Q194"/>
  <c r="P194"/>
  <c r="O194"/>
  <c r="N194"/>
  <c r="M194"/>
  <c r="L194"/>
  <c r="K194"/>
  <c r="J194"/>
  <c r="I194"/>
  <c r="H194"/>
  <c r="G194"/>
  <c r="F194"/>
  <c r="D194"/>
  <c r="AS193"/>
  <c r="AR193"/>
  <c r="AQ193"/>
  <c r="AP193"/>
  <c r="AO193"/>
  <c r="AN193"/>
  <c r="AM193"/>
  <c r="AL193"/>
  <c r="AK193"/>
  <c r="AJ193"/>
  <c r="AI193"/>
  <c r="AH193"/>
  <c r="AG193"/>
  <c r="AF193"/>
  <c r="AE193"/>
  <c r="AD193"/>
  <c r="AC193"/>
  <c r="AB193"/>
  <c r="AA193"/>
  <c r="Z193"/>
  <c r="Y193"/>
  <c r="X193"/>
  <c r="W193"/>
  <c r="V193"/>
  <c r="U193"/>
  <c r="T193"/>
  <c r="S193"/>
  <c r="R193"/>
  <c r="Q193"/>
  <c r="P193"/>
  <c r="O193"/>
  <c r="N193"/>
  <c r="M193"/>
  <c r="L193"/>
  <c r="K193"/>
  <c r="J193"/>
  <c r="I193"/>
  <c r="H193"/>
  <c r="G193"/>
  <c r="F193"/>
  <c r="D193"/>
  <c r="AS192"/>
  <c r="AR192"/>
  <c r="AQ192"/>
  <c r="AP192"/>
  <c r="AO192"/>
  <c r="AN192"/>
  <c r="AM192"/>
  <c r="AL192"/>
  <c r="AK192"/>
  <c r="AJ192"/>
  <c r="AI192"/>
  <c r="AH192"/>
  <c r="AG192"/>
  <c r="AF192"/>
  <c r="AE192"/>
  <c r="AD192"/>
  <c r="AC192"/>
  <c r="AB192"/>
  <c r="AA192"/>
  <c r="Z192"/>
  <c r="Y192"/>
  <c r="X192"/>
  <c r="W192"/>
  <c r="V192"/>
  <c r="U192"/>
  <c r="T192"/>
  <c r="S192"/>
  <c r="R192"/>
  <c r="Q192"/>
  <c r="P192"/>
  <c r="O192"/>
  <c r="N192"/>
  <c r="M192"/>
  <c r="L192"/>
  <c r="K192"/>
  <c r="J192"/>
  <c r="I192"/>
  <c r="H192"/>
  <c r="G192"/>
  <c r="F192"/>
  <c r="D192"/>
  <c r="AS191"/>
  <c r="AR191"/>
  <c r="AQ191"/>
  <c r="AP191"/>
  <c r="AO191"/>
  <c r="AN191"/>
  <c r="AM191"/>
  <c r="AL191"/>
  <c r="AK191"/>
  <c r="AJ191"/>
  <c r="AI191"/>
  <c r="AH191"/>
  <c r="AG191"/>
  <c r="AF191"/>
  <c r="AE191"/>
  <c r="AD191"/>
  <c r="AC191"/>
  <c r="AB191"/>
  <c r="AA191"/>
  <c r="Z191"/>
  <c r="Y191"/>
  <c r="X191"/>
  <c r="W191"/>
  <c r="V191"/>
  <c r="U191"/>
  <c r="T191"/>
  <c r="S191"/>
  <c r="R191"/>
  <c r="Q191"/>
  <c r="P191"/>
  <c r="O191"/>
  <c r="N191"/>
  <c r="M191"/>
  <c r="L191"/>
  <c r="K191"/>
  <c r="J191"/>
  <c r="I191"/>
  <c r="H191"/>
  <c r="G191"/>
  <c r="F191"/>
  <c r="D191"/>
  <c r="AS190"/>
  <c r="AR190"/>
  <c r="AQ190"/>
  <c r="AP190"/>
  <c r="AO190"/>
  <c r="AN190"/>
  <c r="AM190"/>
  <c r="AL190"/>
  <c r="AK190"/>
  <c r="AJ190"/>
  <c r="AI190"/>
  <c r="AH190"/>
  <c r="AG190"/>
  <c r="AF190"/>
  <c r="AE190"/>
  <c r="AD190"/>
  <c r="AC190"/>
  <c r="AB190"/>
  <c r="AA190"/>
  <c r="Z190"/>
  <c r="Y190"/>
  <c r="X190"/>
  <c r="W190"/>
  <c r="V190"/>
  <c r="U190"/>
  <c r="T190"/>
  <c r="S190"/>
  <c r="R190"/>
  <c r="Q190"/>
  <c r="P190"/>
  <c r="O190"/>
  <c r="N190"/>
  <c r="M190"/>
  <c r="L190"/>
  <c r="K190"/>
  <c r="J190"/>
  <c r="I190"/>
  <c r="H190"/>
  <c r="G190"/>
  <c r="F190"/>
  <c r="D190"/>
  <c r="AS189"/>
  <c r="AR189"/>
  <c r="AQ189"/>
  <c r="AP189"/>
  <c r="AO189"/>
  <c r="AN189"/>
  <c r="AM189"/>
  <c r="AL189"/>
  <c r="AK189"/>
  <c r="AJ189"/>
  <c r="AI189"/>
  <c r="AH189"/>
  <c r="AG189"/>
  <c r="AF189"/>
  <c r="AE189"/>
  <c r="AD189"/>
  <c r="AC189"/>
  <c r="AB189"/>
  <c r="AA189"/>
  <c r="Z189"/>
  <c r="Y189"/>
  <c r="X189"/>
  <c r="W189"/>
  <c r="V189"/>
  <c r="U189"/>
  <c r="T189"/>
  <c r="S189"/>
  <c r="R189"/>
  <c r="Q189"/>
  <c r="P189"/>
  <c r="O189"/>
  <c r="N189"/>
  <c r="M189"/>
  <c r="L189"/>
  <c r="K189"/>
  <c r="J189"/>
  <c r="I189"/>
  <c r="H189"/>
  <c r="G189"/>
  <c r="F189"/>
  <c r="D189"/>
  <c r="AS188"/>
  <c r="AR188"/>
  <c r="AQ188"/>
  <c r="AP188"/>
  <c r="AO188"/>
  <c r="AN188"/>
  <c r="AM188"/>
  <c r="AL188"/>
  <c r="AK188"/>
  <c r="AJ188"/>
  <c r="AI188"/>
  <c r="AH188"/>
  <c r="AG188"/>
  <c r="AF188"/>
  <c r="AE188"/>
  <c r="AD188"/>
  <c r="AC188"/>
  <c r="AB188"/>
  <c r="AA188"/>
  <c r="Z188"/>
  <c r="Y188"/>
  <c r="X188"/>
  <c r="W188"/>
  <c r="V188"/>
  <c r="U188"/>
  <c r="T188"/>
  <c r="S188"/>
  <c r="R188"/>
  <c r="Q188"/>
  <c r="P188"/>
  <c r="O188"/>
  <c r="N188"/>
  <c r="M188"/>
  <c r="L188"/>
  <c r="K188"/>
  <c r="J188"/>
  <c r="I188"/>
  <c r="H188"/>
  <c r="G188"/>
  <c r="F188"/>
  <c r="D188"/>
  <c r="AS187"/>
  <c r="AR187"/>
  <c r="AQ187"/>
  <c r="AP187"/>
  <c r="AO187"/>
  <c r="AN187"/>
  <c r="AM187"/>
  <c r="AL187"/>
  <c r="AK187"/>
  <c r="AJ187"/>
  <c r="AI187"/>
  <c r="AH187"/>
  <c r="AG187"/>
  <c r="AF187"/>
  <c r="AE187"/>
  <c r="AD187"/>
  <c r="AC187"/>
  <c r="AB187"/>
  <c r="AA187"/>
  <c r="Z187"/>
  <c r="Y187"/>
  <c r="X187"/>
  <c r="W187"/>
  <c r="V187"/>
  <c r="U187"/>
  <c r="T187"/>
  <c r="S187"/>
  <c r="R187"/>
  <c r="Q187"/>
  <c r="P187"/>
  <c r="O187"/>
  <c r="N187"/>
  <c r="M187"/>
  <c r="L187"/>
  <c r="K187"/>
  <c r="J187"/>
  <c r="I187"/>
  <c r="H187"/>
  <c r="G187"/>
  <c r="F187"/>
  <c r="D187"/>
  <c r="AS186"/>
  <c r="AR186"/>
  <c r="AQ186"/>
  <c r="AP186"/>
  <c r="AO186"/>
  <c r="AN186"/>
  <c r="AM186"/>
  <c r="AL186"/>
  <c r="AK186"/>
  <c r="AJ186"/>
  <c r="AI186"/>
  <c r="AH186"/>
  <c r="AG186"/>
  <c r="AF186"/>
  <c r="AE186"/>
  <c r="AD186"/>
  <c r="AC186"/>
  <c r="AB186"/>
  <c r="AA186"/>
  <c r="Z186"/>
  <c r="Y186"/>
  <c r="X186"/>
  <c r="W186"/>
  <c r="V186"/>
  <c r="U186"/>
  <c r="T186"/>
  <c r="S186"/>
  <c r="R186"/>
  <c r="Q186"/>
  <c r="P186"/>
  <c r="O186"/>
  <c r="N186"/>
  <c r="M186"/>
  <c r="L186"/>
  <c r="K186"/>
  <c r="J186"/>
  <c r="I186"/>
  <c r="H186"/>
  <c r="G186"/>
  <c r="F186"/>
  <c r="D186"/>
  <c r="AS185"/>
  <c r="AR185"/>
  <c r="AQ185"/>
  <c r="AP185"/>
  <c r="AO185"/>
  <c r="AN185"/>
  <c r="AM185"/>
  <c r="AL185"/>
  <c r="AK185"/>
  <c r="AJ185"/>
  <c r="AI185"/>
  <c r="AH185"/>
  <c r="AG185"/>
  <c r="AF185"/>
  <c r="AE185"/>
  <c r="AD185"/>
  <c r="AC185"/>
  <c r="AB185"/>
  <c r="AA185"/>
  <c r="Z185"/>
  <c r="Y185"/>
  <c r="X185"/>
  <c r="W185"/>
  <c r="V185"/>
  <c r="U185"/>
  <c r="T185"/>
  <c r="S185"/>
  <c r="R185"/>
  <c r="Q185"/>
  <c r="P185"/>
  <c r="O185"/>
  <c r="N185"/>
  <c r="M185"/>
  <c r="L185"/>
  <c r="K185"/>
  <c r="J185"/>
  <c r="I185"/>
  <c r="H185"/>
  <c r="G185"/>
  <c r="F185"/>
  <c r="D185"/>
  <c r="AS184"/>
  <c r="AR184"/>
  <c r="AQ184"/>
  <c r="AP184"/>
  <c r="AO184"/>
  <c r="AN184"/>
  <c r="AM184"/>
  <c r="AL184"/>
  <c r="AK184"/>
  <c r="AJ184"/>
  <c r="AI184"/>
  <c r="AH184"/>
  <c r="AG184"/>
  <c r="AF184"/>
  <c r="AE184"/>
  <c r="AD184"/>
  <c r="AC184"/>
  <c r="AB184"/>
  <c r="AA184"/>
  <c r="Z184"/>
  <c r="Y184"/>
  <c r="X184"/>
  <c r="W184"/>
  <c r="V184"/>
  <c r="U184"/>
  <c r="T184"/>
  <c r="S184"/>
  <c r="R184"/>
  <c r="Q184"/>
  <c r="P184"/>
  <c r="O184"/>
  <c r="N184"/>
  <c r="M184"/>
  <c r="L184"/>
  <c r="K184"/>
  <c r="J184"/>
  <c r="I184"/>
  <c r="H184"/>
  <c r="G184"/>
  <c r="F184"/>
  <c r="D184"/>
  <c r="AS183"/>
  <c r="AR183"/>
  <c r="AQ183"/>
  <c r="AP183"/>
  <c r="AO183"/>
  <c r="AN183"/>
  <c r="AM183"/>
  <c r="AL183"/>
  <c r="AK183"/>
  <c r="AJ183"/>
  <c r="AI183"/>
  <c r="AH183"/>
  <c r="AG183"/>
  <c r="AF183"/>
  <c r="AE183"/>
  <c r="AD183"/>
  <c r="AC183"/>
  <c r="AB183"/>
  <c r="AA183"/>
  <c r="Z183"/>
  <c r="Y183"/>
  <c r="X183"/>
  <c r="W183"/>
  <c r="V183"/>
  <c r="U183"/>
  <c r="T183"/>
  <c r="S183"/>
  <c r="R183"/>
  <c r="Q183"/>
  <c r="P183"/>
  <c r="O183"/>
  <c r="N183"/>
  <c r="M183"/>
  <c r="L183"/>
  <c r="K183"/>
  <c r="J183"/>
  <c r="I183"/>
  <c r="H183"/>
  <c r="G183"/>
  <c r="F183"/>
  <c r="D183"/>
  <c r="AS182"/>
  <c r="AR182"/>
  <c r="AQ182"/>
  <c r="AP182"/>
  <c r="AO182"/>
  <c r="AN182"/>
  <c r="AM182"/>
  <c r="AL182"/>
  <c r="AK182"/>
  <c r="AJ182"/>
  <c r="AI182"/>
  <c r="AH182"/>
  <c r="AG182"/>
  <c r="AF182"/>
  <c r="AE182"/>
  <c r="AD182"/>
  <c r="AC182"/>
  <c r="AB182"/>
  <c r="AA182"/>
  <c r="Z182"/>
  <c r="Y182"/>
  <c r="X182"/>
  <c r="W182"/>
  <c r="V182"/>
  <c r="U182"/>
  <c r="T182"/>
  <c r="S182"/>
  <c r="R182"/>
  <c r="Q182"/>
  <c r="P182"/>
  <c r="O182"/>
  <c r="N182"/>
  <c r="M182"/>
  <c r="L182"/>
  <c r="K182"/>
  <c r="J182"/>
  <c r="I182"/>
  <c r="H182"/>
  <c r="G182"/>
  <c r="F182"/>
  <c r="D182"/>
  <c r="AS181"/>
  <c r="AR181"/>
  <c r="AQ181"/>
  <c r="AP181"/>
  <c r="AO181"/>
  <c r="AN181"/>
  <c r="AM181"/>
  <c r="AL181"/>
  <c r="AK181"/>
  <c r="AJ181"/>
  <c r="AI181"/>
  <c r="AH181"/>
  <c r="AG181"/>
  <c r="AF181"/>
  <c r="AE181"/>
  <c r="AD181"/>
  <c r="AC181"/>
  <c r="AB181"/>
  <c r="AA181"/>
  <c r="Z181"/>
  <c r="Y181"/>
  <c r="X181"/>
  <c r="W181"/>
  <c r="V181"/>
  <c r="U181"/>
  <c r="T181"/>
  <c r="S181"/>
  <c r="R181"/>
  <c r="Q181"/>
  <c r="P181"/>
  <c r="O181"/>
  <c r="N181"/>
  <c r="M181"/>
  <c r="L181"/>
  <c r="K181"/>
  <c r="J181"/>
  <c r="I181"/>
  <c r="H181"/>
  <c r="G181"/>
  <c r="F181"/>
  <c r="D181"/>
  <c r="AS180"/>
  <c r="AR180"/>
  <c r="AQ180"/>
  <c r="AP180"/>
  <c r="AO180"/>
  <c r="AN180"/>
  <c r="AM180"/>
  <c r="AL180"/>
  <c r="AK180"/>
  <c r="AJ180"/>
  <c r="AI180"/>
  <c r="AH180"/>
  <c r="AG180"/>
  <c r="AF180"/>
  <c r="AE180"/>
  <c r="AD180"/>
  <c r="AC180"/>
  <c r="AB180"/>
  <c r="AA180"/>
  <c r="Z180"/>
  <c r="Y180"/>
  <c r="X180"/>
  <c r="W180"/>
  <c r="V180"/>
  <c r="U180"/>
  <c r="T180"/>
  <c r="S180"/>
  <c r="R180"/>
  <c r="Q180"/>
  <c r="P180"/>
  <c r="O180"/>
  <c r="N180"/>
  <c r="M180"/>
  <c r="L180"/>
  <c r="K180"/>
  <c r="J180"/>
  <c r="I180"/>
  <c r="H180"/>
  <c r="G180"/>
  <c r="F180"/>
  <c r="D180"/>
  <c r="AU177"/>
  <c r="AS177"/>
  <c r="AR177"/>
  <c r="AQ177"/>
  <c r="AP177"/>
  <c r="AO177"/>
  <c r="AN177"/>
  <c r="AM177"/>
  <c r="AL177"/>
  <c r="AK177"/>
  <c r="AJ177"/>
  <c r="AI177"/>
  <c r="AH177"/>
  <c r="AG177"/>
  <c r="AF177"/>
  <c r="AE177"/>
  <c r="AD177"/>
  <c r="AC177"/>
  <c r="AB177"/>
  <c r="AA177"/>
  <c r="Z177"/>
  <c r="Y177"/>
  <c r="X177"/>
  <c r="W177"/>
  <c r="V177"/>
  <c r="U177"/>
  <c r="T177"/>
  <c r="S177"/>
  <c r="R177"/>
  <c r="Q177"/>
  <c r="P177"/>
  <c r="O177"/>
  <c r="N177"/>
  <c r="M177"/>
  <c r="L177"/>
  <c r="K177"/>
  <c r="J177"/>
  <c r="I177"/>
  <c r="H177"/>
  <c r="G177"/>
  <c r="F177"/>
  <c r="D177"/>
  <c r="AU176"/>
  <c r="AS176"/>
  <c r="AR176"/>
  <c r="AQ176"/>
  <c r="AP176"/>
  <c r="AO176"/>
  <c r="AN176"/>
  <c r="AM176"/>
  <c r="AL176"/>
  <c r="AK176"/>
  <c r="AJ176"/>
  <c r="AI176"/>
  <c r="AH176"/>
  <c r="AG176"/>
  <c r="AF176"/>
  <c r="AE176"/>
  <c r="AD176"/>
  <c r="AC176"/>
  <c r="AB176"/>
  <c r="AA176"/>
  <c r="Z176"/>
  <c r="Y176"/>
  <c r="X176"/>
  <c r="W176"/>
  <c r="V176"/>
  <c r="U176"/>
  <c r="T176"/>
  <c r="S176"/>
  <c r="R176"/>
  <c r="Q176"/>
  <c r="P176"/>
  <c r="O176"/>
  <c r="N176"/>
  <c r="M176"/>
  <c r="L176"/>
  <c r="K176"/>
  <c r="J176"/>
  <c r="I176"/>
  <c r="H176"/>
  <c r="G176"/>
  <c r="F176"/>
  <c r="D176"/>
  <c r="AU175"/>
  <c r="AS175"/>
  <c r="AR175"/>
  <c r="AQ175"/>
  <c r="AP175"/>
  <c r="AO175"/>
  <c r="AN175"/>
  <c r="AM175"/>
  <c r="AL175"/>
  <c r="AK175"/>
  <c r="AJ175"/>
  <c r="AI175"/>
  <c r="AH175"/>
  <c r="AG175"/>
  <c r="AF175"/>
  <c r="AE175"/>
  <c r="AD175"/>
  <c r="AC175"/>
  <c r="AB175"/>
  <c r="AA175"/>
  <c r="Z175"/>
  <c r="Y175"/>
  <c r="X175"/>
  <c r="W175"/>
  <c r="V175"/>
  <c r="U175"/>
  <c r="T175"/>
  <c r="S175"/>
  <c r="R175"/>
  <c r="Q175"/>
  <c r="P175"/>
  <c r="O175"/>
  <c r="N175"/>
  <c r="M175"/>
  <c r="L175"/>
  <c r="K175"/>
  <c r="J175"/>
  <c r="I175"/>
  <c r="H175"/>
  <c r="G175"/>
  <c r="F175"/>
  <c r="D175"/>
  <c r="AU174"/>
  <c r="AS174"/>
  <c r="AR174"/>
  <c r="AQ174"/>
  <c r="AP174"/>
  <c r="AO174"/>
  <c r="AN174"/>
  <c r="AM174"/>
  <c r="AL174"/>
  <c r="AK174"/>
  <c r="AJ174"/>
  <c r="AI174"/>
  <c r="AH174"/>
  <c r="AG174"/>
  <c r="AF174"/>
  <c r="AE174"/>
  <c r="AD174"/>
  <c r="AC174"/>
  <c r="AB174"/>
  <c r="AA174"/>
  <c r="Z174"/>
  <c r="Y174"/>
  <c r="X174"/>
  <c r="W174"/>
  <c r="V174"/>
  <c r="U174"/>
  <c r="T174"/>
  <c r="S174"/>
  <c r="R174"/>
  <c r="Q174"/>
  <c r="P174"/>
  <c r="O174"/>
  <c r="N174"/>
  <c r="M174"/>
  <c r="L174"/>
  <c r="K174"/>
  <c r="J174"/>
  <c r="I174"/>
  <c r="H174"/>
  <c r="G174"/>
  <c r="F174"/>
  <c r="D174"/>
  <c r="AU173"/>
  <c r="AS173"/>
  <c r="AR173"/>
  <c r="AQ173"/>
  <c r="AP173"/>
  <c r="AO173"/>
  <c r="AN173"/>
  <c r="AM173"/>
  <c r="AL173"/>
  <c r="AK173"/>
  <c r="AJ173"/>
  <c r="AI173"/>
  <c r="AH173"/>
  <c r="AG173"/>
  <c r="AF173"/>
  <c r="AE173"/>
  <c r="AD173"/>
  <c r="AC173"/>
  <c r="AB173"/>
  <c r="AA173"/>
  <c r="Z173"/>
  <c r="Y173"/>
  <c r="X173"/>
  <c r="W173"/>
  <c r="V173"/>
  <c r="U173"/>
  <c r="T173"/>
  <c r="S173"/>
  <c r="R173"/>
  <c r="Q173"/>
  <c r="P173"/>
  <c r="O173"/>
  <c r="N173"/>
  <c r="M173"/>
  <c r="L173"/>
  <c r="K173"/>
  <c r="J173"/>
  <c r="I173"/>
  <c r="H173"/>
  <c r="G173"/>
  <c r="F173"/>
  <c r="D173"/>
  <c r="AU172"/>
  <c r="AS172"/>
  <c r="AR172"/>
  <c r="AQ172"/>
  <c r="AP172"/>
  <c r="AO172"/>
  <c r="AN172"/>
  <c r="AM172"/>
  <c r="AL172"/>
  <c r="AK172"/>
  <c r="AJ172"/>
  <c r="AI172"/>
  <c r="AH172"/>
  <c r="AG172"/>
  <c r="AF172"/>
  <c r="AE172"/>
  <c r="AD172"/>
  <c r="AC172"/>
  <c r="AB172"/>
  <c r="AA172"/>
  <c r="Z172"/>
  <c r="Y172"/>
  <c r="X172"/>
  <c r="W172"/>
  <c r="V172"/>
  <c r="U172"/>
  <c r="T172"/>
  <c r="S172"/>
  <c r="R172"/>
  <c r="Q172"/>
  <c r="P172"/>
  <c r="O172"/>
  <c r="N172"/>
  <c r="M172"/>
  <c r="L172"/>
  <c r="K172"/>
  <c r="J172"/>
  <c r="I172"/>
  <c r="H172"/>
  <c r="G172"/>
  <c r="F172"/>
  <c r="D172"/>
  <c r="AU171"/>
  <c r="AS171"/>
  <c r="AR171"/>
  <c r="AQ171"/>
  <c r="AP171"/>
  <c r="AO171"/>
  <c r="AN171"/>
  <c r="AM171"/>
  <c r="AL171"/>
  <c r="AK171"/>
  <c r="AJ171"/>
  <c r="AI171"/>
  <c r="AH171"/>
  <c r="AG171"/>
  <c r="AF171"/>
  <c r="AE171"/>
  <c r="AD171"/>
  <c r="AC171"/>
  <c r="AB171"/>
  <c r="AA171"/>
  <c r="Z171"/>
  <c r="Y171"/>
  <c r="X171"/>
  <c r="W171"/>
  <c r="V171"/>
  <c r="U171"/>
  <c r="T171"/>
  <c r="S171"/>
  <c r="R171"/>
  <c r="Q171"/>
  <c r="P171"/>
  <c r="O171"/>
  <c r="N171"/>
  <c r="M171"/>
  <c r="L171"/>
  <c r="K171"/>
  <c r="J171"/>
  <c r="I171"/>
  <c r="H171"/>
  <c r="G171"/>
  <c r="F171"/>
  <c r="D171"/>
  <c r="AU170"/>
  <c r="AS170"/>
  <c r="AR170"/>
  <c r="AQ170"/>
  <c r="AP170"/>
  <c r="AO170"/>
  <c r="AN170"/>
  <c r="AM170"/>
  <c r="AL170"/>
  <c r="AK170"/>
  <c r="AJ170"/>
  <c r="AI170"/>
  <c r="AH170"/>
  <c r="AG170"/>
  <c r="AF170"/>
  <c r="AE170"/>
  <c r="AD170"/>
  <c r="AC170"/>
  <c r="AB170"/>
  <c r="AA170"/>
  <c r="Z170"/>
  <c r="Y170"/>
  <c r="X170"/>
  <c r="W170"/>
  <c r="V170"/>
  <c r="U170"/>
  <c r="T170"/>
  <c r="S170"/>
  <c r="R170"/>
  <c r="Q170"/>
  <c r="P170"/>
  <c r="O170"/>
  <c r="N170"/>
  <c r="M170"/>
  <c r="L170"/>
  <c r="K170"/>
  <c r="J170"/>
  <c r="I170"/>
  <c r="H170"/>
  <c r="G170"/>
  <c r="F170"/>
  <c r="D170"/>
  <c r="AU169"/>
  <c r="AS169"/>
  <c r="AR169"/>
  <c r="AQ169"/>
  <c r="AP169"/>
  <c r="AO169"/>
  <c r="AN169"/>
  <c r="AM169"/>
  <c r="AL169"/>
  <c r="AK169"/>
  <c r="AJ169"/>
  <c r="AI169"/>
  <c r="AH169"/>
  <c r="AG169"/>
  <c r="AF169"/>
  <c r="AE169"/>
  <c r="AD169"/>
  <c r="AC169"/>
  <c r="AB169"/>
  <c r="AA169"/>
  <c r="Z169"/>
  <c r="Y169"/>
  <c r="X169"/>
  <c r="W169"/>
  <c r="V169"/>
  <c r="U169"/>
  <c r="T169"/>
  <c r="S169"/>
  <c r="R169"/>
  <c r="Q169"/>
  <c r="P169"/>
  <c r="O169"/>
  <c r="N169"/>
  <c r="M169"/>
  <c r="L169"/>
  <c r="K169"/>
  <c r="J169"/>
  <c r="I169"/>
  <c r="H169"/>
  <c r="G169"/>
  <c r="F169"/>
  <c r="D169"/>
  <c r="AU168"/>
  <c r="AS168"/>
  <c r="AR168"/>
  <c r="AQ168"/>
  <c r="AP168"/>
  <c r="AO168"/>
  <c r="AN168"/>
  <c r="AM168"/>
  <c r="AL168"/>
  <c r="AK168"/>
  <c r="AJ168"/>
  <c r="AI168"/>
  <c r="AH168"/>
  <c r="AG168"/>
  <c r="AF168"/>
  <c r="AE168"/>
  <c r="AD168"/>
  <c r="AC168"/>
  <c r="AB168"/>
  <c r="AA168"/>
  <c r="Z168"/>
  <c r="Y168"/>
  <c r="X168"/>
  <c r="W168"/>
  <c r="V168"/>
  <c r="U168"/>
  <c r="T168"/>
  <c r="S168"/>
  <c r="R168"/>
  <c r="Q168"/>
  <c r="P168"/>
  <c r="O168"/>
  <c r="N168"/>
  <c r="M168"/>
  <c r="L168"/>
  <c r="K168"/>
  <c r="J168"/>
  <c r="I168"/>
  <c r="H168"/>
  <c r="G168"/>
  <c r="F168"/>
  <c r="D168"/>
  <c r="AU167"/>
  <c r="AS167"/>
  <c r="AR167"/>
  <c r="AQ167"/>
  <c r="AP167"/>
  <c r="AO167"/>
  <c r="AN167"/>
  <c r="AM167"/>
  <c r="AL167"/>
  <c r="AK167"/>
  <c r="AJ167"/>
  <c r="AI167"/>
  <c r="AH167"/>
  <c r="AG167"/>
  <c r="AF167"/>
  <c r="AE167"/>
  <c r="AD167"/>
  <c r="AC167"/>
  <c r="AB167"/>
  <c r="AA167"/>
  <c r="Z167"/>
  <c r="Y167"/>
  <c r="X167"/>
  <c r="W167"/>
  <c r="V167"/>
  <c r="U167"/>
  <c r="T167"/>
  <c r="S167"/>
  <c r="R167"/>
  <c r="Q167"/>
  <c r="P167"/>
  <c r="O167"/>
  <c r="N167"/>
  <c r="M167"/>
  <c r="L167"/>
  <c r="K167"/>
  <c r="J167"/>
  <c r="I167"/>
  <c r="H167"/>
  <c r="G167"/>
  <c r="F167"/>
  <c r="D167"/>
  <c r="AU166"/>
  <c r="AS166"/>
  <c r="AR166"/>
  <c r="AQ166"/>
  <c r="AP166"/>
  <c r="AO166"/>
  <c r="AN166"/>
  <c r="AM166"/>
  <c r="AL166"/>
  <c r="AK166"/>
  <c r="AJ166"/>
  <c r="AI166"/>
  <c r="AH166"/>
  <c r="AG166"/>
  <c r="AF166"/>
  <c r="AE166"/>
  <c r="AD166"/>
  <c r="AC166"/>
  <c r="AB166"/>
  <c r="AA166"/>
  <c r="Z166"/>
  <c r="Y166"/>
  <c r="X166"/>
  <c r="W166"/>
  <c r="V166"/>
  <c r="U166"/>
  <c r="T166"/>
  <c r="S166"/>
  <c r="R166"/>
  <c r="Q166"/>
  <c r="P166"/>
  <c r="O166"/>
  <c r="N166"/>
  <c r="M166"/>
  <c r="L166"/>
  <c r="K166"/>
  <c r="J166"/>
  <c r="I166"/>
  <c r="H166"/>
  <c r="G166"/>
  <c r="F166"/>
  <c r="D166"/>
  <c r="AU165"/>
  <c r="AS165"/>
  <c r="AR165"/>
  <c r="AQ165"/>
  <c r="AP165"/>
  <c r="AO165"/>
  <c r="AN165"/>
  <c r="AM165"/>
  <c r="AL165"/>
  <c r="AK165"/>
  <c r="AJ165"/>
  <c r="AI165"/>
  <c r="AH165"/>
  <c r="AG165"/>
  <c r="AF165"/>
  <c r="AE165"/>
  <c r="AD165"/>
  <c r="AC165"/>
  <c r="AB165"/>
  <c r="AA165"/>
  <c r="Z165"/>
  <c r="Y165"/>
  <c r="X165"/>
  <c r="W165"/>
  <c r="V165"/>
  <c r="U165"/>
  <c r="T165"/>
  <c r="S165"/>
  <c r="R165"/>
  <c r="Q165"/>
  <c r="P165"/>
  <c r="O165"/>
  <c r="N165"/>
  <c r="M165"/>
  <c r="L165"/>
  <c r="K165"/>
  <c r="J165"/>
  <c r="I165"/>
  <c r="H165"/>
  <c r="G165"/>
  <c r="F165"/>
  <c r="D165"/>
  <c r="AU164"/>
  <c r="AS164"/>
  <c r="AR164"/>
  <c r="AQ164"/>
  <c r="AP164"/>
  <c r="AO164"/>
  <c r="AN164"/>
  <c r="AM164"/>
  <c r="AL164"/>
  <c r="AK164"/>
  <c r="AJ164"/>
  <c r="AI164"/>
  <c r="AH164"/>
  <c r="AG164"/>
  <c r="AF164"/>
  <c r="AE164"/>
  <c r="AD164"/>
  <c r="AC164"/>
  <c r="AB164"/>
  <c r="AA164"/>
  <c r="Z164"/>
  <c r="Y164"/>
  <c r="X164"/>
  <c r="W164"/>
  <c r="V164"/>
  <c r="U164"/>
  <c r="T164"/>
  <c r="S164"/>
  <c r="R164"/>
  <c r="Q164"/>
  <c r="P164"/>
  <c r="O164"/>
  <c r="N164"/>
  <c r="M164"/>
  <c r="L164"/>
  <c r="K164"/>
  <c r="J164"/>
  <c r="I164"/>
  <c r="H164"/>
  <c r="G164"/>
  <c r="F164"/>
  <c r="D164"/>
  <c r="AU163"/>
  <c r="AS163"/>
  <c r="AR163"/>
  <c r="AQ163"/>
  <c r="AP163"/>
  <c r="AO163"/>
  <c r="AN163"/>
  <c r="AM163"/>
  <c r="AL163"/>
  <c r="AK163"/>
  <c r="AJ163"/>
  <c r="AI163"/>
  <c r="AH163"/>
  <c r="AG163"/>
  <c r="AF163"/>
  <c r="AE163"/>
  <c r="AD163"/>
  <c r="AC163"/>
  <c r="AB163"/>
  <c r="AA163"/>
  <c r="Z163"/>
  <c r="Y163"/>
  <c r="X163"/>
  <c r="W163"/>
  <c r="V163"/>
  <c r="U163"/>
  <c r="T163"/>
  <c r="S163"/>
  <c r="R163"/>
  <c r="Q163"/>
  <c r="P163"/>
  <c r="O163"/>
  <c r="N163"/>
  <c r="M163"/>
  <c r="L163"/>
  <c r="K163"/>
  <c r="J163"/>
  <c r="I163"/>
  <c r="H163"/>
  <c r="G163"/>
  <c r="F163"/>
  <c r="D163"/>
  <c r="AU162"/>
  <c r="AS162"/>
  <c r="AR162"/>
  <c r="AQ162"/>
  <c r="AP162"/>
  <c r="AO162"/>
  <c r="AN162"/>
  <c r="AM162"/>
  <c r="AL162"/>
  <c r="AK162"/>
  <c r="AJ162"/>
  <c r="AI162"/>
  <c r="AH162"/>
  <c r="AG162"/>
  <c r="AF162"/>
  <c r="AE162"/>
  <c r="AD162"/>
  <c r="AC162"/>
  <c r="AB162"/>
  <c r="AA162"/>
  <c r="Z162"/>
  <c r="Y162"/>
  <c r="X162"/>
  <c r="W162"/>
  <c r="V162"/>
  <c r="U162"/>
  <c r="T162"/>
  <c r="S162"/>
  <c r="R162"/>
  <c r="Q162"/>
  <c r="P162"/>
  <c r="O162"/>
  <c r="N162"/>
  <c r="M162"/>
  <c r="L162"/>
  <c r="K162"/>
  <c r="J162"/>
  <c r="I162"/>
  <c r="H162"/>
  <c r="G162"/>
  <c r="F162"/>
  <c r="D162"/>
  <c r="AU161"/>
  <c r="AS161"/>
  <c r="AR161"/>
  <c r="AQ161"/>
  <c r="AP161"/>
  <c r="AO161"/>
  <c r="AN161"/>
  <c r="AM161"/>
  <c r="AL161"/>
  <c r="AK161"/>
  <c r="AJ161"/>
  <c r="AI161"/>
  <c r="AH161"/>
  <c r="AG161"/>
  <c r="AF161"/>
  <c r="AE161"/>
  <c r="AD161"/>
  <c r="AC161"/>
  <c r="AB161"/>
  <c r="AA161"/>
  <c r="Z161"/>
  <c r="Y161"/>
  <c r="X161"/>
  <c r="W161"/>
  <c r="V161"/>
  <c r="U161"/>
  <c r="T161"/>
  <c r="S161"/>
  <c r="R161"/>
  <c r="Q161"/>
  <c r="P161"/>
  <c r="O161"/>
  <c r="N161"/>
  <c r="M161"/>
  <c r="L161"/>
  <c r="K161"/>
  <c r="J161"/>
  <c r="I161"/>
  <c r="H161"/>
  <c r="G161"/>
  <c r="F161"/>
  <c r="D161"/>
  <c r="AU160"/>
  <c r="AS160"/>
  <c r="AR160"/>
  <c r="AQ160"/>
  <c r="AP160"/>
  <c r="AO160"/>
  <c r="AN160"/>
  <c r="AM160"/>
  <c r="AL160"/>
  <c r="AK160"/>
  <c r="AJ160"/>
  <c r="AI160"/>
  <c r="AH160"/>
  <c r="AG160"/>
  <c r="AF160"/>
  <c r="AE160"/>
  <c r="AD160"/>
  <c r="AC160"/>
  <c r="AB160"/>
  <c r="AA160"/>
  <c r="Z160"/>
  <c r="Y160"/>
  <c r="X160"/>
  <c r="W160"/>
  <c r="V160"/>
  <c r="U160"/>
  <c r="T160"/>
  <c r="S160"/>
  <c r="R160"/>
  <c r="Q160"/>
  <c r="P160"/>
  <c r="O160"/>
  <c r="N160"/>
  <c r="M160"/>
  <c r="L160"/>
  <c r="K160"/>
  <c r="J160"/>
  <c r="I160"/>
  <c r="H160"/>
  <c r="G160"/>
  <c r="F160"/>
  <c r="D160"/>
  <c r="AU159"/>
  <c r="AS159"/>
  <c r="AR159"/>
  <c r="AQ159"/>
  <c r="AP159"/>
  <c r="AO159"/>
  <c r="AN159"/>
  <c r="AM159"/>
  <c r="AL159"/>
  <c r="AK159"/>
  <c r="AJ159"/>
  <c r="AI159"/>
  <c r="AH159"/>
  <c r="AG159"/>
  <c r="AF159"/>
  <c r="AE159"/>
  <c r="AD159"/>
  <c r="AC159"/>
  <c r="AB159"/>
  <c r="AA159"/>
  <c r="Z159"/>
  <c r="Y159"/>
  <c r="X159"/>
  <c r="W159"/>
  <c r="V159"/>
  <c r="U159"/>
  <c r="T159"/>
  <c r="S159"/>
  <c r="R159"/>
  <c r="Q159"/>
  <c r="P159"/>
  <c r="O159"/>
  <c r="N159"/>
  <c r="M159"/>
  <c r="L159"/>
  <c r="K159"/>
  <c r="J159"/>
  <c r="I159"/>
  <c r="H159"/>
  <c r="G159"/>
  <c r="F159"/>
  <c r="D159"/>
  <c r="AU158"/>
  <c r="AS158"/>
  <c r="AR158"/>
  <c r="AQ158"/>
  <c r="AP158"/>
  <c r="AO158"/>
  <c r="AN158"/>
  <c r="AM158"/>
  <c r="AL158"/>
  <c r="AK158"/>
  <c r="AJ158"/>
  <c r="AI158"/>
  <c r="AH158"/>
  <c r="AG158"/>
  <c r="AF158"/>
  <c r="AE158"/>
  <c r="AD158"/>
  <c r="AC158"/>
  <c r="AB158"/>
  <c r="AA158"/>
  <c r="Z158"/>
  <c r="Y158"/>
  <c r="X158"/>
  <c r="W158"/>
  <c r="V158"/>
  <c r="U158"/>
  <c r="T158"/>
  <c r="S158"/>
  <c r="R158"/>
  <c r="Q158"/>
  <c r="P158"/>
  <c r="O158"/>
  <c r="N158"/>
  <c r="M158"/>
  <c r="L158"/>
  <c r="K158"/>
  <c r="J158"/>
  <c r="I158"/>
  <c r="H158"/>
  <c r="G158"/>
  <c r="F158"/>
  <c r="D158"/>
  <c r="AU157"/>
  <c r="AS157"/>
  <c r="AR157"/>
  <c r="AQ157"/>
  <c r="AP157"/>
  <c r="AO157"/>
  <c r="AN157"/>
  <c r="AM157"/>
  <c r="AL157"/>
  <c r="AK157"/>
  <c r="AJ157"/>
  <c r="AI157"/>
  <c r="AH157"/>
  <c r="AG157"/>
  <c r="AF157"/>
  <c r="AE157"/>
  <c r="AD157"/>
  <c r="AC157"/>
  <c r="AB157"/>
  <c r="AA157"/>
  <c r="Z157"/>
  <c r="Y157"/>
  <c r="X157"/>
  <c r="W157"/>
  <c r="V157"/>
  <c r="U157"/>
  <c r="T157"/>
  <c r="S157"/>
  <c r="R157"/>
  <c r="Q157"/>
  <c r="P157"/>
  <c r="O157"/>
  <c r="N157"/>
  <c r="M157"/>
  <c r="L157"/>
  <c r="K157"/>
  <c r="J157"/>
  <c r="I157"/>
  <c r="H157"/>
  <c r="G157"/>
  <c r="F157"/>
  <c r="D157"/>
  <c r="AU156"/>
  <c r="AS156"/>
  <c r="AR156"/>
  <c r="AQ156"/>
  <c r="AP156"/>
  <c r="AO156"/>
  <c r="AN156"/>
  <c r="AM156"/>
  <c r="AL156"/>
  <c r="AK156"/>
  <c r="AJ156"/>
  <c r="AI156"/>
  <c r="AH156"/>
  <c r="AG156"/>
  <c r="AF156"/>
  <c r="AE156"/>
  <c r="AD156"/>
  <c r="AC156"/>
  <c r="AB156"/>
  <c r="AA156"/>
  <c r="Z156"/>
  <c r="Y156"/>
  <c r="X156"/>
  <c r="W156"/>
  <c r="V156"/>
  <c r="U156"/>
  <c r="T156"/>
  <c r="S156"/>
  <c r="R156"/>
  <c r="Q156"/>
  <c r="P156"/>
  <c r="O156"/>
  <c r="N156"/>
  <c r="M156"/>
  <c r="L156"/>
  <c r="K156"/>
  <c r="J156"/>
  <c r="I156"/>
  <c r="H156"/>
  <c r="G156"/>
  <c r="F156"/>
  <c r="D156"/>
  <c r="AU155"/>
  <c r="AS155"/>
  <c r="AR155"/>
  <c r="AQ155"/>
  <c r="AP155"/>
  <c r="AO155"/>
  <c r="AN155"/>
  <c r="AM155"/>
  <c r="AL155"/>
  <c r="AK155"/>
  <c r="AJ155"/>
  <c r="AI155"/>
  <c r="AH155"/>
  <c r="AG155"/>
  <c r="AF155"/>
  <c r="AE155"/>
  <c r="AD155"/>
  <c r="AC155"/>
  <c r="AB155"/>
  <c r="AA155"/>
  <c r="Z155"/>
  <c r="Y155"/>
  <c r="X155"/>
  <c r="W155"/>
  <c r="V155"/>
  <c r="U155"/>
  <c r="T155"/>
  <c r="S155"/>
  <c r="R155"/>
  <c r="Q155"/>
  <c r="P155"/>
  <c r="O155"/>
  <c r="N155"/>
  <c r="M155"/>
  <c r="L155"/>
  <c r="K155"/>
  <c r="J155"/>
  <c r="I155"/>
  <c r="H155"/>
  <c r="G155"/>
  <c r="F155"/>
  <c r="D155"/>
  <c r="AU154"/>
  <c r="AS154"/>
  <c r="AR154"/>
  <c r="AQ154"/>
  <c r="AP154"/>
  <c r="AO154"/>
  <c r="AN154"/>
  <c r="AM154"/>
  <c r="AL154"/>
  <c r="AK154"/>
  <c r="AJ154"/>
  <c r="AI154"/>
  <c r="AH154"/>
  <c r="AG154"/>
  <c r="AF154"/>
  <c r="AE154"/>
  <c r="AD154"/>
  <c r="AC154"/>
  <c r="AB154"/>
  <c r="AA154"/>
  <c r="Z154"/>
  <c r="Y154"/>
  <c r="X154"/>
  <c r="W154"/>
  <c r="V154"/>
  <c r="U154"/>
  <c r="T154"/>
  <c r="S154"/>
  <c r="R154"/>
  <c r="Q154"/>
  <c r="P154"/>
  <c r="O154"/>
  <c r="N154"/>
  <c r="M154"/>
  <c r="L154"/>
  <c r="K154"/>
  <c r="J154"/>
  <c r="I154"/>
  <c r="H154"/>
  <c r="G154"/>
  <c r="F154"/>
  <c r="D154"/>
  <c r="AU153"/>
  <c r="AS153"/>
  <c r="AR153"/>
  <c r="AQ153"/>
  <c r="AP153"/>
  <c r="AO153"/>
  <c r="AN153"/>
  <c r="AM153"/>
  <c r="AL153"/>
  <c r="AK153"/>
  <c r="AJ153"/>
  <c r="AI153"/>
  <c r="AH153"/>
  <c r="AG153"/>
  <c r="AF153"/>
  <c r="AE153"/>
  <c r="AD153"/>
  <c r="AC153"/>
  <c r="AB153"/>
  <c r="AA153"/>
  <c r="Z153"/>
  <c r="Y153"/>
  <c r="X153"/>
  <c r="W153"/>
  <c r="V153"/>
  <c r="U153"/>
  <c r="T153"/>
  <c r="S153"/>
  <c r="R153"/>
  <c r="Q153"/>
  <c r="P153"/>
  <c r="O153"/>
  <c r="N153"/>
  <c r="M153"/>
  <c r="L153"/>
  <c r="K153"/>
  <c r="J153"/>
  <c r="I153"/>
  <c r="H153"/>
  <c r="G153"/>
  <c r="F153"/>
  <c r="D153"/>
  <c r="AU152"/>
  <c r="AS152"/>
  <c r="AR152"/>
  <c r="AQ152"/>
  <c r="AP152"/>
  <c r="AO152"/>
  <c r="AN152"/>
  <c r="AM152"/>
  <c r="AL152"/>
  <c r="AK152"/>
  <c r="AJ152"/>
  <c r="AI152"/>
  <c r="AH152"/>
  <c r="AG152"/>
  <c r="AF152"/>
  <c r="AE152"/>
  <c r="AD152"/>
  <c r="AC152"/>
  <c r="AB152"/>
  <c r="AA152"/>
  <c r="Z152"/>
  <c r="Y152"/>
  <c r="X152"/>
  <c r="W152"/>
  <c r="V152"/>
  <c r="U152"/>
  <c r="T152"/>
  <c r="S152"/>
  <c r="R152"/>
  <c r="Q152"/>
  <c r="P152"/>
  <c r="O152"/>
  <c r="N152"/>
  <c r="M152"/>
  <c r="L152"/>
  <c r="K152"/>
  <c r="J152"/>
  <c r="I152"/>
  <c r="H152"/>
  <c r="G152"/>
  <c r="F152"/>
  <c r="D152"/>
  <c r="AU151"/>
  <c r="AS151"/>
  <c r="AR151"/>
  <c r="AQ151"/>
  <c r="AP151"/>
  <c r="AO151"/>
  <c r="AN151"/>
  <c r="AM151"/>
  <c r="AL151"/>
  <c r="AK151"/>
  <c r="AJ151"/>
  <c r="AI151"/>
  <c r="AH151"/>
  <c r="AG151"/>
  <c r="AF151"/>
  <c r="AE151"/>
  <c r="AD151"/>
  <c r="AC151"/>
  <c r="AB151"/>
  <c r="AA151"/>
  <c r="Z151"/>
  <c r="Y151"/>
  <c r="X151"/>
  <c r="W151"/>
  <c r="V151"/>
  <c r="U151"/>
  <c r="T151"/>
  <c r="S151"/>
  <c r="R151"/>
  <c r="Q151"/>
  <c r="P151"/>
  <c r="O151"/>
  <c r="N151"/>
  <c r="M151"/>
  <c r="L151"/>
  <c r="K151"/>
  <c r="J151"/>
  <c r="I151"/>
  <c r="H151"/>
  <c r="G151"/>
  <c r="F151"/>
  <c r="D151"/>
  <c r="AU150"/>
  <c r="AS150"/>
  <c r="AR150"/>
  <c r="AQ150"/>
  <c r="AP150"/>
  <c r="AO150"/>
  <c r="AN150"/>
  <c r="AM150"/>
  <c r="AL150"/>
  <c r="AK150"/>
  <c r="AJ150"/>
  <c r="AI150"/>
  <c r="AH150"/>
  <c r="AG150"/>
  <c r="AF150"/>
  <c r="AE150"/>
  <c r="AD150"/>
  <c r="AC150"/>
  <c r="AB150"/>
  <c r="AA150"/>
  <c r="Z150"/>
  <c r="Y150"/>
  <c r="X150"/>
  <c r="W150"/>
  <c r="V150"/>
  <c r="U150"/>
  <c r="T150"/>
  <c r="S150"/>
  <c r="R150"/>
  <c r="Q150"/>
  <c r="P150"/>
  <c r="O150"/>
  <c r="N150"/>
  <c r="M150"/>
  <c r="L150"/>
  <c r="K150"/>
  <c r="J150"/>
  <c r="I150"/>
  <c r="H150"/>
  <c r="G150"/>
  <c r="F150"/>
  <c r="D150"/>
  <c r="AU149"/>
  <c r="AS149"/>
  <c r="AR149"/>
  <c r="AQ149"/>
  <c r="AP149"/>
  <c r="AO149"/>
  <c r="AN149"/>
  <c r="AM149"/>
  <c r="AL149"/>
  <c r="AK149"/>
  <c r="AJ149"/>
  <c r="AI149"/>
  <c r="AH149"/>
  <c r="AG149"/>
  <c r="AF149"/>
  <c r="AE149"/>
  <c r="AD149"/>
  <c r="AC149"/>
  <c r="AB149"/>
  <c r="AA149"/>
  <c r="Z149"/>
  <c r="Y149"/>
  <c r="X149"/>
  <c r="W149"/>
  <c r="V149"/>
  <c r="U149"/>
  <c r="T149"/>
  <c r="S149"/>
  <c r="R149"/>
  <c r="Q149"/>
  <c r="P149"/>
  <c r="O149"/>
  <c r="N149"/>
  <c r="M149"/>
  <c r="L149"/>
  <c r="K149"/>
  <c r="J149"/>
  <c r="I149"/>
  <c r="H149"/>
  <c r="G149"/>
  <c r="F149"/>
  <c r="D149"/>
  <c r="AU148"/>
  <c r="AS148"/>
  <c r="AR148"/>
  <c r="AQ148"/>
  <c r="AP148"/>
  <c r="AO148"/>
  <c r="AN148"/>
  <c r="AM148"/>
  <c r="AL148"/>
  <c r="AK148"/>
  <c r="AJ148"/>
  <c r="AI148"/>
  <c r="AH148"/>
  <c r="AG148"/>
  <c r="AF148"/>
  <c r="AE148"/>
  <c r="AD148"/>
  <c r="AC148"/>
  <c r="AB148"/>
  <c r="AA148"/>
  <c r="Z148"/>
  <c r="Y148"/>
  <c r="X148"/>
  <c r="W148"/>
  <c r="V148"/>
  <c r="U148"/>
  <c r="T148"/>
  <c r="S148"/>
  <c r="R148"/>
  <c r="Q148"/>
  <c r="P148"/>
  <c r="O148"/>
  <c r="N148"/>
  <c r="M148"/>
  <c r="L148"/>
  <c r="K148"/>
  <c r="J148"/>
  <c r="I148"/>
  <c r="H148"/>
  <c r="G148"/>
  <c r="F148"/>
  <c r="D148"/>
  <c r="AU147"/>
  <c r="AS147"/>
  <c r="AR147"/>
  <c r="AQ147"/>
  <c r="AP147"/>
  <c r="AO147"/>
  <c r="AN147"/>
  <c r="AM147"/>
  <c r="AL147"/>
  <c r="AK147"/>
  <c r="AJ147"/>
  <c r="AI147"/>
  <c r="AH147"/>
  <c r="AG147"/>
  <c r="AF147"/>
  <c r="AE147"/>
  <c r="AD147"/>
  <c r="AC147"/>
  <c r="AB147"/>
  <c r="AA147"/>
  <c r="Z147"/>
  <c r="Y147"/>
  <c r="X147"/>
  <c r="W147"/>
  <c r="V147"/>
  <c r="U147"/>
  <c r="T147"/>
  <c r="S147"/>
  <c r="R147"/>
  <c r="Q147"/>
  <c r="P147"/>
  <c r="O147"/>
  <c r="N147"/>
  <c r="M147"/>
  <c r="L147"/>
  <c r="K147"/>
  <c r="J147"/>
  <c r="I147"/>
  <c r="H147"/>
  <c r="G147"/>
  <c r="F147"/>
  <c r="D147"/>
  <c r="AU146"/>
  <c r="AS146"/>
  <c r="AR146"/>
  <c r="AQ146"/>
  <c r="AP146"/>
  <c r="AO146"/>
  <c r="AN146"/>
  <c r="AM146"/>
  <c r="AL146"/>
  <c r="AK146"/>
  <c r="AJ146"/>
  <c r="AI146"/>
  <c r="AH146"/>
  <c r="AG146"/>
  <c r="AF146"/>
  <c r="AE146"/>
  <c r="AD146"/>
  <c r="AC146"/>
  <c r="AB146"/>
  <c r="AA146"/>
  <c r="Z146"/>
  <c r="Y146"/>
  <c r="X146"/>
  <c r="W146"/>
  <c r="V146"/>
  <c r="U146"/>
  <c r="T146"/>
  <c r="S146"/>
  <c r="R146"/>
  <c r="Q146"/>
  <c r="P146"/>
  <c r="O146"/>
  <c r="N146"/>
  <c r="M146"/>
  <c r="L146"/>
  <c r="K146"/>
  <c r="J146"/>
  <c r="I146"/>
  <c r="H146"/>
  <c r="G146"/>
  <c r="F146"/>
  <c r="D146"/>
  <c r="AU145"/>
  <c r="AS145"/>
  <c r="AR145"/>
  <c r="AQ145"/>
  <c r="AP145"/>
  <c r="AO145"/>
  <c r="AN145"/>
  <c r="AM145"/>
  <c r="AL145"/>
  <c r="AK145"/>
  <c r="AJ145"/>
  <c r="AI145"/>
  <c r="AH145"/>
  <c r="AG145"/>
  <c r="AF145"/>
  <c r="AE145"/>
  <c r="AD145"/>
  <c r="AC145"/>
  <c r="AB145"/>
  <c r="AA145"/>
  <c r="Z145"/>
  <c r="Y145"/>
  <c r="X145"/>
  <c r="W145"/>
  <c r="V145"/>
  <c r="U145"/>
  <c r="T145"/>
  <c r="S145"/>
  <c r="R145"/>
  <c r="Q145"/>
  <c r="P145"/>
  <c r="O145"/>
  <c r="N145"/>
  <c r="M145"/>
  <c r="L145"/>
  <c r="K145"/>
  <c r="J145"/>
  <c r="I145"/>
  <c r="H145"/>
  <c r="G145"/>
  <c r="F145"/>
  <c r="D145"/>
  <c r="AU144"/>
  <c r="AS144"/>
  <c r="AR144"/>
  <c r="AQ144"/>
  <c r="AP144"/>
  <c r="AO144"/>
  <c r="AN144"/>
  <c r="AM144"/>
  <c r="AL144"/>
  <c r="AK144"/>
  <c r="AJ144"/>
  <c r="AI144"/>
  <c r="AH144"/>
  <c r="AG144"/>
  <c r="AF144"/>
  <c r="AE144"/>
  <c r="AD144"/>
  <c r="AC144"/>
  <c r="AB144"/>
  <c r="AA144"/>
  <c r="Z144"/>
  <c r="Y144"/>
  <c r="X144"/>
  <c r="W144"/>
  <c r="V144"/>
  <c r="U144"/>
  <c r="T144"/>
  <c r="S144"/>
  <c r="R144"/>
  <c r="Q144"/>
  <c r="P144"/>
  <c r="O144"/>
  <c r="N144"/>
  <c r="M144"/>
  <c r="L144"/>
  <c r="K144"/>
  <c r="J144"/>
  <c r="I144"/>
  <c r="H144"/>
  <c r="G144"/>
  <c r="F144"/>
  <c r="D144"/>
  <c r="AU143"/>
  <c r="AS143"/>
  <c r="AR143"/>
  <c r="AQ143"/>
  <c r="AP143"/>
  <c r="AO143"/>
  <c r="AN143"/>
  <c r="AM143"/>
  <c r="AL143"/>
  <c r="AK143"/>
  <c r="AJ143"/>
  <c r="AI143"/>
  <c r="AH143"/>
  <c r="AG143"/>
  <c r="AF143"/>
  <c r="AE143"/>
  <c r="AD143"/>
  <c r="AC143"/>
  <c r="AB143"/>
  <c r="AA143"/>
  <c r="Z143"/>
  <c r="Y143"/>
  <c r="X143"/>
  <c r="W143"/>
  <c r="V143"/>
  <c r="U143"/>
  <c r="T143"/>
  <c r="S143"/>
  <c r="R143"/>
  <c r="Q143"/>
  <c r="P143"/>
  <c r="O143"/>
  <c r="N143"/>
  <c r="M143"/>
  <c r="L143"/>
  <c r="K143"/>
  <c r="J143"/>
  <c r="I143"/>
  <c r="H143"/>
  <c r="G143"/>
  <c r="F143"/>
  <c r="D143"/>
  <c r="AU142"/>
  <c r="AS142"/>
  <c r="AR142"/>
  <c r="AQ142"/>
  <c r="AP142"/>
  <c r="AO142"/>
  <c r="AN142"/>
  <c r="AM142"/>
  <c r="AL142"/>
  <c r="AK142"/>
  <c r="AJ142"/>
  <c r="AI142"/>
  <c r="AH142"/>
  <c r="AG142"/>
  <c r="AF142"/>
  <c r="AE142"/>
  <c r="AD142"/>
  <c r="AC142"/>
  <c r="AB142"/>
  <c r="AA142"/>
  <c r="Z142"/>
  <c r="Y142"/>
  <c r="X142"/>
  <c r="W142"/>
  <c r="V142"/>
  <c r="U142"/>
  <c r="T142"/>
  <c r="S142"/>
  <c r="R142"/>
  <c r="Q142"/>
  <c r="P142"/>
  <c r="O142"/>
  <c r="N142"/>
  <c r="M142"/>
  <c r="L142"/>
  <c r="K142"/>
  <c r="J142"/>
  <c r="I142"/>
  <c r="H142"/>
  <c r="G142"/>
  <c r="F142"/>
  <c r="D142"/>
  <c r="AU141"/>
  <c r="AS141"/>
  <c r="AR141"/>
  <c r="AQ141"/>
  <c r="AP141"/>
  <c r="AO141"/>
  <c r="AN141"/>
  <c r="AM141"/>
  <c r="AL141"/>
  <c r="AK141"/>
  <c r="AJ141"/>
  <c r="AI141"/>
  <c r="AH141"/>
  <c r="AG141"/>
  <c r="AF141"/>
  <c r="AE141"/>
  <c r="AD141"/>
  <c r="AC141"/>
  <c r="AB141"/>
  <c r="AA141"/>
  <c r="Z141"/>
  <c r="Y141"/>
  <c r="X141"/>
  <c r="W141"/>
  <c r="V141"/>
  <c r="U141"/>
  <c r="T141"/>
  <c r="S141"/>
  <c r="R141"/>
  <c r="Q141"/>
  <c r="P141"/>
  <c r="O141"/>
  <c r="N141"/>
  <c r="M141"/>
  <c r="L141"/>
  <c r="K141"/>
  <c r="J141"/>
  <c r="I141"/>
  <c r="H141"/>
  <c r="G141"/>
  <c r="F141"/>
  <c r="D141"/>
  <c r="AU140"/>
  <c r="AS140"/>
  <c r="AR140"/>
  <c r="AQ140"/>
  <c r="AP140"/>
  <c r="AO140"/>
  <c r="AN140"/>
  <c r="AM140"/>
  <c r="AL140"/>
  <c r="AK140"/>
  <c r="AJ140"/>
  <c r="AI140"/>
  <c r="AH140"/>
  <c r="AG140"/>
  <c r="AF140"/>
  <c r="AE140"/>
  <c r="AD140"/>
  <c r="AC140"/>
  <c r="AB140"/>
  <c r="AA140"/>
  <c r="Z140"/>
  <c r="Y140"/>
  <c r="X140"/>
  <c r="W140"/>
  <c r="V140"/>
  <c r="U140"/>
  <c r="T140"/>
  <c r="S140"/>
  <c r="R140"/>
  <c r="Q140"/>
  <c r="P140"/>
  <c r="O140"/>
  <c r="N140"/>
  <c r="M140"/>
  <c r="L140"/>
  <c r="K140"/>
  <c r="J140"/>
  <c r="I140"/>
  <c r="H140"/>
  <c r="G140"/>
  <c r="F140"/>
  <c r="D140"/>
  <c r="AU139"/>
  <c r="AS139"/>
  <c r="AR139"/>
  <c r="AQ139"/>
  <c r="AP139"/>
  <c r="AO139"/>
  <c r="AN139"/>
  <c r="AM139"/>
  <c r="AL139"/>
  <c r="AK139"/>
  <c r="AJ139"/>
  <c r="AI139"/>
  <c r="AH139"/>
  <c r="AG139"/>
  <c r="AF139"/>
  <c r="AE139"/>
  <c r="AD139"/>
  <c r="AC139"/>
  <c r="AB139"/>
  <c r="AA139"/>
  <c r="Z139"/>
  <c r="Y139"/>
  <c r="X139"/>
  <c r="W139"/>
  <c r="V139"/>
  <c r="U139"/>
  <c r="T139"/>
  <c r="S139"/>
  <c r="R139"/>
  <c r="Q139"/>
  <c r="P139"/>
  <c r="O139"/>
  <c r="N139"/>
  <c r="M139"/>
  <c r="L139"/>
  <c r="K139"/>
  <c r="J139"/>
  <c r="I139"/>
  <c r="H139"/>
  <c r="G139"/>
  <c r="F139"/>
  <c r="D139"/>
  <c r="AU138"/>
  <c r="AS138"/>
  <c r="AR138"/>
  <c r="AQ138"/>
  <c r="AP138"/>
  <c r="AO138"/>
  <c r="AN138"/>
  <c r="AM138"/>
  <c r="AL138"/>
  <c r="AK138"/>
  <c r="AJ138"/>
  <c r="AI138"/>
  <c r="AH138"/>
  <c r="AG138"/>
  <c r="AF138"/>
  <c r="AE138"/>
  <c r="AD138"/>
  <c r="AC138"/>
  <c r="AB138"/>
  <c r="AA138"/>
  <c r="Z138"/>
  <c r="Y138"/>
  <c r="X138"/>
  <c r="W138"/>
  <c r="V138"/>
  <c r="U138"/>
  <c r="T138"/>
  <c r="S138"/>
  <c r="R138"/>
  <c r="Q138"/>
  <c r="P138"/>
  <c r="O138"/>
  <c r="N138"/>
  <c r="M138"/>
  <c r="L138"/>
  <c r="K138"/>
  <c r="J138"/>
  <c r="I138"/>
  <c r="H138"/>
  <c r="G138"/>
  <c r="F138"/>
  <c r="D138"/>
  <c r="AU137"/>
  <c r="AS137"/>
  <c r="AR137"/>
  <c r="AQ137"/>
  <c r="AP137"/>
  <c r="AO137"/>
  <c r="AN137"/>
  <c r="AM137"/>
  <c r="AL137"/>
  <c r="AK137"/>
  <c r="AJ137"/>
  <c r="AI137"/>
  <c r="AH137"/>
  <c r="AG137"/>
  <c r="AF137"/>
  <c r="AE137"/>
  <c r="AD137"/>
  <c r="AC137"/>
  <c r="AB137"/>
  <c r="AA137"/>
  <c r="Z137"/>
  <c r="Y137"/>
  <c r="X137"/>
  <c r="W137"/>
  <c r="V137"/>
  <c r="U137"/>
  <c r="T137"/>
  <c r="S137"/>
  <c r="R137"/>
  <c r="Q137"/>
  <c r="P137"/>
  <c r="O137"/>
  <c r="N137"/>
  <c r="M137"/>
  <c r="L137"/>
  <c r="K137"/>
  <c r="J137"/>
  <c r="I137"/>
  <c r="H137"/>
  <c r="G137"/>
  <c r="F137"/>
  <c r="D137"/>
  <c r="AU136"/>
  <c r="AS136"/>
  <c r="AR136"/>
  <c r="AQ136"/>
  <c r="AP136"/>
  <c r="AO136"/>
  <c r="AN136"/>
  <c r="AM136"/>
  <c r="AL136"/>
  <c r="AK136"/>
  <c r="AJ136"/>
  <c r="AI136"/>
  <c r="AH136"/>
  <c r="AG136"/>
  <c r="AF136"/>
  <c r="AE136"/>
  <c r="AD136"/>
  <c r="AC136"/>
  <c r="AB136"/>
  <c r="AA136"/>
  <c r="Z136"/>
  <c r="Y136"/>
  <c r="X136"/>
  <c r="W136"/>
  <c r="V136"/>
  <c r="U136"/>
  <c r="T136"/>
  <c r="S136"/>
  <c r="R136"/>
  <c r="Q136"/>
  <c r="P136"/>
  <c r="O136"/>
  <c r="N136"/>
  <c r="M136"/>
  <c r="L136"/>
  <c r="K136"/>
  <c r="J136"/>
  <c r="I136"/>
  <c r="H136"/>
  <c r="G136"/>
  <c r="F136"/>
  <c r="D136"/>
  <c r="AU135"/>
  <c r="AS135"/>
  <c r="AR135"/>
  <c r="AQ135"/>
  <c r="AP135"/>
  <c r="AO135"/>
  <c r="AN135"/>
  <c r="AM135"/>
  <c r="AL135"/>
  <c r="AK135"/>
  <c r="AJ135"/>
  <c r="AI135"/>
  <c r="AH135"/>
  <c r="AG135"/>
  <c r="AF135"/>
  <c r="AE135"/>
  <c r="AD135"/>
  <c r="AC135"/>
  <c r="AB135"/>
  <c r="AA135"/>
  <c r="Z135"/>
  <c r="Y135"/>
  <c r="X135"/>
  <c r="W135"/>
  <c r="V135"/>
  <c r="U135"/>
  <c r="T135"/>
  <c r="S135"/>
  <c r="R135"/>
  <c r="Q135"/>
  <c r="P135"/>
  <c r="O135"/>
  <c r="N135"/>
  <c r="M135"/>
  <c r="L135"/>
  <c r="K135"/>
  <c r="J135"/>
  <c r="I135"/>
  <c r="H135"/>
  <c r="G135"/>
  <c r="F135"/>
  <c r="D135"/>
  <c r="AU134"/>
  <c r="AS134"/>
  <c r="AR134"/>
  <c r="AQ134"/>
  <c r="AP134"/>
  <c r="AO134"/>
  <c r="AN134"/>
  <c r="AM134"/>
  <c r="AL134"/>
  <c r="AK134"/>
  <c r="AJ134"/>
  <c r="AI134"/>
  <c r="AH134"/>
  <c r="AG134"/>
  <c r="AF134"/>
  <c r="AE134"/>
  <c r="AD134"/>
  <c r="AC134"/>
  <c r="AB134"/>
  <c r="AA134"/>
  <c r="Z134"/>
  <c r="Y134"/>
  <c r="X134"/>
  <c r="W134"/>
  <c r="V134"/>
  <c r="U134"/>
  <c r="T134"/>
  <c r="S134"/>
  <c r="R134"/>
  <c r="Q134"/>
  <c r="P134"/>
  <c r="O134"/>
  <c r="N134"/>
  <c r="M134"/>
  <c r="L134"/>
  <c r="K134"/>
  <c r="J134"/>
  <c r="I134"/>
  <c r="H134"/>
  <c r="G134"/>
  <c r="F134"/>
  <c r="D134"/>
  <c r="AU133"/>
  <c r="AS133"/>
  <c r="AR133"/>
  <c r="AQ133"/>
  <c r="AP133"/>
  <c r="AO133"/>
  <c r="AN133"/>
  <c r="AM133"/>
  <c r="AL133"/>
  <c r="AK133"/>
  <c r="AJ133"/>
  <c r="AI133"/>
  <c r="AH133"/>
  <c r="AG133"/>
  <c r="AF133"/>
  <c r="AE133"/>
  <c r="AD133"/>
  <c r="AC133"/>
  <c r="AB133"/>
  <c r="AA133"/>
  <c r="Z133"/>
  <c r="Y133"/>
  <c r="X133"/>
  <c r="W133"/>
  <c r="V133"/>
  <c r="U133"/>
  <c r="T133"/>
  <c r="S133"/>
  <c r="R133"/>
  <c r="Q133"/>
  <c r="P133"/>
  <c r="O133"/>
  <c r="N133"/>
  <c r="M133"/>
  <c r="L133"/>
  <c r="K133"/>
  <c r="J133"/>
  <c r="I133"/>
  <c r="H133"/>
  <c r="G133"/>
  <c r="F133"/>
  <c r="D133"/>
  <c r="AU132"/>
  <c r="AS132"/>
  <c r="AR132"/>
  <c r="AQ132"/>
  <c r="AP132"/>
  <c r="AO132"/>
  <c r="AN132"/>
  <c r="AM132"/>
  <c r="AL132"/>
  <c r="AK132"/>
  <c r="AJ132"/>
  <c r="AI132"/>
  <c r="AH132"/>
  <c r="AG132"/>
  <c r="AF132"/>
  <c r="AE132"/>
  <c r="AD132"/>
  <c r="AC132"/>
  <c r="AB132"/>
  <c r="AA132"/>
  <c r="Z132"/>
  <c r="Y132"/>
  <c r="X132"/>
  <c r="W132"/>
  <c r="V132"/>
  <c r="U132"/>
  <c r="T132"/>
  <c r="S132"/>
  <c r="R132"/>
  <c r="Q132"/>
  <c r="P132"/>
  <c r="O132"/>
  <c r="N132"/>
  <c r="M132"/>
  <c r="L132"/>
  <c r="K132"/>
  <c r="J132"/>
  <c r="I132"/>
  <c r="H132"/>
  <c r="G132"/>
  <c r="F132"/>
  <c r="D132"/>
  <c r="AU131"/>
  <c r="AS131"/>
  <c r="AR131"/>
  <c r="AQ131"/>
  <c r="AP131"/>
  <c r="AO131"/>
  <c r="AN131"/>
  <c r="AM131"/>
  <c r="AL131"/>
  <c r="AK131"/>
  <c r="AJ131"/>
  <c r="AI131"/>
  <c r="AH131"/>
  <c r="AG131"/>
  <c r="AF131"/>
  <c r="AE131"/>
  <c r="AD131"/>
  <c r="AC131"/>
  <c r="AB131"/>
  <c r="AA131"/>
  <c r="Z131"/>
  <c r="Y131"/>
  <c r="X131"/>
  <c r="W131"/>
  <c r="V131"/>
  <c r="U131"/>
  <c r="T131"/>
  <c r="S131"/>
  <c r="R131"/>
  <c r="Q131"/>
  <c r="P131"/>
  <c r="O131"/>
  <c r="N131"/>
  <c r="M131"/>
  <c r="L131"/>
  <c r="K131"/>
  <c r="J131"/>
  <c r="I131"/>
  <c r="H131"/>
  <c r="G131"/>
  <c r="F131"/>
  <c r="D131"/>
  <c r="AU130"/>
  <c r="AS130"/>
  <c r="AR130"/>
  <c r="AQ130"/>
  <c r="AP130"/>
  <c r="AO130"/>
  <c r="AN130"/>
  <c r="AM130"/>
  <c r="AL130"/>
  <c r="AK130"/>
  <c r="AJ130"/>
  <c r="AI130"/>
  <c r="AH130"/>
  <c r="AG130"/>
  <c r="AF130"/>
  <c r="AE130"/>
  <c r="AD130"/>
  <c r="AC130"/>
  <c r="AB130"/>
  <c r="AA130"/>
  <c r="Z130"/>
  <c r="Y130"/>
  <c r="X130"/>
  <c r="W130"/>
  <c r="V130"/>
  <c r="U130"/>
  <c r="T130"/>
  <c r="S130"/>
  <c r="R130"/>
  <c r="Q130"/>
  <c r="P130"/>
  <c r="O130"/>
  <c r="N130"/>
  <c r="M130"/>
  <c r="L130"/>
  <c r="K130"/>
  <c r="J130"/>
  <c r="I130"/>
  <c r="H130"/>
  <c r="G130"/>
  <c r="F130"/>
  <c r="D130"/>
  <c r="AS127"/>
  <c r="AR127"/>
  <c r="AQ127"/>
  <c r="AP127"/>
  <c r="AO127"/>
  <c r="AN127"/>
  <c r="AM127"/>
  <c r="AL127"/>
  <c r="AK127"/>
  <c r="AJ127"/>
  <c r="AI127"/>
  <c r="AH127"/>
  <c r="AG127"/>
  <c r="AF127"/>
  <c r="AE127"/>
  <c r="AD127"/>
  <c r="AC127"/>
  <c r="AB127"/>
  <c r="AA127"/>
  <c r="Z127"/>
  <c r="Y127"/>
  <c r="X127"/>
  <c r="W127"/>
  <c r="V127"/>
  <c r="U127"/>
  <c r="T127"/>
  <c r="S127"/>
  <c r="R127"/>
  <c r="Q127"/>
  <c r="P127"/>
  <c r="O127"/>
  <c r="N127"/>
  <c r="M127"/>
  <c r="L127"/>
  <c r="K127"/>
  <c r="J127"/>
  <c r="I127"/>
  <c r="H127"/>
  <c r="G127"/>
  <c r="F127"/>
  <c r="D127"/>
  <c r="AS126"/>
  <c r="AR126"/>
  <c r="AQ126"/>
  <c r="AP126"/>
  <c r="AO126"/>
  <c r="AN126"/>
  <c r="AM126"/>
  <c r="AL126"/>
  <c r="AK126"/>
  <c r="AJ126"/>
  <c r="AI126"/>
  <c r="AH126"/>
  <c r="AG126"/>
  <c r="AF126"/>
  <c r="AE126"/>
  <c r="AD126"/>
  <c r="AC126"/>
  <c r="AB126"/>
  <c r="AA126"/>
  <c r="Z126"/>
  <c r="Y126"/>
  <c r="X126"/>
  <c r="W126"/>
  <c r="V126"/>
  <c r="U126"/>
  <c r="T126"/>
  <c r="S126"/>
  <c r="R126"/>
  <c r="Q126"/>
  <c r="P126"/>
  <c r="O126"/>
  <c r="N126"/>
  <c r="M126"/>
  <c r="L126"/>
  <c r="K126"/>
  <c r="J126"/>
  <c r="I126"/>
  <c r="H126"/>
  <c r="G126"/>
  <c r="F126"/>
  <c r="D126"/>
  <c r="AS125"/>
  <c r="AR125"/>
  <c r="AQ125"/>
  <c r="AP125"/>
  <c r="AO125"/>
  <c r="AN125"/>
  <c r="AM125"/>
  <c r="AL125"/>
  <c r="AK125"/>
  <c r="AJ125"/>
  <c r="AI125"/>
  <c r="AH125"/>
  <c r="AG125"/>
  <c r="AF125"/>
  <c r="AE125"/>
  <c r="AD125"/>
  <c r="AC125"/>
  <c r="AB125"/>
  <c r="AA125"/>
  <c r="Z125"/>
  <c r="Y125"/>
  <c r="X125"/>
  <c r="W125"/>
  <c r="V125"/>
  <c r="U125"/>
  <c r="T125"/>
  <c r="S125"/>
  <c r="R125"/>
  <c r="Q125"/>
  <c r="P125"/>
  <c r="O125"/>
  <c r="N125"/>
  <c r="M125"/>
  <c r="L125"/>
  <c r="K125"/>
  <c r="J125"/>
  <c r="I125"/>
  <c r="H125"/>
  <c r="G125"/>
  <c r="F125"/>
  <c r="D125"/>
  <c r="AS124"/>
  <c r="AR124"/>
  <c r="AQ124"/>
  <c r="AP124"/>
  <c r="AO124"/>
  <c r="AN124"/>
  <c r="AM124"/>
  <c r="AL124"/>
  <c r="AK124"/>
  <c r="AJ124"/>
  <c r="AI124"/>
  <c r="AH124"/>
  <c r="AG124"/>
  <c r="AF124"/>
  <c r="AE124"/>
  <c r="AD124"/>
  <c r="AC124"/>
  <c r="AB124"/>
  <c r="AA124"/>
  <c r="Z124"/>
  <c r="Y124"/>
  <c r="X124"/>
  <c r="W124"/>
  <c r="V124"/>
  <c r="U124"/>
  <c r="T124"/>
  <c r="S124"/>
  <c r="R124"/>
  <c r="Q124"/>
  <c r="P124"/>
  <c r="O124"/>
  <c r="N124"/>
  <c r="M124"/>
  <c r="L124"/>
  <c r="K124"/>
  <c r="J124"/>
  <c r="I124"/>
  <c r="H124"/>
  <c r="G124"/>
  <c r="F124"/>
  <c r="D124"/>
  <c r="AS123"/>
  <c r="AR123"/>
  <c r="AQ123"/>
  <c r="AP123"/>
  <c r="AO123"/>
  <c r="AN123"/>
  <c r="AM123"/>
  <c r="AL123"/>
  <c r="AK123"/>
  <c r="AJ123"/>
  <c r="AI123"/>
  <c r="AH123"/>
  <c r="AG123"/>
  <c r="AF123"/>
  <c r="AE123"/>
  <c r="AD123"/>
  <c r="AC123"/>
  <c r="AB123"/>
  <c r="AA123"/>
  <c r="Z123"/>
  <c r="Y123"/>
  <c r="X123"/>
  <c r="W123"/>
  <c r="V123"/>
  <c r="U123"/>
  <c r="T123"/>
  <c r="S123"/>
  <c r="R123"/>
  <c r="Q123"/>
  <c r="P123"/>
  <c r="O123"/>
  <c r="N123"/>
  <c r="M123"/>
  <c r="L123"/>
  <c r="K123"/>
  <c r="J123"/>
  <c r="I123"/>
  <c r="H123"/>
  <c r="G123"/>
  <c r="F123"/>
  <c r="D123"/>
  <c r="AS122"/>
  <c r="AR122"/>
  <c r="AQ122"/>
  <c r="AP122"/>
  <c r="AO122"/>
  <c r="AN122"/>
  <c r="AM122"/>
  <c r="AL122"/>
  <c r="AK122"/>
  <c r="AJ122"/>
  <c r="AI122"/>
  <c r="AH122"/>
  <c r="AG122"/>
  <c r="AF122"/>
  <c r="AE122"/>
  <c r="AD122"/>
  <c r="AC122"/>
  <c r="AB122"/>
  <c r="AA122"/>
  <c r="Z122"/>
  <c r="Y122"/>
  <c r="X122"/>
  <c r="W122"/>
  <c r="V122"/>
  <c r="U122"/>
  <c r="T122"/>
  <c r="S122"/>
  <c r="R122"/>
  <c r="Q122"/>
  <c r="P122"/>
  <c r="O122"/>
  <c r="N122"/>
  <c r="M122"/>
  <c r="L122"/>
  <c r="K122"/>
  <c r="J122"/>
  <c r="I122"/>
  <c r="H122"/>
  <c r="G122"/>
  <c r="F122"/>
  <c r="D122"/>
  <c r="AS121"/>
  <c r="AR121"/>
  <c r="AQ121"/>
  <c r="AP121"/>
  <c r="AO121"/>
  <c r="AN121"/>
  <c r="AM121"/>
  <c r="AL121"/>
  <c r="AK121"/>
  <c r="AJ121"/>
  <c r="AI121"/>
  <c r="AH121"/>
  <c r="AG121"/>
  <c r="AF121"/>
  <c r="AE121"/>
  <c r="AD121"/>
  <c r="AC121"/>
  <c r="AB121"/>
  <c r="AA121"/>
  <c r="Z121"/>
  <c r="Y121"/>
  <c r="X121"/>
  <c r="W121"/>
  <c r="V121"/>
  <c r="U121"/>
  <c r="T121"/>
  <c r="S121"/>
  <c r="R121"/>
  <c r="Q121"/>
  <c r="P121"/>
  <c r="O121"/>
  <c r="N121"/>
  <c r="M121"/>
  <c r="L121"/>
  <c r="K121"/>
  <c r="J121"/>
  <c r="I121"/>
  <c r="H121"/>
  <c r="G121"/>
  <c r="F121"/>
  <c r="D121"/>
  <c r="AS120"/>
  <c r="AR120"/>
  <c r="AQ120"/>
  <c r="AP120"/>
  <c r="AO120"/>
  <c r="AN120"/>
  <c r="AM120"/>
  <c r="AL120"/>
  <c r="AK120"/>
  <c r="AJ120"/>
  <c r="AI120"/>
  <c r="AH120"/>
  <c r="AG120"/>
  <c r="AF120"/>
  <c r="AE120"/>
  <c r="AD120"/>
  <c r="AC120"/>
  <c r="AB120"/>
  <c r="AA120"/>
  <c r="Z120"/>
  <c r="Y120"/>
  <c r="X120"/>
  <c r="W120"/>
  <c r="V120"/>
  <c r="U120"/>
  <c r="T120"/>
  <c r="S120"/>
  <c r="R120"/>
  <c r="Q120"/>
  <c r="P120"/>
  <c r="O120"/>
  <c r="N120"/>
  <c r="M120"/>
  <c r="L120"/>
  <c r="K120"/>
  <c r="J120"/>
  <c r="I120"/>
  <c r="H120"/>
  <c r="G120"/>
  <c r="F120"/>
  <c r="D120"/>
  <c r="AS119"/>
  <c r="AR119"/>
  <c r="AQ119"/>
  <c r="AP119"/>
  <c r="AO119"/>
  <c r="AN119"/>
  <c r="AM119"/>
  <c r="AL119"/>
  <c r="AK119"/>
  <c r="AJ119"/>
  <c r="AI119"/>
  <c r="AH119"/>
  <c r="AG119"/>
  <c r="AF119"/>
  <c r="AE119"/>
  <c r="AD119"/>
  <c r="AC119"/>
  <c r="AB119"/>
  <c r="AA119"/>
  <c r="Z119"/>
  <c r="Y119"/>
  <c r="X119"/>
  <c r="W119"/>
  <c r="V119"/>
  <c r="U119"/>
  <c r="T119"/>
  <c r="S119"/>
  <c r="R119"/>
  <c r="Q119"/>
  <c r="P119"/>
  <c r="O119"/>
  <c r="N119"/>
  <c r="M119"/>
  <c r="L119"/>
  <c r="K119"/>
  <c r="J119"/>
  <c r="I119"/>
  <c r="H119"/>
  <c r="G119"/>
  <c r="F119"/>
  <c r="D119"/>
  <c r="AS118"/>
  <c r="AR118"/>
  <c r="AQ118"/>
  <c r="AP118"/>
  <c r="AO118"/>
  <c r="AN118"/>
  <c r="AM118"/>
  <c r="AL118"/>
  <c r="AK118"/>
  <c r="AJ118"/>
  <c r="AI118"/>
  <c r="AH118"/>
  <c r="AG118"/>
  <c r="AF118"/>
  <c r="AE118"/>
  <c r="AD118"/>
  <c r="AC118"/>
  <c r="AB118"/>
  <c r="AA118"/>
  <c r="Z118"/>
  <c r="Y118"/>
  <c r="X118"/>
  <c r="W118"/>
  <c r="V118"/>
  <c r="U118"/>
  <c r="T118"/>
  <c r="S118"/>
  <c r="R118"/>
  <c r="Q118"/>
  <c r="P118"/>
  <c r="O118"/>
  <c r="N118"/>
  <c r="M118"/>
  <c r="L118"/>
  <c r="K118"/>
  <c r="J118"/>
  <c r="I118"/>
  <c r="H118"/>
  <c r="G118"/>
  <c r="F118"/>
  <c r="D118"/>
  <c r="AS117"/>
  <c r="AR117"/>
  <c r="AQ117"/>
  <c r="AP117"/>
  <c r="AO117"/>
  <c r="AN117"/>
  <c r="AM117"/>
  <c r="AL117"/>
  <c r="AK117"/>
  <c r="AJ117"/>
  <c r="AI117"/>
  <c r="AH117"/>
  <c r="AG117"/>
  <c r="AF117"/>
  <c r="AE117"/>
  <c r="AD117"/>
  <c r="AC117"/>
  <c r="AB117"/>
  <c r="AA117"/>
  <c r="Z117"/>
  <c r="Y117"/>
  <c r="X117"/>
  <c r="W117"/>
  <c r="V117"/>
  <c r="U117"/>
  <c r="T117"/>
  <c r="S117"/>
  <c r="R117"/>
  <c r="Q117"/>
  <c r="P117"/>
  <c r="O117"/>
  <c r="N117"/>
  <c r="M117"/>
  <c r="L117"/>
  <c r="K117"/>
  <c r="J117"/>
  <c r="I117"/>
  <c r="H117"/>
  <c r="G117"/>
  <c r="F117"/>
  <c r="D117"/>
  <c r="AS116"/>
  <c r="AR116"/>
  <c r="AQ116"/>
  <c r="AP116"/>
  <c r="AO116"/>
  <c r="AN116"/>
  <c r="AM116"/>
  <c r="AL116"/>
  <c r="AK116"/>
  <c r="AJ116"/>
  <c r="AI116"/>
  <c r="AH116"/>
  <c r="AG116"/>
  <c r="AF116"/>
  <c r="AE116"/>
  <c r="AD116"/>
  <c r="AC116"/>
  <c r="AB116"/>
  <c r="AA116"/>
  <c r="Z116"/>
  <c r="Y116"/>
  <c r="X116"/>
  <c r="W116"/>
  <c r="V116"/>
  <c r="U116"/>
  <c r="T116"/>
  <c r="S116"/>
  <c r="R116"/>
  <c r="Q116"/>
  <c r="P116"/>
  <c r="O116"/>
  <c r="N116"/>
  <c r="M116"/>
  <c r="L116"/>
  <c r="K116"/>
  <c r="J116"/>
  <c r="I116"/>
  <c r="H116"/>
  <c r="G116"/>
  <c r="F116"/>
  <c r="D116"/>
  <c r="AS115"/>
  <c r="AR115"/>
  <c r="AQ115"/>
  <c r="AP115"/>
  <c r="AO115"/>
  <c r="AN115"/>
  <c r="AM115"/>
  <c r="AL115"/>
  <c r="AK115"/>
  <c r="AJ115"/>
  <c r="AI115"/>
  <c r="AH115"/>
  <c r="AG115"/>
  <c r="AF115"/>
  <c r="AE115"/>
  <c r="AD115"/>
  <c r="AC115"/>
  <c r="AB115"/>
  <c r="AA115"/>
  <c r="Z115"/>
  <c r="Y115"/>
  <c r="X115"/>
  <c r="W115"/>
  <c r="V115"/>
  <c r="U115"/>
  <c r="T115"/>
  <c r="S115"/>
  <c r="R115"/>
  <c r="Q115"/>
  <c r="P115"/>
  <c r="O115"/>
  <c r="N115"/>
  <c r="M115"/>
  <c r="L115"/>
  <c r="K115"/>
  <c r="J115"/>
  <c r="I115"/>
  <c r="H115"/>
  <c r="G115"/>
  <c r="F115"/>
  <c r="D115"/>
  <c r="AS114"/>
  <c r="AR114"/>
  <c r="AQ114"/>
  <c r="AP114"/>
  <c r="AO114"/>
  <c r="AN114"/>
  <c r="AM114"/>
  <c r="AL114"/>
  <c r="AK114"/>
  <c r="AJ114"/>
  <c r="AI114"/>
  <c r="AH114"/>
  <c r="AG114"/>
  <c r="AF114"/>
  <c r="AE114"/>
  <c r="AD114"/>
  <c r="AC114"/>
  <c r="AB114"/>
  <c r="AA114"/>
  <c r="Z114"/>
  <c r="Y114"/>
  <c r="X114"/>
  <c r="W114"/>
  <c r="V114"/>
  <c r="U114"/>
  <c r="T114"/>
  <c r="S114"/>
  <c r="R114"/>
  <c r="Q114"/>
  <c r="P114"/>
  <c r="O114"/>
  <c r="N114"/>
  <c r="M114"/>
  <c r="L114"/>
  <c r="K114"/>
  <c r="J114"/>
  <c r="I114"/>
  <c r="H114"/>
  <c r="G114"/>
  <c r="F114"/>
  <c r="D114"/>
  <c r="AS113"/>
  <c r="AR113"/>
  <c r="AQ113"/>
  <c r="AP113"/>
  <c r="AO113"/>
  <c r="AN113"/>
  <c r="AM113"/>
  <c r="AL113"/>
  <c r="AK113"/>
  <c r="AJ113"/>
  <c r="AI113"/>
  <c r="AH113"/>
  <c r="AG113"/>
  <c r="AF113"/>
  <c r="AE113"/>
  <c r="AD113"/>
  <c r="AC113"/>
  <c r="AB113"/>
  <c r="AA113"/>
  <c r="Z113"/>
  <c r="Y113"/>
  <c r="X113"/>
  <c r="W113"/>
  <c r="V113"/>
  <c r="U113"/>
  <c r="T113"/>
  <c r="S113"/>
  <c r="R113"/>
  <c r="Q113"/>
  <c r="P113"/>
  <c r="O113"/>
  <c r="N113"/>
  <c r="M113"/>
  <c r="L113"/>
  <c r="K113"/>
  <c r="J113"/>
  <c r="I113"/>
  <c r="H113"/>
  <c r="G113"/>
  <c r="F113"/>
  <c r="D113"/>
  <c r="AS112"/>
  <c r="AR112"/>
  <c r="AQ112"/>
  <c r="AP112"/>
  <c r="AO112"/>
  <c r="AN112"/>
  <c r="AM112"/>
  <c r="AL112"/>
  <c r="AK112"/>
  <c r="AJ112"/>
  <c r="AI112"/>
  <c r="AH112"/>
  <c r="AG112"/>
  <c r="AF112"/>
  <c r="AE112"/>
  <c r="AD112"/>
  <c r="AC112"/>
  <c r="AB112"/>
  <c r="AA112"/>
  <c r="Z112"/>
  <c r="Y112"/>
  <c r="X112"/>
  <c r="W112"/>
  <c r="V112"/>
  <c r="U112"/>
  <c r="T112"/>
  <c r="S112"/>
  <c r="R112"/>
  <c r="Q112"/>
  <c r="P112"/>
  <c r="O112"/>
  <c r="N112"/>
  <c r="M112"/>
  <c r="L112"/>
  <c r="K112"/>
  <c r="J112"/>
  <c r="I112"/>
  <c r="H112"/>
  <c r="G112"/>
  <c r="F112"/>
  <c r="D112"/>
  <c r="AS111"/>
  <c r="AR111"/>
  <c r="AQ111"/>
  <c r="AP111"/>
  <c r="AO111"/>
  <c r="AN111"/>
  <c r="AM111"/>
  <c r="AL111"/>
  <c r="AK111"/>
  <c r="AJ111"/>
  <c r="AI111"/>
  <c r="AH111"/>
  <c r="AG111"/>
  <c r="AF111"/>
  <c r="AE111"/>
  <c r="AD111"/>
  <c r="AC111"/>
  <c r="AB111"/>
  <c r="AA111"/>
  <c r="Z111"/>
  <c r="Y111"/>
  <c r="X111"/>
  <c r="W111"/>
  <c r="V111"/>
  <c r="U111"/>
  <c r="T111"/>
  <c r="S111"/>
  <c r="R111"/>
  <c r="Q111"/>
  <c r="P111"/>
  <c r="O111"/>
  <c r="N111"/>
  <c r="M111"/>
  <c r="L111"/>
  <c r="K111"/>
  <c r="J111"/>
  <c r="I111"/>
  <c r="H111"/>
  <c r="G111"/>
  <c r="F111"/>
  <c r="D111"/>
  <c r="AS110"/>
  <c r="AR110"/>
  <c r="AQ110"/>
  <c r="AP110"/>
  <c r="AO110"/>
  <c r="AN110"/>
  <c r="AM110"/>
  <c r="AL110"/>
  <c r="AK110"/>
  <c r="AJ110"/>
  <c r="AI110"/>
  <c r="AH110"/>
  <c r="AG110"/>
  <c r="AF110"/>
  <c r="AE110"/>
  <c r="AD110"/>
  <c r="AC110"/>
  <c r="AB110"/>
  <c r="AA110"/>
  <c r="Z110"/>
  <c r="Y110"/>
  <c r="X110"/>
  <c r="W110"/>
  <c r="V110"/>
  <c r="U110"/>
  <c r="T110"/>
  <c r="S110"/>
  <c r="R110"/>
  <c r="Q110"/>
  <c r="P110"/>
  <c r="O110"/>
  <c r="N110"/>
  <c r="M110"/>
  <c r="L110"/>
  <c r="K110"/>
  <c r="J110"/>
  <c r="I110"/>
  <c r="H110"/>
  <c r="G110"/>
  <c r="F110"/>
  <c r="D110"/>
  <c r="AS109"/>
  <c r="AR109"/>
  <c r="AQ109"/>
  <c r="AP109"/>
  <c r="AO109"/>
  <c r="AN109"/>
  <c r="AM109"/>
  <c r="AL109"/>
  <c r="AK109"/>
  <c r="AJ109"/>
  <c r="AI109"/>
  <c r="AH109"/>
  <c r="AG109"/>
  <c r="AF109"/>
  <c r="AE109"/>
  <c r="AD109"/>
  <c r="AC109"/>
  <c r="AB109"/>
  <c r="AA109"/>
  <c r="Z109"/>
  <c r="Y109"/>
  <c r="X109"/>
  <c r="W109"/>
  <c r="V109"/>
  <c r="U109"/>
  <c r="T109"/>
  <c r="S109"/>
  <c r="R109"/>
  <c r="Q109"/>
  <c r="P109"/>
  <c r="O109"/>
  <c r="N109"/>
  <c r="M109"/>
  <c r="L109"/>
  <c r="K109"/>
  <c r="J109"/>
  <c r="I109"/>
  <c r="H109"/>
  <c r="G109"/>
  <c r="F109"/>
  <c r="D109"/>
  <c r="AS108"/>
  <c r="AR108"/>
  <c r="AQ108"/>
  <c r="AP108"/>
  <c r="AO108"/>
  <c r="AN108"/>
  <c r="AM108"/>
  <c r="AL108"/>
  <c r="AK108"/>
  <c r="AJ108"/>
  <c r="AI108"/>
  <c r="AH108"/>
  <c r="AG108"/>
  <c r="AF108"/>
  <c r="AE108"/>
  <c r="AD108"/>
  <c r="AC108"/>
  <c r="AB108"/>
  <c r="AA108"/>
  <c r="Z108"/>
  <c r="Y108"/>
  <c r="X108"/>
  <c r="W108"/>
  <c r="V108"/>
  <c r="U108"/>
  <c r="T108"/>
  <c r="S108"/>
  <c r="R108"/>
  <c r="Q108"/>
  <c r="P108"/>
  <c r="O108"/>
  <c r="N108"/>
  <c r="M108"/>
  <c r="L108"/>
  <c r="K108"/>
  <c r="J108"/>
  <c r="I108"/>
  <c r="H108"/>
  <c r="G108"/>
  <c r="F108"/>
  <c r="D108"/>
  <c r="AS107"/>
  <c r="AR107"/>
  <c r="AQ107"/>
  <c r="AP107"/>
  <c r="AO107"/>
  <c r="AN107"/>
  <c r="AM107"/>
  <c r="AL107"/>
  <c r="AK107"/>
  <c r="AJ107"/>
  <c r="AI107"/>
  <c r="AH107"/>
  <c r="AG107"/>
  <c r="AF107"/>
  <c r="AE107"/>
  <c r="AD107"/>
  <c r="AC107"/>
  <c r="AB107"/>
  <c r="AA107"/>
  <c r="Z107"/>
  <c r="Y107"/>
  <c r="X107"/>
  <c r="W107"/>
  <c r="V107"/>
  <c r="U107"/>
  <c r="T107"/>
  <c r="S107"/>
  <c r="R107"/>
  <c r="Q107"/>
  <c r="P107"/>
  <c r="O107"/>
  <c r="N107"/>
  <c r="M107"/>
  <c r="L107"/>
  <c r="K107"/>
  <c r="J107"/>
  <c r="I107"/>
  <c r="H107"/>
  <c r="G107"/>
  <c r="F107"/>
  <c r="D107"/>
  <c r="AS106"/>
  <c r="AR106"/>
  <c r="AQ106"/>
  <c r="AP106"/>
  <c r="AO106"/>
  <c r="AN106"/>
  <c r="AM106"/>
  <c r="AL106"/>
  <c r="AK106"/>
  <c r="AJ106"/>
  <c r="AI106"/>
  <c r="AH106"/>
  <c r="AG106"/>
  <c r="AF106"/>
  <c r="AE106"/>
  <c r="AD106"/>
  <c r="AC106"/>
  <c r="AB106"/>
  <c r="AA106"/>
  <c r="Z106"/>
  <c r="Y106"/>
  <c r="X106"/>
  <c r="W106"/>
  <c r="V106"/>
  <c r="U106"/>
  <c r="T106"/>
  <c r="S106"/>
  <c r="R106"/>
  <c r="Q106"/>
  <c r="P106"/>
  <c r="O106"/>
  <c r="N106"/>
  <c r="M106"/>
  <c r="L106"/>
  <c r="K106"/>
  <c r="J106"/>
  <c r="I106"/>
  <c r="H106"/>
  <c r="G106"/>
  <c r="F106"/>
  <c r="D106"/>
  <c r="AS105"/>
  <c r="AR105"/>
  <c r="AQ105"/>
  <c r="AP105"/>
  <c r="AO105"/>
  <c r="AN105"/>
  <c r="AM105"/>
  <c r="AL105"/>
  <c r="AK105"/>
  <c r="AJ105"/>
  <c r="AI105"/>
  <c r="AH105"/>
  <c r="AG105"/>
  <c r="AF105"/>
  <c r="AE105"/>
  <c r="AD105"/>
  <c r="AC105"/>
  <c r="AB105"/>
  <c r="AA105"/>
  <c r="Z105"/>
  <c r="Y105"/>
  <c r="X105"/>
  <c r="W105"/>
  <c r="V105"/>
  <c r="U105"/>
  <c r="T105"/>
  <c r="S105"/>
  <c r="R105"/>
  <c r="Q105"/>
  <c r="P105"/>
  <c r="O105"/>
  <c r="N105"/>
  <c r="M105"/>
  <c r="L105"/>
  <c r="K105"/>
  <c r="J105"/>
  <c r="I105"/>
  <c r="H105"/>
  <c r="G105"/>
  <c r="F105"/>
  <c r="D105"/>
  <c r="AS104"/>
  <c r="AR104"/>
  <c r="AQ104"/>
  <c r="AP104"/>
  <c r="AO104"/>
  <c r="AN104"/>
  <c r="AM104"/>
  <c r="AL104"/>
  <c r="AK104"/>
  <c r="AJ104"/>
  <c r="AI104"/>
  <c r="AH104"/>
  <c r="AG104"/>
  <c r="AF104"/>
  <c r="AE104"/>
  <c r="AD104"/>
  <c r="AC104"/>
  <c r="AB104"/>
  <c r="AA104"/>
  <c r="Z104"/>
  <c r="Y104"/>
  <c r="X104"/>
  <c r="W104"/>
  <c r="V104"/>
  <c r="U104"/>
  <c r="T104"/>
  <c r="S104"/>
  <c r="R104"/>
  <c r="Q104"/>
  <c r="P104"/>
  <c r="O104"/>
  <c r="N104"/>
  <c r="M104"/>
  <c r="L104"/>
  <c r="K104"/>
  <c r="J104"/>
  <c r="I104"/>
  <c r="H104"/>
  <c r="G104"/>
  <c r="F104"/>
  <c r="D104"/>
  <c r="AS103"/>
  <c r="AR103"/>
  <c r="AQ103"/>
  <c r="AP103"/>
  <c r="AO103"/>
  <c r="AN103"/>
  <c r="AM103"/>
  <c r="AL103"/>
  <c r="AK103"/>
  <c r="AJ103"/>
  <c r="AI103"/>
  <c r="AH103"/>
  <c r="AG103"/>
  <c r="AF103"/>
  <c r="AE103"/>
  <c r="AD103"/>
  <c r="AC103"/>
  <c r="AB103"/>
  <c r="AA103"/>
  <c r="Z103"/>
  <c r="Y103"/>
  <c r="X103"/>
  <c r="W103"/>
  <c r="V103"/>
  <c r="U103"/>
  <c r="T103"/>
  <c r="S103"/>
  <c r="R103"/>
  <c r="Q103"/>
  <c r="P103"/>
  <c r="O103"/>
  <c r="N103"/>
  <c r="M103"/>
  <c r="L103"/>
  <c r="K103"/>
  <c r="J103"/>
  <c r="I103"/>
  <c r="H103"/>
  <c r="G103"/>
  <c r="F103"/>
  <c r="D103"/>
  <c r="AS102"/>
  <c r="AR102"/>
  <c r="AQ102"/>
  <c r="AP102"/>
  <c r="AO102"/>
  <c r="AN102"/>
  <c r="AM102"/>
  <c r="AL102"/>
  <c r="AK102"/>
  <c r="AJ102"/>
  <c r="AI102"/>
  <c r="AH102"/>
  <c r="AG102"/>
  <c r="AF102"/>
  <c r="AE102"/>
  <c r="AD102"/>
  <c r="AC102"/>
  <c r="AB102"/>
  <c r="AA102"/>
  <c r="Z102"/>
  <c r="Y102"/>
  <c r="X102"/>
  <c r="W102"/>
  <c r="V102"/>
  <c r="U102"/>
  <c r="T102"/>
  <c r="S102"/>
  <c r="R102"/>
  <c r="Q102"/>
  <c r="P102"/>
  <c r="O102"/>
  <c r="N102"/>
  <c r="M102"/>
  <c r="L102"/>
  <c r="K102"/>
  <c r="J102"/>
  <c r="I102"/>
  <c r="H102"/>
  <c r="G102"/>
  <c r="F102"/>
  <c r="D102"/>
  <c r="AS101"/>
  <c r="AR101"/>
  <c r="AQ101"/>
  <c r="AP101"/>
  <c r="AO101"/>
  <c r="AN101"/>
  <c r="AM101"/>
  <c r="AL101"/>
  <c r="AK101"/>
  <c r="AJ101"/>
  <c r="AI101"/>
  <c r="AH101"/>
  <c r="AG101"/>
  <c r="AF101"/>
  <c r="AE101"/>
  <c r="AD101"/>
  <c r="AC101"/>
  <c r="AB101"/>
  <c r="AA101"/>
  <c r="Z101"/>
  <c r="Y101"/>
  <c r="X101"/>
  <c r="W101"/>
  <c r="V101"/>
  <c r="U101"/>
  <c r="T101"/>
  <c r="S101"/>
  <c r="R101"/>
  <c r="Q101"/>
  <c r="P101"/>
  <c r="O101"/>
  <c r="N101"/>
  <c r="M101"/>
  <c r="L101"/>
  <c r="K101"/>
  <c r="J101"/>
  <c r="I101"/>
  <c r="H101"/>
  <c r="G101"/>
  <c r="F101"/>
  <c r="D101"/>
  <c r="AS98"/>
  <c r="AR98"/>
  <c r="AQ98"/>
  <c r="AP98"/>
  <c r="AO98"/>
  <c r="AN98"/>
  <c r="AM98"/>
  <c r="AL98"/>
  <c r="AK98"/>
  <c r="AJ98"/>
  <c r="AI98"/>
  <c r="AH98"/>
  <c r="AG98"/>
  <c r="AF98"/>
  <c r="AE98"/>
  <c r="AD98"/>
  <c r="AC98"/>
  <c r="AB98"/>
  <c r="AA98"/>
  <c r="Z98"/>
  <c r="Y98"/>
  <c r="X98"/>
  <c r="W98"/>
  <c r="V98"/>
  <c r="U98"/>
  <c r="T98"/>
  <c r="S98"/>
  <c r="R98"/>
  <c r="Q98"/>
  <c r="P98"/>
  <c r="O98"/>
  <c r="N98"/>
  <c r="M98"/>
  <c r="L98"/>
  <c r="K98"/>
  <c r="J98"/>
  <c r="I98"/>
  <c r="H98"/>
  <c r="G98"/>
  <c r="F98"/>
  <c r="D98"/>
  <c r="AS97"/>
  <c r="AR97"/>
  <c r="AQ97"/>
  <c r="AP97"/>
  <c r="AO97"/>
  <c r="AN97"/>
  <c r="AM97"/>
  <c r="AL97"/>
  <c r="AK97"/>
  <c r="AJ97"/>
  <c r="AI97"/>
  <c r="AH97"/>
  <c r="AG97"/>
  <c r="AF97"/>
  <c r="AE97"/>
  <c r="AD97"/>
  <c r="AC97"/>
  <c r="AB97"/>
  <c r="AA97"/>
  <c r="Z97"/>
  <c r="Y97"/>
  <c r="X97"/>
  <c r="W97"/>
  <c r="V97"/>
  <c r="U97"/>
  <c r="T97"/>
  <c r="S97"/>
  <c r="R97"/>
  <c r="Q97"/>
  <c r="P97"/>
  <c r="O97"/>
  <c r="N97"/>
  <c r="M97"/>
  <c r="L97"/>
  <c r="K97"/>
  <c r="J97"/>
  <c r="I97"/>
  <c r="H97"/>
  <c r="G97"/>
  <c r="F97"/>
  <c r="D97"/>
  <c r="AS96"/>
  <c r="AR96"/>
  <c r="AQ96"/>
  <c r="AP96"/>
  <c r="AO96"/>
  <c r="AN96"/>
  <c r="AM96"/>
  <c r="AL96"/>
  <c r="AK96"/>
  <c r="AJ96"/>
  <c r="AI96"/>
  <c r="AH96"/>
  <c r="AG96"/>
  <c r="AF96"/>
  <c r="AE96"/>
  <c r="AD96"/>
  <c r="AC96"/>
  <c r="AB96"/>
  <c r="AA96"/>
  <c r="Z96"/>
  <c r="Y96"/>
  <c r="X96"/>
  <c r="W96"/>
  <c r="V96"/>
  <c r="U96"/>
  <c r="T96"/>
  <c r="S96"/>
  <c r="R96"/>
  <c r="Q96"/>
  <c r="P96"/>
  <c r="O96"/>
  <c r="N96"/>
  <c r="M96"/>
  <c r="L96"/>
  <c r="K96"/>
  <c r="J96"/>
  <c r="I96"/>
  <c r="H96"/>
  <c r="G96"/>
  <c r="F96"/>
  <c r="D96"/>
  <c r="AS95"/>
  <c r="AR95"/>
  <c r="AQ95"/>
  <c r="AP95"/>
  <c r="AO95"/>
  <c r="AN95"/>
  <c r="AM95"/>
  <c r="AL95"/>
  <c r="AK95"/>
  <c r="AJ95"/>
  <c r="AI95"/>
  <c r="AH95"/>
  <c r="AG95"/>
  <c r="AF95"/>
  <c r="AE95"/>
  <c r="AD95"/>
  <c r="AC95"/>
  <c r="AB95"/>
  <c r="AA95"/>
  <c r="Z95"/>
  <c r="Y95"/>
  <c r="X95"/>
  <c r="W95"/>
  <c r="V95"/>
  <c r="U95"/>
  <c r="T95"/>
  <c r="S95"/>
  <c r="R95"/>
  <c r="Q95"/>
  <c r="P95"/>
  <c r="O95"/>
  <c r="N95"/>
  <c r="M95"/>
  <c r="L95"/>
  <c r="K95"/>
  <c r="J95"/>
  <c r="I95"/>
  <c r="H95"/>
  <c r="G95"/>
  <c r="F95"/>
  <c r="D95"/>
  <c r="AS94"/>
  <c r="AR94"/>
  <c r="AQ94"/>
  <c r="AP94"/>
  <c r="AO94"/>
  <c r="AN94"/>
  <c r="AM94"/>
  <c r="AL94"/>
  <c r="AK94"/>
  <c r="AJ94"/>
  <c r="AI94"/>
  <c r="AH94"/>
  <c r="AG94"/>
  <c r="AF94"/>
  <c r="AE94"/>
  <c r="AD94"/>
  <c r="AC94"/>
  <c r="AB94"/>
  <c r="AA94"/>
  <c r="Z94"/>
  <c r="Y94"/>
  <c r="X94"/>
  <c r="W94"/>
  <c r="V94"/>
  <c r="U94"/>
  <c r="T94"/>
  <c r="S94"/>
  <c r="R94"/>
  <c r="Q94"/>
  <c r="P94"/>
  <c r="O94"/>
  <c r="N94"/>
  <c r="M94"/>
  <c r="L94"/>
  <c r="K94"/>
  <c r="J94"/>
  <c r="I94"/>
  <c r="H94"/>
  <c r="G94"/>
  <c r="F94"/>
  <c r="D94"/>
  <c r="AS93"/>
  <c r="AR93"/>
  <c r="AQ93"/>
  <c r="AP93"/>
  <c r="AO93"/>
  <c r="AN93"/>
  <c r="AM93"/>
  <c r="AL93"/>
  <c r="AK93"/>
  <c r="AJ93"/>
  <c r="AI93"/>
  <c r="AH93"/>
  <c r="AG93"/>
  <c r="AF93"/>
  <c r="AE93"/>
  <c r="AD93"/>
  <c r="AC93"/>
  <c r="AB93"/>
  <c r="AA93"/>
  <c r="Z93"/>
  <c r="Y93"/>
  <c r="X93"/>
  <c r="W93"/>
  <c r="V93"/>
  <c r="U93"/>
  <c r="T93"/>
  <c r="S93"/>
  <c r="R93"/>
  <c r="Q93"/>
  <c r="P93"/>
  <c r="O93"/>
  <c r="N93"/>
  <c r="M93"/>
  <c r="L93"/>
  <c r="K93"/>
  <c r="J93"/>
  <c r="I93"/>
  <c r="H93"/>
  <c r="G93"/>
  <c r="F93"/>
  <c r="D93"/>
  <c r="AS92"/>
  <c r="AR92"/>
  <c r="AQ92"/>
  <c r="AP92"/>
  <c r="AO92"/>
  <c r="AN92"/>
  <c r="AM92"/>
  <c r="AL92"/>
  <c r="AK92"/>
  <c r="AJ92"/>
  <c r="AI92"/>
  <c r="AH92"/>
  <c r="AG92"/>
  <c r="AF92"/>
  <c r="AE92"/>
  <c r="AD92"/>
  <c r="AC92"/>
  <c r="AB92"/>
  <c r="AA92"/>
  <c r="Z92"/>
  <c r="Y92"/>
  <c r="X92"/>
  <c r="W92"/>
  <c r="V92"/>
  <c r="U92"/>
  <c r="T92"/>
  <c r="S92"/>
  <c r="R92"/>
  <c r="Q92"/>
  <c r="P92"/>
  <c r="O92"/>
  <c r="N92"/>
  <c r="M92"/>
  <c r="L92"/>
  <c r="K92"/>
  <c r="J92"/>
  <c r="I92"/>
  <c r="H92"/>
  <c r="G92"/>
  <c r="F92"/>
  <c r="D92"/>
  <c r="AS91"/>
  <c r="AR91"/>
  <c r="AQ91"/>
  <c r="AP91"/>
  <c r="AO91"/>
  <c r="AN91"/>
  <c r="AM91"/>
  <c r="AL91"/>
  <c r="AK91"/>
  <c r="AJ91"/>
  <c r="AI91"/>
  <c r="AH91"/>
  <c r="AG91"/>
  <c r="AF91"/>
  <c r="AE91"/>
  <c r="AD91"/>
  <c r="AC91"/>
  <c r="AB91"/>
  <c r="AA91"/>
  <c r="Z91"/>
  <c r="Y91"/>
  <c r="X91"/>
  <c r="W91"/>
  <c r="V91"/>
  <c r="U91"/>
  <c r="T91"/>
  <c r="S91"/>
  <c r="R91"/>
  <c r="Q91"/>
  <c r="P91"/>
  <c r="O91"/>
  <c r="N91"/>
  <c r="M91"/>
  <c r="L91"/>
  <c r="K91"/>
  <c r="J91"/>
  <c r="I91"/>
  <c r="H91"/>
  <c r="G91"/>
  <c r="F91"/>
  <c r="D91"/>
  <c r="AS90"/>
  <c r="AR90"/>
  <c r="AQ90"/>
  <c r="AP90"/>
  <c r="AO90"/>
  <c r="AN90"/>
  <c r="AM90"/>
  <c r="AL90"/>
  <c r="AK90"/>
  <c r="AJ90"/>
  <c r="AI90"/>
  <c r="AH90"/>
  <c r="AG90"/>
  <c r="AF90"/>
  <c r="AE90"/>
  <c r="AD90"/>
  <c r="AC90"/>
  <c r="AB90"/>
  <c r="AA90"/>
  <c r="Z90"/>
  <c r="Y90"/>
  <c r="X90"/>
  <c r="W90"/>
  <c r="V90"/>
  <c r="U90"/>
  <c r="T90"/>
  <c r="S90"/>
  <c r="R90"/>
  <c r="Q90"/>
  <c r="P90"/>
  <c r="O90"/>
  <c r="N90"/>
  <c r="M90"/>
  <c r="L90"/>
  <c r="K90"/>
  <c r="J90"/>
  <c r="I90"/>
  <c r="H90"/>
  <c r="G90"/>
  <c r="F90"/>
  <c r="D90"/>
  <c r="AS89"/>
  <c r="AR89"/>
  <c r="AQ89"/>
  <c r="AP89"/>
  <c r="AO89"/>
  <c r="AN89"/>
  <c r="AM89"/>
  <c r="AL89"/>
  <c r="AK89"/>
  <c r="AJ89"/>
  <c r="AI89"/>
  <c r="AH89"/>
  <c r="AG89"/>
  <c r="AF89"/>
  <c r="AE89"/>
  <c r="AD89"/>
  <c r="AC89"/>
  <c r="AB89"/>
  <c r="AA89"/>
  <c r="Z89"/>
  <c r="Y89"/>
  <c r="X89"/>
  <c r="W89"/>
  <c r="V89"/>
  <c r="U89"/>
  <c r="T89"/>
  <c r="S89"/>
  <c r="R89"/>
  <c r="Q89"/>
  <c r="P89"/>
  <c r="O89"/>
  <c r="N89"/>
  <c r="M89"/>
  <c r="L89"/>
  <c r="K89"/>
  <c r="J89"/>
  <c r="I89"/>
  <c r="H89"/>
  <c r="G89"/>
  <c r="F89"/>
  <c r="D89"/>
  <c r="AS88"/>
  <c r="AR88"/>
  <c r="AQ88"/>
  <c r="AP88"/>
  <c r="AO88"/>
  <c r="AN88"/>
  <c r="AM88"/>
  <c r="AL88"/>
  <c r="AK88"/>
  <c r="AJ88"/>
  <c r="AI88"/>
  <c r="AH88"/>
  <c r="AG88"/>
  <c r="AF88"/>
  <c r="AE88"/>
  <c r="AD88"/>
  <c r="AC88"/>
  <c r="AB88"/>
  <c r="AA88"/>
  <c r="Z88"/>
  <c r="Y88"/>
  <c r="X88"/>
  <c r="W88"/>
  <c r="V88"/>
  <c r="U88"/>
  <c r="T88"/>
  <c r="S88"/>
  <c r="R88"/>
  <c r="Q88"/>
  <c r="P88"/>
  <c r="O88"/>
  <c r="N88"/>
  <c r="M88"/>
  <c r="L88"/>
  <c r="K88"/>
  <c r="J88"/>
  <c r="I88"/>
  <c r="H88"/>
  <c r="G88"/>
  <c r="F88"/>
  <c r="D88"/>
  <c r="AS87"/>
  <c r="AR87"/>
  <c r="AQ87"/>
  <c r="AP87"/>
  <c r="AO87"/>
  <c r="AN87"/>
  <c r="AM87"/>
  <c r="AL87"/>
  <c r="AK87"/>
  <c r="AJ87"/>
  <c r="AI87"/>
  <c r="AH87"/>
  <c r="AG87"/>
  <c r="AF87"/>
  <c r="AE87"/>
  <c r="AD87"/>
  <c r="AC87"/>
  <c r="AB87"/>
  <c r="AA87"/>
  <c r="Z87"/>
  <c r="Y87"/>
  <c r="X87"/>
  <c r="W87"/>
  <c r="V87"/>
  <c r="U87"/>
  <c r="T87"/>
  <c r="S87"/>
  <c r="R87"/>
  <c r="Q87"/>
  <c r="P87"/>
  <c r="O87"/>
  <c r="N87"/>
  <c r="M87"/>
  <c r="L87"/>
  <c r="K87"/>
  <c r="J87"/>
  <c r="I87"/>
  <c r="H87"/>
  <c r="G87"/>
  <c r="F87"/>
  <c r="D87"/>
  <c r="AS86"/>
  <c r="AR86"/>
  <c r="AQ86"/>
  <c r="AP86"/>
  <c r="AO86"/>
  <c r="AN86"/>
  <c r="AM86"/>
  <c r="AL86"/>
  <c r="AK86"/>
  <c r="AJ86"/>
  <c r="AI86"/>
  <c r="AH86"/>
  <c r="AG86"/>
  <c r="AF86"/>
  <c r="AE86"/>
  <c r="AD86"/>
  <c r="AC86"/>
  <c r="AB86"/>
  <c r="AA86"/>
  <c r="Z86"/>
  <c r="Y86"/>
  <c r="X86"/>
  <c r="W86"/>
  <c r="V86"/>
  <c r="U86"/>
  <c r="T86"/>
  <c r="S86"/>
  <c r="R86"/>
  <c r="Q86"/>
  <c r="P86"/>
  <c r="O86"/>
  <c r="N86"/>
  <c r="M86"/>
  <c r="L86"/>
  <c r="K86"/>
  <c r="J86"/>
  <c r="I86"/>
  <c r="H86"/>
  <c r="G86"/>
  <c r="F86"/>
  <c r="D86"/>
  <c r="AS85"/>
  <c r="AR85"/>
  <c r="AQ85"/>
  <c r="AP85"/>
  <c r="AO85"/>
  <c r="AN85"/>
  <c r="AM85"/>
  <c r="AL85"/>
  <c r="AK85"/>
  <c r="AJ85"/>
  <c r="AI85"/>
  <c r="AH85"/>
  <c r="AG85"/>
  <c r="AF85"/>
  <c r="AE85"/>
  <c r="AD85"/>
  <c r="AC85"/>
  <c r="AB85"/>
  <c r="AA85"/>
  <c r="Z85"/>
  <c r="Y85"/>
  <c r="X85"/>
  <c r="W85"/>
  <c r="V85"/>
  <c r="U85"/>
  <c r="T85"/>
  <c r="S85"/>
  <c r="R85"/>
  <c r="Q85"/>
  <c r="P85"/>
  <c r="O85"/>
  <c r="N85"/>
  <c r="M85"/>
  <c r="L85"/>
  <c r="K85"/>
  <c r="J85"/>
  <c r="I85"/>
  <c r="H85"/>
  <c r="G85"/>
  <c r="F85"/>
  <c r="D85"/>
  <c r="AS84"/>
  <c r="AR84"/>
  <c r="AQ84"/>
  <c r="AP84"/>
  <c r="AO84"/>
  <c r="AN84"/>
  <c r="AM84"/>
  <c r="AL84"/>
  <c r="AK84"/>
  <c r="AJ84"/>
  <c r="AI84"/>
  <c r="AH84"/>
  <c r="AG84"/>
  <c r="AF84"/>
  <c r="AE84"/>
  <c r="AD84"/>
  <c r="AC84"/>
  <c r="AB84"/>
  <c r="AA84"/>
  <c r="Z84"/>
  <c r="Y84"/>
  <c r="X84"/>
  <c r="W84"/>
  <c r="V84"/>
  <c r="U84"/>
  <c r="T84"/>
  <c r="S84"/>
  <c r="R84"/>
  <c r="Q84"/>
  <c r="P84"/>
  <c r="O84"/>
  <c r="N84"/>
  <c r="M84"/>
  <c r="L84"/>
  <c r="K84"/>
  <c r="J84"/>
  <c r="I84"/>
  <c r="H84"/>
  <c r="G84"/>
  <c r="F84"/>
  <c r="D84"/>
  <c r="AS83"/>
  <c r="AR83"/>
  <c r="AQ83"/>
  <c r="AP83"/>
  <c r="AO83"/>
  <c r="AN83"/>
  <c r="AM83"/>
  <c r="AL83"/>
  <c r="AK83"/>
  <c r="AJ83"/>
  <c r="AI83"/>
  <c r="AH83"/>
  <c r="AG83"/>
  <c r="AF83"/>
  <c r="AE83"/>
  <c r="AD83"/>
  <c r="AC83"/>
  <c r="AB83"/>
  <c r="AA83"/>
  <c r="Z83"/>
  <c r="Y83"/>
  <c r="X83"/>
  <c r="W83"/>
  <c r="V83"/>
  <c r="U83"/>
  <c r="T83"/>
  <c r="S83"/>
  <c r="R83"/>
  <c r="Q83"/>
  <c r="P83"/>
  <c r="O83"/>
  <c r="N83"/>
  <c r="M83"/>
  <c r="L83"/>
  <c r="K83"/>
  <c r="J83"/>
  <c r="I83"/>
  <c r="H83"/>
  <c r="G83"/>
  <c r="F83"/>
  <c r="D83"/>
  <c r="AS82"/>
  <c r="AR82"/>
  <c r="AQ82"/>
  <c r="AP82"/>
  <c r="AO82"/>
  <c r="AN82"/>
  <c r="AM82"/>
  <c r="AL82"/>
  <c r="AK82"/>
  <c r="AJ82"/>
  <c r="AI82"/>
  <c r="AH82"/>
  <c r="AG82"/>
  <c r="AF82"/>
  <c r="AE82"/>
  <c r="AD82"/>
  <c r="AC82"/>
  <c r="AB82"/>
  <c r="AA82"/>
  <c r="Z82"/>
  <c r="Y82"/>
  <c r="X82"/>
  <c r="W82"/>
  <c r="V82"/>
  <c r="U82"/>
  <c r="T82"/>
  <c r="S82"/>
  <c r="R82"/>
  <c r="Q82"/>
  <c r="P82"/>
  <c r="O82"/>
  <c r="N82"/>
  <c r="M82"/>
  <c r="L82"/>
  <c r="K82"/>
  <c r="J82"/>
  <c r="I82"/>
  <c r="H82"/>
  <c r="G82"/>
  <c r="F82"/>
  <c r="D82"/>
  <c r="AS81"/>
  <c r="AR81"/>
  <c r="AQ81"/>
  <c r="AP81"/>
  <c r="AO81"/>
  <c r="AN81"/>
  <c r="AM81"/>
  <c r="AL81"/>
  <c r="AK81"/>
  <c r="AJ81"/>
  <c r="AI81"/>
  <c r="AH81"/>
  <c r="AG81"/>
  <c r="AF81"/>
  <c r="AE81"/>
  <c r="AD81"/>
  <c r="AC81"/>
  <c r="AB81"/>
  <c r="AA81"/>
  <c r="Z81"/>
  <c r="Y81"/>
  <c r="X81"/>
  <c r="W81"/>
  <c r="V81"/>
  <c r="U81"/>
  <c r="T81"/>
  <c r="S81"/>
  <c r="R81"/>
  <c r="Q81"/>
  <c r="P81"/>
  <c r="O81"/>
  <c r="N81"/>
  <c r="M81"/>
  <c r="L81"/>
  <c r="K81"/>
  <c r="J81"/>
  <c r="I81"/>
  <c r="H81"/>
  <c r="G81"/>
  <c r="F81"/>
  <c r="D81"/>
  <c r="AS80"/>
  <c r="AR80"/>
  <c r="AQ80"/>
  <c r="AP80"/>
  <c r="AO80"/>
  <c r="AN80"/>
  <c r="AM80"/>
  <c r="AL80"/>
  <c r="AK80"/>
  <c r="AJ80"/>
  <c r="AI80"/>
  <c r="AH80"/>
  <c r="AG80"/>
  <c r="AF80"/>
  <c r="AE80"/>
  <c r="AD80"/>
  <c r="AC80"/>
  <c r="AB80"/>
  <c r="AA80"/>
  <c r="Z80"/>
  <c r="Y80"/>
  <c r="X80"/>
  <c r="W80"/>
  <c r="V80"/>
  <c r="U80"/>
  <c r="T80"/>
  <c r="S80"/>
  <c r="R80"/>
  <c r="Q80"/>
  <c r="P80"/>
  <c r="O80"/>
  <c r="N80"/>
  <c r="M80"/>
  <c r="L80"/>
  <c r="K80"/>
  <c r="J80"/>
  <c r="I80"/>
  <c r="H80"/>
  <c r="G80"/>
  <c r="F80"/>
  <c r="D80"/>
  <c r="AS79"/>
  <c r="AR79"/>
  <c r="AQ79"/>
  <c r="AP79"/>
  <c r="AO79"/>
  <c r="AN79"/>
  <c r="AM79"/>
  <c r="AL79"/>
  <c r="AK79"/>
  <c r="AJ79"/>
  <c r="AI79"/>
  <c r="AH79"/>
  <c r="AG79"/>
  <c r="AF79"/>
  <c r="AE79"/>
  <c r="AD79"/>
  <c r="AC79"/>
  <c r="AB79"/>
  <c r="AA79"/>
  <c r="Z79"/>
  <c r="Y79"/>
  <c r="X79"/>
  <c r="W79"/>
  <c r="V79"/>
  <c r="U79"/>
  <c r="T79"/>
  <c r="S79"/>
  <c r="R79"/>
  <c r="Q79"/>
  <c r="P79"/>
  <c r="O79"/>
  <c r="N79"/>
  <c r="M79"/>
  <c r="L79"/>
  <c r="K79"/>
  <c r="J79"/>
  <c r="I79"/>
  <c r="H79"/>
  <c r="G79"/>
  <c r="F79"/>
  <c r="D79"/>
  <c r="AS78"/>
  <c r="AR78"/>
  <c r="AQ78"/>
  <c r="AP78"/>
  <c r="AO78"/>
  <c r="AN78"/>
  <c r="AM78"/>
  <c r="AL78"/>
  <c r="AK78"/>
  <c r="AJ78"/>
  <c r="AI78"/>
  <c r="AH78"/>
  <c r="AG78"/>
  <c r="AF78"/>
  <c r="AE78"/>
  <c r="AD78"/>
  <c r="AC78"/>
  <c r="AB78"/>
  <c r="AA78"/>
  <c r="Z78"/>
  <c r="Y78"/>
  <c r="X78"/>
  <c r="W78"/>
  <c r="V78"/>
  <c r="U78"/>
  <c r="T78"/>
  <c r="S78"/>
  <c r="R78"/>
  <c r="Q78"/>
  <c r="P78"/>
  <c r="O78"/>
  <c r="N78"/>
  <c r="M78"/>
  <c r="L78"/>
  <c r="K78"/>
  <c r="J78"/>
  <c r="I78"/>
  <c r="H78"/>
  <c r="G78"/>
  <c r="F78"/>
  <c r="D78"/>
  <c r="AS77"/>
  <c r="AR77"/>
  <c r="AQ77"/>
  <c r="AP77"/>
  <c r="AO77"/>
  <c r="AN77"/>
  <c r="AM77"/>
  <c r="AL77"/>
  <c r="AK77"/>
  <c r="AJ77"/>
  <c r="AI77"/>
  <c r="AH77"/>
  <c r="AG77"/>
  <c r="AF77"/>
  <c r="AE77"/>
  <c r="AD77"/>
  <c r="AC77"/>
  <c r="AB77"/>
  <c r="AA77"/>
  <c r="Z77"/>
  <c r="Y77"/>
  <c r="X77"/>
  <c r="W77"/>
  <c r="V77"/>
  <c r="U77"/>
  <c r="T77"/>
  <c r="S77"/>
  <c r="R77"/>
  <c r="Q77"/>
  <c r="P77"/>
  <c r="O77"/>
  <c r="N77"/>
  <c r="M77"/>
  <c r="L77"/>
  <c r="K77"/>
  <c r="J77"/>
  <c r="I77"/>
  <c r="H77"/>
  <c r="G77"/>
  <c r="F77"/>
  <c r="D77"/>
  <c r="AS76"/>
  <c r="AR76"/>
  <c r="AQ76"/>
  <c r="AP76"/>
  <c r="AO76"/>
  <c r="AN76"/>
  <c r="AM76"/>
  <c r="AL76"/>
  <c r="AK76"/>
  <c r="AJ76"/>
  <c r="AI76"/>
  <c r="AH76"/>
  <c r="AG76"/>
  <c r="AF76"/>
  <c r="AE76"/>
  <c r="AD76"/>
  <c r="AC76"/>
  <c r="AB76"/>
  <c r="AA76"/>
  <c r="Z76"/>
  <c r="Y76"/>
  <c r="X76"/>
  <c r="W76"/>
  <c r="V76"/>
  <c r="U76"/>
  <c r="T76"/>
  <c r="S76"/>
  <c r="R76"/>
  <c r="Q76"/>
  <c r="P76"/>
  <c r="O76"/>
  <c r="N76"/>
  <c r="M76"/>
  <c r="L76"/>
  <c r="K76"/>
  <c r="J76"/>
  <c r="I76"/>
  <c r="H76"/>
  <c r="G76"/>
  <c r="F76"/>
  <c r="D76"/>
  <c r="AS75"/>
  <c r="AR75"/>
  <c r="AQ75"/>
  <c r="AP75"/>
  <c r="AO75"/>
  <c r="AN75"/>
  <c r="AM75"/>
  <c r="AL75"/>
  <c r="AK75"/>
  <c r="AJ75"/>
  <c r="AI75"/>
  <c r="AH75"/>
  <c r="AG75"/>
  <c r="AF75"/>
  <c r="AE75"/>
  <c r="AD75"/>
  <c r="AC75"/>
  <c r="AB75"/>
  <c r="AA75"/>
  <c r="Z75"/>
  <c r="Y75"/>
  <c r="X75"/>
  <c r="W75"/>
  <c r="V75"/>
  <c r="U75"/>
  <c r="T75"/>
  <c r="S75"/>
  <c r="R75"/>
  <c r="Q75"/>
  <c r="P75"/>
  <c r="O75"/>
  <c r="N75"/>
  <c r="M75"/>
  <c r="L75"/>
  <c r="K75"/>
  <c r="J75"/>
  <c r="I75"/>
  <c r="H75"/>
  <c r="G75"/>
  <c r="F75"/>
  <c r="D75"/>
  <c r="AS74"/>
  <c r="AR74"/>
  <c r="AQ74"/>
  <c r="AP74"/>
  <c r="AO74"/>
  <c r="AN74"/>
  <c r="AM74"/>
  <c r="AL74"/>
  <c r="AK74"/>
  <c r="AJ74"/>
  <c r="AI74"/>
  <c r="AH74"/>
  <c r="AG74"/>
  <c r="AF74"/>
  <c r="AE74"/>
  <c r="AD74"/>
  <c r="AC74"/>
  <c r="AB74"/>
  <c r="AA74"/>
  <c r="Z74"/>
  <c r="Y74"/>
  <c r="X74"/>
  <c r="W74"/>
  <c r="V74"/>
  <c r="U74"/>
  <c r="T74"/>
  <c r="S74"/>
  <c r="R74"/>
  <c r="Q74"/>
  <c r="P74"/>
  <c r="O74"/>
  <c r="N74"/>
  <c r="M74"/>
  <c r="L74"/>
  <c r="K74"/>
  <c r="J74"/>
  <c r="I74"/>
  <c r="H74"/>
  <c r="G74"/>
  <c r="F74"/>
  <c r="D74"/>
  <c r="AS73"/>
  <c r="AR73"/>
  <c r="AQ73"/>
  <c r="AP73"/>
  <c r="AO73"/>
  <c r="AN73"/>
  <c r="AM73"/>
  <c r="AL73"/>
  <c r="AK73"/>
  <c r="AJ73"/>
  <c r="AI73"/>
  <c r="AH73"/>
  <c r="AG73"/>
  <c r="AF73"/>
  <c r="AE73"/>
  <c r="AD73"/>
  <c r="AC73"/>
  <c r="AB73"/>
  <c r="AA73"/>
  <c r="Z73"/>
  <c r="Y73"/>
  <c r="X73"/>
  <c r="W73"/>
  <c r="V73"/>
  <c r="U73"/>
  <c r="T73"/>
  <c r="S73"/>
  <c r="R73"/>
  <c r="Q73"/>
  <c r="P73"/>
  <c r="O73"/>
  <c r="N73"/>
  <c r="M73"/>
  <c r="L73"/>
  <c r="K73"/>
  <c r="J73"/>
  <c r="I73"/>
  <c r="H73"/>
  <c r="G73"/>
  <c r="F73"/>
  <c r="D73"/>
  <c r="AS72"/>
  <c r="AR72"/>
  <c r="AQ72"/>
  <c r="AP72"/>
  <c r="AO72"/>
  <c r="AN72"/>
  <c r="AM72"/>
  <c r="AL72"/>
  <c r="AK72"/>
  <c r="AJ72"/>
  <c r="AI72"/>
  <c r="AH72"/>
  <c r="AG72"/>
  <c r="AF72"/>
  <c r="AE72"/>
  <c r="AD72"/>
  <c r="AC72"/>
  <c r="AB72"/>
  <c r="AA72"/>
  <c r="Z72"/>
  <c r="Y72"/>
  <c r="X72"/>
  <c r="W72"/>
  <c r="V72"/>
  <c r="U72"/>
  <c r="T72"/>
  <c r="S72"/>
  <c r="R72"/>
  <c r="Q72"/>
  <c r="P72"/>
  <c r="O72"/>
  <c r="N72"/>
  <c r="M72"/>
  <c r="L72"/>
  <c r="K72"/>
  <c r="J72"/>
  <c r="I72"/>
  <c r="H72"/>
  <c r="G72"/>
  <c r="F72"/>
  <c r="D72"/>
  <c r="AS71"/>
  <c r="AR71"/>
  <c r="AQ71"/>
  <c r="AP71"/>
  <c r="AO71"/>
  <c r="AN71"/>
  <c r="AM71"/>
  <c r="AL71"/>
  <c r="AK71"/>
  <c r="AJ71"/>
  <c r="AI71"/>
  <c r="AH71"/>
  <c r="AG71"/>
  <c r="AF71"/>
  <c r="AE71"/>
  <c r="AD71"/>
  <c r="AC71"/>
  <c r="AB71"/>
  <c r="AA71"/>
  <c r="Z71"/>
  <c r="Y71"/>
  <c r="X71"/>
  <c r="W71"/>
  <c r="V71"/>
  <c r="U71"/>
  <c r="T71"/>
  <c r="S71"/>
  <c r="R71"/>
  <c r="Q71"/>
  <c r="P71"/>
  <c r="O71"/>
  <c r="N71"/>
  <c r="M71"/>
  <c r="L71"/>
  <c r="K71"/>
  <c r="J71"/>
  <c r="I71"/>
  <c r="H71"/>
  <c r="G71"/>
  <c r="F71"/>
  <c r="D71"/>
  <c r="AS70"/>
  <c r="AR70"/>
  <c r="AQ70"/>
  <c r="AP70"/>
  <c r="AO70"/>
  <c r="AN70"/>
  <c r="AM70"/>
  <c r="AL70"/>
  <c r="AK70"/>
  <c r="AJ70"/>
  <c r="AI70"/>
  <c r="AH70"/>
  <c r="AG70"/>
  <c r="AF70"/>
  <c r="AE70"/>
  <c r="AD70"/>
  <c r="AC70"/>
  <c r="AB70"/>
  <c r="AA70"/>
  <c r="Z70"/>
  <c r="Y70"/>
  <c r="X70"/>
  <c r="W70"/>
  <c r="V70"/>
  <c r="U70"/>
  <c r="T70"/>
  <c r="S70"/>
  <c r="R70"/>
  <c r="Q70"/>
  <c r="P70"/>
  <c r="O70"/>
  <c r="N70"/>
  <c r="M70"/>
  <c r="L70"/>
  <c r="K70"/>
  <c r="J70"/>
  <c r="I70"/>
  <c r="H70"/>
  <c r="G70"/>
  <c r="F70"/>
  <c r="D70"/>
  <c r="AS69"/>
  <c r="AR69"/>
  <c r="AQ69"/>
  <c r="AP69"/>
  <c r="AO69"/>
  <c r="AN69"/>
  <c r="AM69"/>
  <c r="AL69"/>
  <c r="AK69"/>
  <c r="AJ69"/>
  <c r="AI69"/>
  <c r="AH69"/>
  <c r="AG69"/>
  <c r="AF69"/>
  <c r="AE69"/>
  <c r="AD69"/>
  <c r="AC69"/>
  <c r="AB69"/>
  <c r="AA69"/>
  <c r="Z69"/>
  <c r="Y69"/>
  <c r="X69"/>
  <c r="W69"/>
  <c r="V69"/>
  <c r="U69"/>
  <c r="T69"/>
  <c r="S69"/>
  <c r="R69"/>
  <c r="Q69"/>
  <c r="P69"/>
  <c r="O69"/>
  <c r="N69"/>
  <c r="M69"/>
  <c r="L69"/>
  <c r="K69"/>
  <c r="J69"/>
  <c r="I69"/>
  <c r="H69"/>
  <c r="G69"/>
  <c r="F69"/>
  <c r="D69"/>
  <c r="AS68"/>
  <c r="AR68"/>
  <c r="AQ68"/>
  <c r="AP68"/>
  <c r="AO68"/>
  <c r="AN68"/>
  <c r="AM68"/>
  <c r="AL68"/>
  <c r="AK68"/>
  <c r="AJ68"/>
  <c r="AI68"/>
  <c r="AH68"/>
  <c r="AG68"/>
  <c r="AF68"/>
  <c r="AE68"/>
  <c r="AD68"/>
  <c r="AC68"/>
  <c r="AB68"/>
  <c r="AA68"/>
  <c r="Z68"/>
  <c r="Y68"/>
  <c r="X68"/>
  <c r="W68"/>
  <c r="V68"/>
  <c r="U68"/>
  <c r="T68"/>
  <c r="S68"/>
  <c r="R68"/>
  <c r="Q68"/>
  <c r="P68"/>
  <c r="O68"/>
  <c r="N68"/>
  <c r="M68"/>
  <c r="L68"/>
  <c r="K68"/>
  <c r="J68"/>
  <c r="I68"/>
  <c r="H68"/>
  <c r="G68"/>
  <c r="F68"/>
  <c r="D68"/>
  <c r="AS67"/>
  <c r="AR67"/>
  <c r="AQ67"/>
  <c r="AP67"/>
  <c r="AO67"/>
  <c r="AN67"/>
  <c r="AM67"/>
  <c r="AL67"/>
  <c r="AK67"/>
  <c r="AJ67"/>
  <c r="AI67"/>
  <c r="AH67"/>
  <c r="AG67"/>
  <c r="AF67"/>
  <c r="AE67"/>
  <c r="AD67"/>
  <c r="AC67"/>
  <c r="AB67"/>
  <c r="AA67"/>
  <c r="Z67"/>
  <c r="Y67"/>
  <c r="X67"/>
  <c r="W67"/>
  <c r="V67"/>
  <c r="U67"/>
  <c r="T67"/>
  <c r="S67"/>
  <c r="R67"/>
  <c r="Q67"/>
  <c r="P67"/>
  <c r="O67"/>
  <c r="N67"/>
  <c r="M67"/>
  <c r="L67"/>
  <c r="K67"/>
  <c r="J67"/>
  <c r="I67"/>
  <c r="H67"/>
  <c r="G67"/>
  <c r="F67"/>
  <c r="D67"/>
  <c r="AS66"/>
  <c r="AR66"/>
  <c r="AQ66"/>
  <c r="AP66"/>
  <c r="AO66"/>
  <c r="AN66"/>
  <c r="AM66"/>
  <c r="AL66"/>
  <c r="AK66"/>
  <c r="AJ66"/>
  <c r="AI66"/>
  <c r="AH66"/>
  <c r="AG66"/>
  <c r="AF66"/>
  <c r="AE66"/>
  <c r="AD66"/>
  <c r="AC66"/>
  <c r="AB66"/>
  <c r="AA66"/>
  <c r="Z66"/>
  <c r="Y66"/>
  <c r="X66"/>
  <c r="W66"/>
  <c r="V66"/>
  <c r="U66"/>
  <c r="T66"/>
  <c r="S66"/>
  <c r="R66"/>
  <c r="Q66"/>
  <c r="P66"/>
  <c r="O66"/>
  <c r="N66"/>
  <c r="M66"/>
  <c r="L66"/>
  <c r="K66"/>
  <c r="J66"/>
  <c r="I66"/>
  <c r="H66"/>
  <c r="G66"/>
  <c r="F66"/>
  <c r="D66"/>
  <c r="AS65"/>
  <c r="AR65"/>
  <c r="AQ65"/>
  <c r="AP65"/>
  <c r="AO65"/>
  <c r="AN65"/>
  <c r="AM65"/>
  <c r="AL65"/>
  <c r="AK65"/>
  <c r="AJ65"/>
  <c r="AI65"/>
  <c r="AH65"/>
  <c r="AG65"/>
  <c r="AF65"/>
  <c r="AE65"/>
  <c r="AD65"/>
  <c r="AC65"/>
  <c r="AB65"/>
  <c r="AA65"/>
  <c r="Z65"/>
  <c r="Y65"/>
  <c r="X65"/>
  <c r="W65"/>
  <c r="V65"/>
  <c r="U65"/>
  <c r="T65"/>
  <c r="S65"/>
  <c r="R65"/>
  <c r="Q65"/>
  <c r="P65"/>
  <c r="O65"/>
  <c r="N65"/>
  <c r="M65"/>
  <c r="L65"/>
  <c r="K65"/>
  <c r="J65"/>
  <c r="I65"/>
  <c r="H65"/>
  <c r="G65"/>
  <c r="F65"/>
  <c r="D65"/>
  <c r="AS64"/>
  <c r="AR64"/>
  <c r="AQ64"/>
  <c r="AP64"/>
  <c r="AO64"/>
  <c r="AN64"/>
  <c r="AM64"/>
  <c r="AL64"/>
  <c r="AK64"/>
  <c r="AJ64"/>
  <c r="AI64"/>
  <c r="AH64"/>
  <c r="AG64"/>
  <c r="AF64"/>
  <c r="AE64"/>
  <c r="AD64"/>
  <c r="AC64"/>
  <c r="AB64"/>
  <c r="AA64"/>
  <c r="Z64"/>
  <c r="Y64"/>
  <c r="X64"/>
  <c r="W64"/>
  <c r="V64"/>
  <c r="U64"/>
  <c r="T64"/>
  <c r="S64"/>
  <c r="R64"/>
  <c r="Q64"/>
  <c r="P64"/>
  <c r="O64"/>
  <c r="N64"/>
  <c r="M64"/>
  <c r="L64"/>
  <c r="K64"/>
  <c r="J64"/>
  <c r="I64"/>
  <c r="H64"/>
  <c r="G64"/>
  <c r="F64"/>
  <c r="D64"/>
  <c r="AS63"/>
  <c r="AR63"/>
  <c r="AQ63"/>
  <c r="AP63"/>
  <c r="AO63"/>
  <c r="AN63"/>
  <c r="AM63"/>
  <c r="AL63"/>
  <c r="AK63"/>
  <c r="AJ63"/>
  <c r="AI63"/>
  <c r="AH63"/>
  <c r="AG63"/>
  <c r="AF63"/>
  <c r="AE63"/>
  <c r="AD63"/>
  <c r="AC63"/>
  <c r="AB63"/>
  <c r="AA63"/>
  <c r="Z63"/>
  <c r="Y63"/>
  <c r="X63"/>
  <c r="W63"/>
  <c r="V63"/>
  <c r="U63"/>
  <c r="T63"/>
  <c r="S63"/>
  <c r="R63"/>
  <c r="Q63"/>
  <c r="P63"/>
  <c r="O63"/>
  <c r="N63"/>
  <c r="M63"/>
  <c r="L63"/>
  <c r="K63"/>
  <c r="J63"/>
  <c r="I63"/>
  <c r="H63"/>
  <c r="G63"/>
  <c r="F63"/>
  <c r="D63"/>
  <c r="AS62"/>
  <c r="AR62"/>
  <c r="AQ62"/>
  <c r="AP62"/>
  <c r="AO62"/>
  <c r="AN62"/>
  <c r="AM62"/>
  <c r="AL62"/>
  <c r="AK62"/>
  <c r="AJ62"/>
  <c r="AI62"/>
  <c r="AH62"/>
  <c r="AG62"/>
  <c r="AF62"/>
  <c r="AE62"/>
  <c r="AD62"/>
  <c r="AC62"/>
  <c r="AB62"/>
  <c r="AA62"/>
  <c r="Z62"/>
  <c r="Y62"/>
  <c r="X62"/>
  <c r="W62"/>
  <c r="V62"/>
  <c r="U62"/>
  <c r="T62"/>
  <c r="S62"/>
  <c r="R62"/>
  <c r="Q62"/>
  <c r="P62"/>
  <c r="O62"/>
  <c r="N62"/>
  <c r="M62"/>
  <c r="L62"/>
  <c r="K62"/>
  <c r="J62"/>
  <c r="I62"/>
  <c r="H62"/>
  <c r="G62"/>
  <c r="F62"/>
  <c r="D62"/>
  <c r="AS61"/>
  <c r="AR61"/>
  <c r="AQ61"/>
  <c r="AP61"/>
  <c r="AO61"/>
  <c r="AN61"/>
  <c r="AM61"/>
  <c r="AL61"/>
  <c r="AK61"/>
  <c r="AJ61"/>
  <c r="AI61"/>
  <c r="AH61"/>
  <c r="AG61"/>
  <c r="AF61"/>
  <c r="AE61"/>
  <c r="AD61"/>
  <c r="AC61"/>
  <c r="AB61"/>
  <c r="AA61"/>
  <c r="Z61"/>
  <c r="Y61"/>
  <c r="X61"/>
  <c r="W61"/>
  <c r="V61"/>
  <c r="U61"/>
  <c r="T61"/>
  <c r="S61"/>
  <c r="R61"/>
  <c r="Q61"/>
  <c r="P61"/>
  <c r="O61"/>
  <c r="N61"/>
  <c r="M61"/>
  <c r="L61"/>
  <c r="K61"/>
  <c r="J61"/>
  <c r="I61"/>
  <c r="H61"/>
  <c r="G61"/>
  <c r="F61"/>
  <c r="D61"/>
  <c r="AS60"/>
  <c r="AR60"/>
  <c r="AQ60"/>
  <c r="AP60"/>
  <c r="AO60"/>
  <c r="AN60"/>
  <c r="AM60"/>
  <c r="AL60"/>
  <c r="AK60"/>
  <c r="AJ60"/>
  <c r="AI60"/>
  <c r="AH60"/>
  <c r="AG60"/>
  <c r="AF60"/>
  <c r="AE60"/>
  <c r="AD60"/>
  <c r="AC60"/>
  <c r="AB60"/>
  <c r="AA60"/>
  <c r="Z60"/>
  <c r="Y60"/>
  <c r="X60"/>
  <c r="W60"/>
  <c r="V60"/>
  <c r="U60"/>
  <c r="T60"/>
  <c r="S60"/>
  <c r="R60"/>
  <c r="Q60"/>
  <c r="P60"/>
  <c r="O60"/>
  <c r="N60"/>
  <c r="M60"/>
  <c r="L60"/>
  <c r="K60"/>
  <c r="J60"/>
  <c r="I60"/>
  <c r="H60"/>
  <c r="G60"/>
  <c r="F60"/>
  <c r="D60"/>
  <c r="AS59"/>
  <c r="AR59"/>
  <c r="AQ59"/>
  <c r="AP59"/>
  <c r="AO59"/>
  <c r="AN59"/>
  <c r="AM59"/>
  <c r="AL59"/>
  <c r="AK59"/>
  <c r="AJ59"/>
  <c r="AI59"/>
  <c r="AH59"/>
  <c r="AG59"/>
  <c r="AF59"/>
  <c r="AE59"/>
  <c r="AD59"/>
  <c r="AC59"/>
  <c r="AB59"/>
  <c r="AA59"/>
  <c r="Z59"/>
  <c r="Y59"/>
  <c r="X59"/>
  <c r="W59"/>
  <c r="V59"/>
  <c r="U59"/>
  <c r="T59"/>
  <c r="S59"/>
  <c r="R59"/>
  <c r="Q59"/>
  <c r="P59"/>
  <c r="O59"/>
  <c r="N59"/>
  <c r="M59"/>
  <c r="L59"/>
  <c r="K59"/>
  <c r="J59"/>
  <c r="I59"/>
  <c r="H59"/>
  <c r="G59"/>
  <c r="F59"/>
  <c r="D59"/>
  <c r="AS58"/>
  <c r="AR58"/>
  <c r="AQ58"/>
  <c r="AP58"/>
  <c r="AO58"/>
  <c r="AN58"/>
  <c r="AM58"/>
  <c r="AL58"/>
  <c r="AK58"/>
  <c r="AJ58"/>
  <c r="AI58"/>
  <c r="AH58"/>
  <c r="AG58"/>
  <c r="AF58"/>
  <c r="AE58"/>
  <c r="AD58"/>
  <c r="AC58"/>
  <c r="AB58"/>
  <c r="AA58"/>
  <c r="Z58"/>
  <c r="Y58"/>
  <c r="X58"/>
  <c r="W58"/>
  <c r="V58"/>
  <c r="U58"/>
  <c r="T58"/>
  <c r="S58"/>
  <c r="R58"/>
  <c r="Q58"/>
  <c r="P58"/>
  <c r="O58"/>
  <c r="N58"/>
  <c r="M58"/>
  <c r="L58"/>
  <c r="K58"/>
  <c r="J58"/>
  <c r="I58"/>
  <c r="H58"/>
  <c r="G58"/>
  <c r="F58"/>
  <c r="D58"/>
  <c r="AS57"/>
  <c r="AR57"/>
  <c r="AQ57"/>
  <c r="AP57"/>
  <c r="AO57"/>
  <c r="AN57"/>
  <c r="AM57"/>
  <c r="AL57"/>
  <c r="AK57"/>
  <c r="AJ57"/>
  <c r="AI57"/>
  <c r="AH57"/>
  <c r="AG57"/>
  <c r="AF57"/>
  <c r="AE57"/>
  <c r="AD57"/>
  <c r="AC57"/>
  <c r="AB57"/>
  <c r="AA57"/>
  <c r="Z57"/>
  <c r="Y57"/>
  <c r="X57"/>
  <c r="W57"/>
  <c r="V57"/>
  <c r="U57"/>
  <c r="T57"/>
  <c r="S57"/>
  <c r="R57"/>
  <c r="Q57"/>
  <c r="P57"/>
  <c r="O57"/>
  <c r="N57"/>
  <c r="M57"/>
  <c r="L57"/>
  <c r="K57"/>
  <c r="J57"/>
  <c r="I57"/>
  <c r="H57"/>
  <c r="G57"/>
  <c r="F57"/>
  <c r="D57"/>
  <c r="AS56"/>
  <c r="AR56"/>
  <c r="AQ56"/>
  <c r="AP56"/>
  <c r="AO56"/>
  <c r="AN56"/>
  <c r="AM56"/>
  <c r="AL56"/>
  <c r="AK56"/>
  <c r="AJ56"/>
  <c r="AI56"/>
  <c r="AH56"/>
  <c r="AG56"/>
  <c r="AF56"/>
  <c r="AE56"/>
  <c r="AD56"/>
  <c r="AC56"/>
  <c r="AB56"/>
  <c r="AA56"/>
  <c r="Z56"/>
  <c r="Y56"/>
  <c r="X56"/>
  <c r="W56"/>
  <c r="V56"/>
  <c r="U56"/>
  <c r="T56"/>
  <c r="S56"/>
  <c r="R56"/>
  <c r="Q56"/>
  <c r="P56"/>
  <c r="O56"/>
  <c r="N56"/>
  <c r="M56"/>
  <c r="L56"/>
  <c r="K56"/>
  <c r="J56"/>
  <c r="I56"/>
  <c r="H56"/>
  <c r="G56"/>
  <c r="F56"/>
  <c r="D56"/>
  <c r="AS55"/>
  <c r="AR55"/>
  <c r="AQ55"/>
  <c r="AP55"/>
  <c r="AO55"/>
  <c r="AN55"/>
  <c r="AM55"/>
  <c r="AL55"/>
  <c r="AK55"/>
  <c r="AJ55"/>
  <c r="AI55"/>
  <c r="AH55"/>
  <c r="AG55"/>
  <c r="AF55"/>
  <c r="AE55"/>
  <c r="AD55"/>
  <c r="AC55"/>
  <c r="AB55"/>
  <c r="AA55"/>
  <c r="Z55"/>
  <c r="Y55"/>
  <c r="X55"/>
  <c r="W55"/>
  <c r="V55"/>
  <c r="U55"/>
  <c r="T55"/>
  <c r="S55"/>
  <c r="R55"/>
  <c r="Q55"/>
  <c r="P55"/>
  <c r="O55"/>
  <c r="N55"/>
  <c r="M55"/>
  <c r="L55"/>
  <c r="K55"/>
  <c r="J55"/>
  <c r="I55"/>
  <c r="H55"/>
  <c r="G55"/>
  <c r="F55"/>
  <c r="D55"/>
  <c r="AS54"/>
  <c r="AR54"/>
  <c r="AQ54"/>
  <c r="AP54"/>
  <c r="AO54"/>
  <c r="AN54"/>
  <c r="AM54"/>
  <c r="AL54"/>
  <c r="AK54"/>
  <c r="AJ54"/>
  <c r="AI54"/>
  <c r="AH54"/>
  <c r="AG54"/>
  <c r="AF54"/>
  <c r="AE54"/>
  <c r="AD54"/>
  <c r="AC54"/>
  <c r="AB54"/>
  <c r="AA54"/>
  <c r="Z54"/>
  <c r="Y54"/>
  <c r="X54"/>
  <c r="W54"/>
  <c r="V54"/>
  <c r="U54"/>
  <c r="T54"/>
  <c r="S54"/>
  <c r="R54"/>
  <c r="Q54"/>
  <c r="P54"/>
  <c r="O54"/>
  <c r="N54"/>
  <c r="M54"/>
  <c r="L54"/>
  <c r="K54"/>
  <c r="J54"/>
  <c r="I54"/>
  <c r="H54"/>
  <c r="G54"/>
  <c r="F54"/>
  <c r="D54"/>
  <c r="AS53"/>
  <c r="AR53"/>
  <c r="AQ53"/>
  <c r="AP53"/>
  <c r="AO53"/>
  <c r="AN53"/>
  <c r="AM53"/>
  <c r="AL53"/>
  <c r="AK53"/>
  <c r="AJ53"/>
  <c r="AI53"/>
  <c r="AH53"/>
  <c r="AG53"/>
  <c r="AF53"/>
  <c r="AE53"/>
  <c r="AD53"/>
  <c r="AC53"/>
  <c r="AB53"/>
  <c r="AA53"/>
  <c r="Z53"/>
  <c r="Y53"/>
  <c r="X53"/>
  <c r="W53"/>
  <c r="V53"/>
  <c r="U53"/>
  <c r="T53"/>
  <c r="S53"/>
  <c r="R53"/>
  <c r="Q53"/>
  <c r="P53"/>
  <c r="O53"/>
  <c r="N53"/>
  <c r="M53"/>
  <c r="L53"/>
  <c r="K53"/>
  <c r="J53"/>
  <c r="I53"/>
  <c r="H53"/>
  <c r="G53"/>
  <c r="F53"/>
  <c r="D53"/>
  <c r="AS52"/>
  <c r="AR52"/>
  <c r="AQ52"/>
  <c r="AP52"/>
  <c r="AO52"/>
  <c r="AN52"/>
  <c r="AM52"/>
  <c r="AL52"/>
  <c r="AK52"/>
  <c r="AJ52"/>
  <c r="AI52"/>
  <c r="AH52"/>
  <c r="AG52"/>
  <c r="AF52"/>
  <c r="AE52"/>
  <c r="AD52"/>
  <c r="AC52"/>
  <c r="AB52"/>
  <c r="AA52"/>
  <c r="Z52"/>
  <c r="Y52"/>
  <c r="X52"/>
  <c r="W52"/>
  <c r="V52"/>
  <c r="U52"/>
  <c r="T52"/>
  <c r="S52"/>
  <c r="R52"/>
  <c r="Q52"/>
  <c r="P52"/>
  <c r="O52"/>
  <c r="N52"/>
  <c r="M52"/>
  <c r="L52"/>
  <c r="K52"/>
  <c r="J52"/>
  <c r="I52"/>
  <c r="H52"/>
  <c r="G52"/>
  <c r="F52"/>
  <c r="D52"/>
  <c r="AS51"/>
  <c r="AR51"/>
  <c r="AQ51"/>
  <c r="AP51"/>
  <c r="AO51"/>
  <c r="AN51"/>
  <c r="AM51"/>
  <c r="AL51"/>
  <c r="AK51"/>
  <c r="AJ51"/>
  <c r="AI51"/>
  <c r="AH51"/>
  <c r="AG51"/>
  <c r="AF51"/>
  <c r="AE51"/>
  <c r="AD51"/>
  <c r="AC51"/>
  <c r="AB51"/>
  <c r="AA51"/>
  <c r="Z51"/>
  <c r="Y51"/>
  <c r="X51"/>
  <c r="W51"/>
  <c r="V51"/>
  <c r="U51"/>
  <c r="T51"/>
  <c r="S51"/>
  <c r="R51"/>
  <c r="Q51"/>
  <c r="P51"/>
  <c r="O51"/>
  <c r="N51"/>
  <c r="M51"/>
  <c r="L51"/>
  <c r="K51"/>
  <c r="J51"/>
  <c r="I51"/>
  <c r="H51"/>
  <c r="G51"/>
  <c r="F51"/>
  <c r="D51"/>
  <c r="AS50"/>
  <c r="AR50"/>
  <c r="AQ50"/>
  <c r="AP50"/>
  <c r="AO50"/>
  <c r="AN50"/>
  <c r="AM50"/>
  <c r="AL50"/>
  <c r="AK50"/>
  <c r="AJ50"/>
  <c r="AI50"/>
  <c r="AH50"/>
  <c r="AG50"/>
  <c r="AF50"/>
  <c r="AE50"/>
  <c r="AD50"/>
  <c r="AC50"/>
  <c r="AB50"/>
  <c r="AA50"/>
  <c r="Z50"/>
  <c r="Y50"/>
  <c r="X50"/>
  <c r="W50"/>
  <c r="V50"/>
  <c r="U50"/>
  <c r="T50"/>
  <c r="S50"/>
  <c r="R50"/>
  <c r="Q50"/>
  <c r="P50"/>
  <c r="O50"/>
  <c r="N50"/>
  <c r="M50"/>
  <c r="L50"/>
  <c r="K50"/>
  <c r="J50"/>
  <c r="I50"/>
  <c r="H50"/>
  <c r="G50"/>
  <c r="F50"/>
  <c r="D50"/>
  <c r="AS49"/>
  <c r="AR49"/>
  <c r="AQ49"/>
  <c r="AP49"/>
  <c r="AO49"/>
  <c r="AN49"/>
  <c r="AM49"/>
  <c r="AL49"/>
  <c r="AK49"/>
  <c r="AJ49"/>
  <c r="AI49"/>
  <c r="AH49"/>
  <c r="AG49"/>
  <c r="AF49"/>
  <c r="AE49"/>
  <c r="AD49"/>
  <c r="AC49"/>
  <c r="AB49"/>
  <c r="AA49"/>
  <c r="Z49"/>
  <c r="Y49"/>
  <c r="X49"/>
  <c r="W49"/>
  <c r="V49"/>
  <c r="U49"/>
  <c r="T49"/>
  <c r="S49"/>
  <c r="R49"/>
  <c r="Q49"/>
  <c r="P49"/>
  <c r="O49"/>
  <c r="N49"/>
  <c r="M49"/>
  <c r="L49"/>
  <c r="K49"/>
  <c r="J49"/>
  <c r="I49"/>
  <c r="H49"/>
  <c r="G49"/>
  <c r="F49"/>
  <c r="D49"/>
  <c r="AS48"/>
  <c r="AR48"/>
  <c r="AQ48"/>
  <c r="AP48"/>
  <c r="AO48"/>
  <c r="AN48"/>
  <c r="AM48"/>
  <c r="AL48"/>
  <c r="AK48"/>
  <c r="AJ48"/>
  <c r="AI48"/>
  <c r="AH48"/>
  <c r="AG48"/>
  <c r="AF48"/>
  <c r="AE48"/>
  <c r="AD48"/>
  <c r="AC48"/>
  <c r="AB48"/>
  <c r="AA48"/>
  <c r="Z48"/>
  <c r="Y48"/>
  <c r="X48"/>
  <c r="W48"/>
  <c r="V48"/>
  <c r="U48"/>
  <c r="T48"/>
  <c r="S48"/>
  <c r="R48"/>
  <c r="Q48"/>
  <c r="P48"/>
  <c r="O48"/>
  <c r="N48"/>
  <c r="M48"/>
  <c r="L48"/>
  <c r="K48"/>
  <c r="J48"/>
  <c r="I48"/>
  <c r="H48"/>
  <c r="G48"/>
  <c r="F48"/>
  <c r="D48"/>
  <c r="AS47"/>
  <c r="AR47"/>
  <c r="AQ47"/>
  <c r="AP47"/>
  <c r="AO47"/>
  <c r="AN47"/>
  <c r="AM47"/>
  <c r="AL47"/>
  <c r="AK47"/>
  <c r="AJ47"/>
  <c r="AI47"/>
  <c r="AH47"/>
  <c r="AG47"/>
  <c r="AF47"/>
  <c r="AE47"/>
  <c r="AD47"/>
  <c r="AC47"/>
  <c r="AB47"/>
  <c r="AA47"/>
  <c r="Z47"/>
  <c r="Y47"/>
  <c r="X47"/>
  <c r="W47"/>
  <c r="V47"/>
  <c r="U47"/>
  <c r="T47"/>
  <c r="S47"/>
  <c r="R47"/>
  <c r="Q47"/>
  <c r="P47"/>
  <c r="O47"/>
  <c r="N47"/>
  <c r="M47"/>
  <c r="L47"/>
  <c r="K47"/>
  <c r="J47"/>
  <c r="I47"/>
  <c r="H47"/>
  <c r="G47"/>
  <c r="F47"/>
  <c r="D47"/>
  <c r="AS46"/>
  <c r="AR46"/>
  <c r="AQ46"/>
  <c r="AP46"/>
  <c r="AO46"/>
  <c r="AN46"/>
  <c r="AM46"/>
  <c r="AL46"/>
  <c r="AK46"/>
  <c r="AJ46"/>
  <c r="AI46"/>
  <c r="AH46"/>
  <c r="AG46"/>
  <c r="AF46"/>
  <c r="AE46"/>
  <c r="AD46"/>
  <c r="AC46"/>
  <c r="AB46"/>
  <c r="AA46"/>
  <c r="Z46"/>
  <c r="Y46"/>
  <c r="X46"/>
  <c r="W46"/>
  <c r="V46"/>
  <c r="U46"/>
  <c r="T46"/>
  <c r="S46"/>
  <c r="R46"/>
  <c r="Q46"/>
  <c r="P46"/>
  <c r="O46"/>
  <c r="N46"/>
  <c r="M46"/>
  <c r="L46"/>
  <c r="K46"/>
  <c r="J46"/>
  <c r="I46"/>
  <c r="H46"/>
  <c r="G46"/>
  <c r="F46"/>
  <c r="D46"/>
  <c r="AS45"/>
  <c r="AR45"/>
  <c r="AQ45"/>
  <c r="AP45"/>
  <c r="AO45"/>
  <c r="AN45"/>
  <c r="AM45"/>
  <c r="AL45"/>
  <c r="AK45"/>
  <c r="AJ45"/>
  <c r="AI45"/>
  <c r="AH45"/>
  <c r="AG45"/>
  <c r="AF45"/>
  <c r="AE45"/>
  <c r="AD45"/>
  <c r="AC45"/>
  <c r="AB45"/>
  <c r="AA45"/>
  <c r="Z45"/>
  <c r="Y45"/>
  <c r="X45"/>
  <c r="W45"/>
  <c r="V45"/>
  <c r="U45"/>
  <c r="T45"/>
  <c r="S45"/>
  <c r="R45"/>
  <c r="Q45"/>
  <c r="P45"/>
  <c r="O45"/>
  <c r="N45"/>
  <c r="M45"/>
  <c r="L45"/>
  <c r="K45"/>
  <c r="J45"/>
  <c r="I45"/>
  <c r="H45"/>
  <c r="G45"/>
  <c r="F45"/>
  <c r="D45"/>
  <c r="AS44"/>
  <c r="AR44"/>
  <c r="AQ44"/>
  <c r="AP44"/>
  <c r="AO44"/>
  <c r="AN44"/>
  <c r="AM44"/>
  <c r="AL44"/>
  <c r="AK44"/>
  <c r="AJ44"/>
  <c r="AI44"/>
  <c r="AH44"/>
  <c r="AG44"/>
  <c r="AF44"/>
  <c r="AE44"/>
  <c r="AD44"/>
  <c r="AC44"/>
  <c r="AB44"/>
  <c r="AA44"/>
  <c r="Z44"/>
  <c r="Y44"/>
  <c r="X44"/>
  <c r="W44"/>
  <c r="V44"/>
  <c r="U44"/>
  <c r="T44"/>
  <c r="S44"/>
  <c r="R44"/>
  <c r="Q44"/>
  <c r="P44"/>
  <c r="O44"/>
  <c r="N44"/>
  <c r="M44"/>
  <c r="L44"/>
  <c r="K44"/>
  <c r="J44"/>
  <c r="I44"/>
  <c r="H44"/>
  <c r="G44"/>
  <c r="F44"/>
  <c r="D44"/>
  <c r="AS43"/>
  <c r="AR43"/>
  <c r="AQ43"/>
  <c r="AP43"/>
  <c r="AO43"/>
  <c r="AN43"/>
  <c r="AM43"/>
  <c r="AL43"/>
  <c r="AK43"/>
  <c r="AJ43"/>
  <c r="AI43"/>
  <c r="AH43"/>
  <c r="AG43"/>
  <c r="AF43"/>
  <c r="AE43"/>
  <c r="AD43"/>
  <c r="AC43"/>
  <c r="AB43"/>
  <c r="AA43"/>
  <c r="Z43"/>
  <c r="Y43"/>
  <c r="X43"/>
  <c r="W43"/>
  <c r="V43"/>
  <c r="U43"/>
  <c r="T43"/>
  <c r="S43"/>
  <c r="R43"/>
  <c r="Q43"/>
  <c r="P43"/>
  <c r="O43"/>
  <c r="N43"/>
  <c r="M43"/>
  <c r="L43"/>
  <c r="K43"/>
  <c r="J43"/>
  <c r="I43"/>
  <c r="H43"/>
  <c r="G43"/>
  <c r="F43"/>
  <c r="D43"/>
  <c r="AS42"/>
  <c r="AR42"/>
  <c r="AQ42"/>
  <c r="AP42"/>
  <c r="AO42"/>
  <c r="AN42"/>
  <c r="AM42"/>
  <c r="AL42"/>
  <c r="AK42"/>
  <c r="AJ42"/>
  <c r="AI42"/>
  <c r="AH42"/>
  <c r="AG42"/>
  <c r="AF42"/>
  <c r="AE42"/>
  <c r="AD42"/>
  <c r="AC42"/>
  <c r="AB42"/>
  <c r="AA42"/>
  <c r="Z42"/>
  <c r="Y42"/>
  <c r="X42"/>
  <c r="W42"/>
  <c r="V42"/>
  <c r="U42"/>
  <c r="T42"/>
  <c r="S42"/>
  <c r="R42"/>
  <c r="Q42"/>
  <c r="P42"/>
  <c r="O42"/>
  <c r="N42"/>
  <c r="M42"/>
  <c r="L42"/>
  <c r="K42"/>
  <c r="J42"/>
  <c r="I42"/>
  <c r="H42"/>
  <c r="G42"/>
  <c r="F42"/>
  <c r="D42"/>
  <c r="AS41"/>
  <c r="AR41"/>
  <c r="AQ41"/>
  <c r="AP41"/>
  <c r="AO41"/>
  <c r="AN41"/>
  <c r="AM41"/>
  <c r="AL41"/>
  <c r="AK41"/>
  <c r="AJ41"/>
  <c r="AI41"/>
  <c r="AH41"/>
  <c r="AG41"/>
  <c r="AF41"/>
  <c r="AE41"/>
  <c r="AD41"/>
  <c r="AC41"/>
  <c r="AB41"/>
  <c r="AA41"/>
  <c r="Z41"/>
  <c r="Y41"/>
  <c r="X41"/>
  <c r="W41"/>
  <c r="V41"/>
  <c r="U41"/>
  <c r="T41"/>
  <c r="S41"/>
  <c r="R41"/>
  <c r="Q41"/>
  <c r="P41"/>
  <c r="O41"/>
  <c r="N41"/>
  <c r="M41"/>
  <c r="L41"/>
  <c r="K41"/>
  <c r="J41"/>
  <c r="I41"/>
  <c r="H41"/>
  <c r="G41"/>
  <c r="F41"/>
  <c r="D41"/>
  <c r="AS40"/>
  <c r="AR40"/>
  <c r="AQ40"/>
  <c r="AP40"/>
  <c r="AO40"/>
  <c r="AN40"/>
  <c r="AM40"/>
  <c r="AL40"/>
  <c r="AK40"/>
  <c r="AJ40"/>
  <c r="AI40"/>
  <c r="AH40"/>
  <c r="AG40"/>
  <c r="AF40"/>
  <c r="AE40"/>
  <c r="AD40"/>
  <c r="AC40"/>
  <c r="AB40"/>
  <c r="AA40"/>
  <c r="Z40"/>
  <c r="Y40"/>
  <c r="X40"/>
  <c r="W40"/>
  <c r="V40"/>
  <c r="U40"/>
  <c r="T40"/>
  <c r="S40"/>
  <c r="R40"/>
  <c r="Q40"/>
  <c r="P40"/>
  <c r="O40"/>
  <c r="N40"/>
  <c r="M40"/>
  <c r="L40"/>
  <c r="K40"/>
  <c r="J40"/>
  <c r="I40"/>
  <c r="H40"/>
  <c r="G40"/>
  <c r="F40"/>
  <c r="D40"/>
  <c r="AS39"/>
  <c r="AR39"/>
  <c r="AQ39"/>
  <c r="AP39"/>
  <c r="AO39"/>
  <c r="AN39"/>
  <c r="AM39"/>
  <c r="AL39"/>
  <c r="AK39"/>
  <c r="AJ39"/>
  <c r="AI39"/>
  <c r="AH39"/>
  <c r="AG39"/>
  <c r="AF39"/>
  <c r="AE39"/>
  <c r="AD39"/>
  <c r="AC39"/>
  <c r="AB39"/>
  <c r="AA39"/>
  <c r="Z39"/>
  <c r="Y39"/>
  <c r="X39"/>
  <c r="W39"/>
  <c r="V39"/>
  <c r="U39"/>
  <c r="T39"/>
  <c r="S39"/>
  <c r="R39"/>
  <c r="Q39"/>
  <c r="P39"/>
  <c r="O39"/>
  <c r="N39"/>
  <c r="M39"/>
  <c r="L39"/>
  <c r="K39"/>
  <c r="J39"/>
  <c r="I39"/>
  <c r="H39"/>
  <c r="G39"/>
  <c r="F39"/>
  <c r="D39"/>
  <c r="AS36"/>
  <c r="AR36"/>
  <c r="AQ36"/>
  <c r="AP36"/>
  <c r="AO36"/>
  <c r="AN36"/>
  <c r="AM36"/>
  <c r="AL36"/>
  <c r="AK36"/>
  <c r="AJ36"/>
  <c r="AI36"/>
  <c r="AH36"/>
  <c r="AG36"/>
  <c r="AF36"/>
  <c r="AE36"/>
  <c r="AD36"/>
  <c r="AC36"/>
  <c r="AB36"/>
  <c r="AA36"/>
  <c r="Z36"/>
  <c r="Y36"/>
  <c r="X36"/>
  <c r="W36"/>
  <c r="V36"/>
  <c r="U36"/>
  <c r="T36"/>
  <c r="S36"/>
  <c r="R36"/>
  <c r="Q36"/>
  <c r="P36"/>
  <c r="O36"/>
  <c r="N36"/>
  <c r="M36"/>
  <c r="L36"/>
  <c r="K36"/>
  <c r="J36"/>
  <c r="I36"/>
  <c r="H36"/>
  <c r="G36"/>
  <c r="F36"/>
  <c r="D36"/>
  <c r="AS35"/>
  <c r="AR35"/>
  <c r="AQ35"/>
  <c r="AP35"/>
  <c r="AO35"/>
  <c r="AN35"/>
  <c r="AM35"/>
  <c r="AL35"/>
  <c r="AK35"/>
  <c r="AJ35"/>
  <c r="AI35"/>
  <c r="AH35"/>
  <c r="AG35"/>
  <c r="AF35"/>
  <c r="AE35"/>
  <c r="AD35"/>
  <c r="AC35"/>
  <c r="AB35"/>
  <c r="AA35"/>
  <c r="Z35"/>
  <c r="Y35"/>
  <c r="X35"/>
  <c r="W35"/>
  <c r="V35"/>
  <c r="U35"/>
  <c r="T35"/>
  <c r="S35"/>
  <c r="R35"/>
  <c r="Q35"/>
  <c r="P35"/>
  <c r="O35"/>
  <c r="N35"/>
  <c r="M35"/>
  <c r="L35"/>
  <c r="K35"/>
  <c r="J35"/>
  <c r="I35"/>
  <c r="H35"/>
  <c r="G35"/>
  <c r="F35"/>
  <c r="D35"/>
  <c r="AS34"/>
  <c r="AR34"/>
  <c r="AQ34"/>
  <c r="AP34"/>
  <c r="AO34"/>
  <c r="AN34"/>
  <c r="AM34"/>
  <c r="AL34"/>
  <c r="AK34"/>
  <c r="AJ34"/>
  <c r="AI34"/>
  <c r="AH34"/>
  <c r="AG34"/>
  <c r="AF34"/>
  <c r="AE34"/>
  <c r="AD34"/>
  <c r="AC34"/>
  <c r="AB34"/>
  <c r="AA34"/>
  <c r="Z34"/>
  <c r="Y34"/>
  <c r="X34"/>
  <c r="W34"/>
  <c r="V34"/>
  <c r="U34"/>
  <c r="T34"/>
  <c r="S34"/>
  <c r="R34"/>
  <c r="Q34"/>
  <c r="P34"/>
  <c r="O34"/>
  <c r="N34"/>
  <c r="M34"/>
  <c r="L34"/>
  <c r="K34"/>
  <c r="J34"/>
  <c r="I34"/>
  <c r="H34"/>
  <c r="G34"/>
  <c r="F34"/>
  <c r="D34"/>
  <c r="AS33"/>
  <c r="AR33"/>
  <c r="AQ33"/>
  <c r="AP33"/>
  <c r="AO33"/>
  <c r="AN33"/>
  <c r="AM33"/>
  <c r="AL33"/>
  <c r="AK33"/>
  <c r="AJ33"/>
  <c r="AI33"/>
  <c r="AH33"/>
  <c r="AG33"/>
  <c r="AF33"/>
  <c r="AE33"/>
  <c r="AD33"/>
  <c r="AC33"/>
  <c r="AB33"/>
  <c r="AA33"/>
  <c r="Z33"/>
  <c r="Y33"/>
  <c r="X33"/>
  <c r="W33"/>
  <c r="V33"/>
  <c r="U33"/>
  <c r="T33"/>
  <c r="S33"/>
  <c r="R33"/>
  <c r="Q33"/>
  <c r="P33"/>
  <c r="O33"/>
  <c r="N33"/>
  <c r="M33"/>
  <c r="L33"/>
  <c r="K33"/>
  <c r="J33"/>
  <c r="I33"/>
  <c r="H33"/>
  <c r="G33"/>
  <c r="F33"/>
  <c r="D33"/>
  <c r="AS32"/>
  <c r="AR32"/>
  <c r="AQ32"/>
  <c r="AP32"/>
  <c r="AO32"/>
  <c r="AN32"/>
  <c r="AM32"/>
  <c r="AL32"/>
  <c r="AK32"/>
  <c r="AJ32"/>
  <c r="AI32"/>
  <c r="AH32"/>
  <c r="AG32"/>
  <c r="AF32"/>
  <c r="AE32"/>
  <c r="AD32"/>
  <c r="AC32"/>
  <c r="AB32"/>
  <c r="AA32"/>
  <c r="Z32"/>
  <c r="Y32"/>
  <c r="X32"/>
  <c r="W32"/>
  <c r="V32"/>
  <c r="U32"/>
  <c r="T32"/>
  <c r="S32"/>
  <c r="R32"/>
  <c r="Q32"/>
  <c r="P32"/>
  <c r="O32"/>
  <c r="N32"/>
  <c r="M32"/>
  <c r="L32"/>
  <c r="K32"/>
  <c r="J32"/>
  <c r="I32"/>
  <c r="H32"/>
  <c r="G32"/>
  <c r="F32"/>
  <c r="D32"/>
  <c r="AS31"/>
  <c r="AR31"/>
  <c r="AQ31"/>
  <c r="AP31"/>
  <c r="AO31"/>
  <c r="AN31"/>
  <c r="AM31"/>
  <c r="AL31"/>
  <c r="AK31"/>
  <c r="AJ31"/>
  <c r="AI31"/>
  <c r="AH31"/>
  <c r="AG31"/>
  <c r="AF31"/>
  <c r="AE31"/>
  <c r="AD31"/>
  <c r="AC31"/>
  <c r="AB31"/>
  <c r="AA31"/>
  <c r="Z31"/>
  <c r="Y31"/>
  <c r="X31"/>
  <c r="W31"/>
  <c r="V31"/>
  <c r="U31"/>
  <c r="T31"/>
  <c r="S31"/>
  <c r="R31"/>
  <c r="Q31"/>
  <c r="P31"/>
  <c r="O31"/>
  <c r="N31"/>
  <c r="M31"/>
  <c r="L31"/>
  <c r="K31"/>
  <c r="J31"/>
  <c r="I31"/>
  <c r="H31"/>
  <c r="G31"/>
  <c r="F31"/>
  <c r="D31"/>
  <c r="AS30"/>
  <c r="AR30"/>
  <c r="AQ30"/>
  <c r="AP30"/>
  <c r="AO30"/>
  <c r="AN30"/>
  <c r="AM30"/>
  <c r="AL30"/>
  <c r="AK30"/>
  <c r="AJ30"/>
  <c r="AI30"/>
  <c r="AH30"/>
  <c r="AG30"/>
  <c r="AF30"/>
  <c r="AE30"/>
  <c r="AD30"/>
  <c r="AC30"/>
  <c r="AB30"/>
  <c r="AA30"/>
  <c r="Z30"/>
  <c r="Y30"/>
  <c r="X30"/>
  <c r="W30"/>
  <c r="V30"/>
  <c r="U30"/>
  <c r="T30"/>
  <c r="S30"/>
  <c r="R30"/>
  <c r="Q30"/>
  <c r="P30"/>
  <c r="O30"/>
  <c r="N30"/>
  <c r="M30"/>
  <c r="L30"/>
  <c r="K30"/>
  <c r="J30"/>
  <c r="I30"/>
  <c r="H30"/>
  <c r="G30"/>
  <c r="F30"/>
  <c r="D30"/>
  <c r="AS29"/>
  <c r="AR29"/>
  <c r="AQ29"/>
  <c r="AP29"/>
  <c r="AO29"/>
  <c r="AN29"/>
  <c r="AM29"/>
  <c r="AL29"/>
  <c r="AK29"/>
  <c r="AJ29"/>
  <c r="AI29"/>
  <c r="AH29"/>
  <c r="AG29"/>
  <c r="AF29"/>
  <c r="AE29"/>
  <c r="AD29"/>
  <c r="AC29"/>
  <c r="AB29"/>
  <c r="AA29"/>
  <c r="Z29"/>
  <c r="Y29"/>
  <c r="X29"/>
  <c r="W29"/>
  <c r="V29"/>
  <c r="U29"/>
  <c r="T29"/>
  <c r="S29"/>
  <c r="R29"/>
  <c r="Q29"/>
  <c r="P29"/>
  <c r="O29"/>
  <c r="N29"/>
  <c r="M29"/>
  <c r="L29"/>
  <c r="K29"/>
  <c r="J29"/>
  <c r="I29"/>
  <c r="H29"/>
  <c r="G29"/>
  <c r="F29"/>
  <c r="D29"/>
  <c r="AS28"/>
  <c r="AR28"/>
  <c r="AQ28"/>
  <c r="AP28"/>
  <c r="AO28"/>
  <c r="AN28"/>
  <c r="AM28"/>
  <c r="AL28"/>
  <c r="AK28"/>
  <c r="AJ28"/>
  <c r="AI28"/>
  <c r="AH28"/>
  <c r="AG28"/>
  <c r="AF28"/>
  <c r="AE28"/>
  <c r="AD28"/>
  <c r="AC28"/>
  <c r="AB28"/>
  <c r="AA28"/>
  <c r="Z28"/>
  <c r="Y28"/>
  <c r="X28"/>
  <c r="W28"/>
  <c r="V28"/>
  <c r="U28"/>
  <c r="T28"/>
  <c r="S28"/>
  <c r="R28"/>
  <c r="Q28"/>
  <c r="P28"/>
  <c r="O28"/>
  <c r="N28"/>
  <c r="M28"/>
  <c r="L28"/>
  <c r="K28"/>
  <c r="J28"/>
  <c r="I28"/>
  <c r="H28"/>
  <c r="G28"/>
  <c r="F28"/>
  <c r="D28"/>
  <c r="AS27"/>
  <c r="AR27"/>
  <c r="AQ27"/>
  <c r="AP27"/>
  <c r="AO27"/>
  <c r="AN27"/>
  <c r="AM27"/>
  <c r="AL27"/>
  <c r="AK27"/>
  <c r="AJ27"/>
  <c r="AI27"/>
  <c r="AH27"/>
  <c r="AG27"/>
  <c r="AF27"/>
  <c r="AE27"/>
  <c r="AD27"/>
  <c r="AC27"/>
  <c r="AB27"/>
  <c r="AA27"/>
  <c r="Z27"/>
  <c r="Y27"/>
  <c r="X27"/>
  <c r="W27"/>
  <c r="V27"/>
  <c r="U27"/>
  <c r="T27"/>
  <c r="S27"/>
  <c r="R27"/>
  <c r="Q27"/>
  <c r="P27"/>
  <c r="O27"/>
  <c r="N27"/>
  <c r="M27"/>
  <c r="L27"/>
  <c r="K27"/>
  <c r="J27"/>
  <c r="I27"/>
  <c r="H27"/>
  <c r="G27"/>
  <c r="F27"/>
  <c r="D27"/>
  <c r="AS26"/>
  <c r="AR26"/>
  <c r="AQ26"/>
  <c r="AP26"/>
  <c r="AO26"/>
  <c r="AN26"/>
  <c r="AM26"/>
  <c r="AL26"/>
  <c r="AK26"/>
  <c r="AJ26"/>
  <c r="AI26"/>
  <c r="AH26"/>
  <c r="AG26"/>
  <c r="AF26"/>
  <c r="AE26"/>
  <c r="AD26"/>
  <c r="AC26"/>
  <c r="AB26"/>
  <c r="AA26"/>
  <c r="Z26"/>
  <c r="Y26"/>
  <c r="X26"/>
  <c r="W26"/>
  <c r="V26"/>
  <c r="U26"/>
  <c r="T26"/>
  <c r="S26"/>
  <c r="R26"/>
  <c r="Q26"/>
  <c r="P26"/>
  <c r="O26"/>
  <c r="N26"/>
  <c r="M26"/>
  <c r="L26"/>
  <c r="K26"/>
  <c r="J26"/>
  <c r="I26"/>
  <c r="H26"/>
  <c r="G26"/>
  <c r="F26"/>
  <c r="D26"/>
  <c r="AS25"/>
  <c r="AR25"/>
  <c r="AQ25"/>
  <c r="AP25"/>
  <c r="AO25"/>
  <c r="AN25"/>
  <c r="AM25"/>
  <c r="AL25"/>
  <c r="AK25"/>
  <c r="AJ25"/>
  <c r="AI25"/>
  <c r="AH25"/>
  <c r="AG25"/>
  <c r="AF25"/>
  <c r="AE25"/>
  <c r="AD25"/>
  <c r="AC25"/>
  <c r="AB25"/>
  <c r="AA25"/>
  <c r="Z25"/>
  <c r="Y25"/>
  <c r="X25"/>
  <c r="W25"/>
  <c r="V25"/>
  <c r="U25"/>
  <c r="T25"/>
  <c r="S25"/>
  <c r="R25"/>
  <c r="Q25"/>
  <c r="P25"/>
  <c r="O25"/>
  <c r="N25"/>
  <c r="M25"/>
  <c r="L25"/>
  <c r="K25"/>
  <c r="J25"/>
  <c r="I25"/>
  <c r="H25"/>
  <c r="G25"/>
  <c r="F25"/>
  <c r="D25"/>
  <c r="AS24"/>
  <c r="AR24"/>
  <c r="AQ24"/>
  <c r="AP24"/>
  <c r="AO24"/>
  <c r="AN24"/>
  <c r="AM24"/>
  <c r="AL24"/>
  <c r="AK24"/>
  <c r="AJ24"/>
  <c r="AI24"/>
  <c r="AH24"/>
  <c r="AG24"/>
  <c r="AF24"/>
  <c r="AE24"/>
  <c r="AD24"/>
  <c r="AC24"/>
  <c r="AB24"/>
  <c r="AA24"/>
  <c r="Z24"/>
  <c r="Y24"/>
  <c r="X24"/>
  <c r="W24"/>
  <c r="V24"/>
  <c r="U24"/>
  <c r="T24"/>
  <c r="S24"/>
  <c r="R24"/>
  <c r="Q24"/>
  <c r="P24"/>
  <c r="O24"/>
  <c r="N24"/>
  <c r="M24"/>
  <c r="L24"/>
  <c r="K24"/>
  <c r="J24"/>
  <c r="I24"/>
  <c r="H24"/>
  <c r="G24"/>
  <c r="F24"/>
  <c r="D24"/>
  <c r="AS23"/>
  <c r="AR23"/>
  <c r="AQ23"/>
  <c r="AP23"/>
  <c r="AO23"/>
  <c r="AN23"/>
  <c r="AM23"/>
  <c r="AL23"/>
  <c r="AK23"/>
  <c r="AJ23"/>
  <c r="AI23"/>
  <c r="AH23"/>
  <c r="AG23"/>
  <c r="AF23"/>
  <c r="AE23"/>
  <c r="AD23"/>
  <c r="AC23"/>
  <c r="AB23"/>
  <c r="AA23"/>
  <c r="Z23"/>
  <c r="Y23"/>
  <c r="X23"/>
  <c r="W23"/>
  <c r="V23"/>
  <c r="U23"/>
  <c r="T23"/>
  <c r="S23"/>
  <c r="R23"/>
  <c r="Q23"/>
  <c r="P23"/>
  <c r="O23"/>
  <c r="N23"/>
  <c r="M23"/>
  <c r="L23"/>
  <c r="K23"/>
  <c r="J23"/>
  <c r="I23"/>
  <c r="H23"/>
  <c r="G23"/>
  <c r="F23"/>
  <c r="D23"/>
  <c r="AS22"/>
  <c r="AR22"/>
  <c r="AQ22"/>
  <c r="AP22"/>
  <c r="AO22"/>
  <c r="AN22"/>
  <c r="AM22"/>
  <c r="AL22"/>
  <c r="AK22"/>
  <c r="AJ22"/>
  <c r="AI22"/>
  <c r="AH22"/>
  <c r="AG22"/>
  <c r="AF22"/>
  <c r="AE22"/>
  <c r="AD22"/>
  <c r="AC22"/>
  <c r="AB22"/>
  <c r="AA22"/>
  <c r="Z22"/>
  <c r="Y22"/>
  <c r="X22"/>
  <c r="W22"/>
  <c r="V22"/>
  <c r="U22"/>
  <c r="T22"/>
  <c r="S22"/>
  <c r="R22"/>
  <c r="Q22"/>
  <c r="P22"/>
  <c r="O22"/>
  <c r="N22"/>
  <c r="M22"/>
  <c r="L22"/>
  <c r="K22"/>
  <c r="J22"/>
  <c r="I22"/>
  <c r="H22"/>
  <c r="G22"/>
  <c r="F22"/>
  <c r="D22"/>
  <c r="AS21"/>
  <c r="AR21"/>
  <c r="AQ21"/>
  <c r="AP21"/>
  <c r="AO21"/>
  <c r="AN21"/>
  <c r="AM21"/>
  <c r="AL21"/>
  <c r="AK21"/>
  <c r="AJ21"/>
  <c r="AI21"/>
  <c r="AH21"/>
  <c r="AG21"/>
  <c r="AF21"/>
  <c r="AE21"/>
  <c r="AD21"/>
  <c r="AC21"/>
  <c r="AB21"/>
  <c r="AA21"/>
  <c r="Z21"/>
  <c r="Y21"/>
  <c r="X21"/>
  <c r="W21"/>
  <c r="V21"/>
  <c r="U21"/>
  <c r="T21"/>
  <c r="S21"/>
  <c r="R21"/>
  <c r="Q21"/>
  <c r="P21"/>
  <c r="O21"/>
  <c r="N21"/>
  <c r="M21"/>
  <c r="L21"/>
  <c r="K21"/>
  <c r="J21"/>
  <c r="I21"/>
  <c r="H21"/>
  <c r="G21"/>
  <c r="F21"/>
  <c r="D21"/>
  <c r="AS20"/>
  <c r="AR20"/>
  <c r="AQ20"/>
  <c r="AP20"/>
  <c r="AO20"/>
  <c r="AN20"/>
  <c r="AM20"/>
  <c r="AL20"/>
  <c r="AK20"/>
  <c r="AJ20"/>
  <c r="AI20"/>
  <c r="AH20"/>
  <c r="AG20"/>
  <c r="AF20"/>
  <c r="AE20"/>
  <c r="AD20"/>
  <c r="AC20"/>
  <c r="AB20"/>
  <c r="AA20"/>
  <c r="Z20"/>
  <c r="Y20"/>
  <c r="X20"/>
  <c r="W20"/>
  <c r="V20"/>
  <c r="U20"/>
  <c r="T20"/>
  <c r="S20"/>
  <c r="R20"/>
  <c r="Q20"/>
  <c r="P20"/>
  <c r="O20"/>
  <c r="N20"/>
  <c r="M20"/>
  <c r="L20"/>
  <c r="K20"/>
  <c r="J20"/>
  <c r="I20"/>
  <c r="H20"/>
  <c r="G20"/>
  <c r="F20"/>
  <c r="D20"/>
  <c r="AS19"/>
  <c r="AR19"/>
  <c r="AQ19"/>
  <c r="AP19"/>
  <c r="AO19"/>
  <c r="AN19"/>
  <c r="AM19"/>
  <c r="AL19"/>
  <c r="AK19"/>
  <c r="AJ19"/>
  <c r="AI19"/>
  <c r="AH19"/>
  <c r="AG19"/>
  <c r="AF19"/>
  <c r="AE19"/>
  <c r="AD19"/>
  <c r="AC19"/>
  <c r="AB19"/>
  <c r="AA19"/>
  <c r="Z19"/>
  <c r="Y19"/>
  <c r="X19"/>
  <c r="W19"/>
  <c r="V19"/>
  <c r="U19"/>
  <c r="T19"/>
  <c r="S19"/>
  <c r="R19"/>
  <c r="Q19"/>
  <c r="P19"/>
  <c r="O19"/>
  <c r="N19"/>
  <c r="M19"/>
  <c r="L19"/>
  <c r="K19"/>
  <c r="J19"/>
  <c r="I19"/>
  <c r="H19"/>
  <c r="G19"/>
  <c r="F19"/>
  <c r="D19"/>
  <c r="AS18"/>
  <c r="AR18"/>
  <c r="AQ18"/>
  <c r="AP18"/>
  <c r="AO18"/>
  <c r="AN18"/>
  <c r="AM18"/>
  <c r="AL18"/>
  <c r="AK18"/>
  <c r="AJ18"/>
  <c r="AI18"/>
  <c r="AH18"/>
  <c r="AG18"/>
  <c r="AF18"/>
  <c r="AE18"/>
  <c r="AD18"/>
  <c r="AC18"/>
  <c r="AB18"/>
  <c r="AA18"/>
  <c r="Z18"/>
  <c r="Y18"/>
  <c r="X18"/>
  <c r="W18"/>
  <c r="V18"/>
  <c r="U18"/>
  <c r="T18"/>
  <c r="S18"/>
  <c r="R18"/>
  <c r="Q18"/>
  <c r="P18"/>
  <c r="O18"/>
  <c r="N18"/>
  <c r="M18"/>
  <c r="L18"/>
  <c r="K18"/>
  <c r="J18"/>
  <c r="I18"/>
  <c r="H18"/>
  <c r="G18"/>
  <c r="F18"/>
  <c r="D18"/>
  <c r="AS17"/>
  <c r="AR17"/>
  <c r="AQ17"/>
  <c r="AP17"/>
  <c r="AO17"/>
  <c r="AN17"/>
  <c r="AM17"/>
  <c r="AL17"/>
  <c r="AK17"/>
  <c r="AJ17"/>
  <c r="AI17"/>
  <c r="AH17"/>
  <c r="AG17"/>
  <c r="AF17"/>
  <c r="AE17"/>
  <c r="AD17"/>
  <c r="AC17"/>
  <c r="AB17"/>
  <c r="AA17"/>
  <c r="Z17"/>
  <c r="Y17"/>
  <c r="X17"/>
  <c r="W17"/>
  <c r="V17"/>
  <c r="U17"/>
  <c r="T17"/>
  <c r="S17"/>
  <c r="R17"/>
  <c r="Q17"/>
  <c r="P17"/>
  <c r="O17"/>
  <c r="N17"/>
  <c r="M17"/>
  <c r="L17"/>
  <c r="K17"/>
  <c r="J17"/>
  <c r="I17"/>
  <c r="H17"/>
  <c r="G17"/>
  <c r="F17"/>
  <c r="D17"/>
  <c r="AS16"/>
  <c r="AR16"/>
  <c r="AQ16"/>
  <c r="AP16"/>
  <c r="AO16"/>
  <c r="AN16"/>
  <c r="AM16"/>
  <c r="AL16"/>
  <c r="AK16"/>
  <c r="AJ16"/>
  <c r="AI16"/>
  <c r="AH16"/>
  <c r="AG16"/>
  <c r="AF16"/>
  <c r="AE16"/>
  <c r="AD16"/>
  <c r="AC16"/>
  <c r="AB16"/>
  <c r="AA16"/>
  <c r="Z16"/>
  <c r="Y16"/>
  <c r="X16"/>
  <c r="W16"/>
  <c r="V16"/>
  <c r="U16"/>
  <c r="T16"/>
  <c r="S16"/>
  <c r="R16"/>
  <c r="Q16"/>
  <c r="P16"/>
  <c r="O16"/>
  <c r="N16"/>
  <c r="M16"/>
  <c r="L16"/>
  <c r="K16"/>
  <c r="J16"/>
  <c r="I16"/>
  <c r="H16"/>
  <c r="G16"/>
  <c r="F16"/>
  <c r="D16"/>
  <c r="AS15"/>
  <c r="AR15"/>
  <c r="AQ15"/>
  <c r="AP15"/>
  <c r="AO15"/>
  <c r="AN15"/>
  <c r="AM15"/>
  <c r="AL15"/>
  <c r="AK15"/>
  <c r="AJ15"/>
  <c r="AI15"/>
  <c r="AH15"/>
  <c r="AG15"/>
  <c r="AF15"/>
  <c r="AE15"/>
  <c r="AD15"/>
  <c r="AC15"/>
  <c r="AB15"/>
  <c r="AA15"/>
  <c r="Z15"/>
  <c r="Y15"/>
  <c r="X15"/>
  <c r="W15"/>
  <c r="V15"/>
  <c r="U15"/>
  <c r="T15"/>
  <c r="S15"/>
  <c r="R15"/>
  <c r="Q15"/>
  <c r="P15"/>
  <c r="O15"/>
  <c r="N15"/>
  <c r="M15"/>
  <c r="L15"/>
  <c r="K15"/>
  <c r="J15"/>
  <c r="I15"/>
  <c r="H15"/>
  <c r="G15"/>
  <c r="F15"/>
  <c r="D15"/>
  <c r="AS14"/>
  <c r="AR14"/>
  <c r="AQ14"/>
  <c r="AP14"/>
  <c r="AO14"/>
  <c r="AN14"/>
  <c r="AM14"/>
  <c r="AL14"/>
  <c r="AK14"/>
  <c r="AJ14"/>
  <c r="AI14"/>
  <c r="AH14"/>
  <c r="AG14"/>
  <c r="AF14"/>
  <c r="AE14"/>
  <c r="AD14"/>
  <c r="AC14"/>
  <c r="AB14"/>
  <c r="AA14"/>
  <c r="Z14"/>
  <c r="Y14"/>
  <c r="X14"/>
  <c r="W14"/>
  <c r="V14"/>
  <c r="U14"/>
  <c r="T14"/>
  <c r="S14"/>
  <c r="R14"/>
  <c r="Q14"/>
  <c r="P14"/>
  <c r="O14"/>
  <c r="N14"/>
  <c r="M14"/>
  <c r="L14"/>
  <c r="K14"/>
  <c r="J14"/>
  <c r="I14"/>
  <c r="H14"/>
  <c r="G14"/>
  <c r="F14"/>
  <c r="D14"/>
  <c r="AS13"/>
  <c r="AR13"/>
  <c r="AQ13"/>
  <c r="AP13"/>
  <c r="AO13"/>
  <c r="AN13"/>
  <c r="AM13"/>
  <c r="AL13"/>
  <c r="AK13"/>
  <c r="AJ13"/>
  <c r="AI13"/>
  <c r="AH13"/>
  <c r="AG13"/>
  <c r="AF13"/>
  <c r="AE13"/>
  <c r="AD13"/>
  <c r="AC13"/>
  <c r="AB13"/>
  <c r="AA13"/>
  <c r="Z13"/>
  <c r="Y13"/>
  <c r="X13"/>
  <c r="W13"/>
  <c r="V13"/>
  <c r="U13"/>
  <c r="T13"/>
  <c r="S13"/>
  <c r="R13"/>
  <c r="Q13"/>
  <c r="P13"/>
  <c r="O13"/>
  <c r="N13"/>
  <c r="M13"/>
  <c r="L13"/>
  <c r="K13"/>
  <c r="J13"/>
  <c r="I13"/>
  <c r="H13"/>
  <c r="G13"/>
  <c r="F13"/>
  <c r="D13"/>
  <c r="AS12"/>
  <c r="AR12"/>
  <c r="AQ12"/>
  <c r="AP12"/>
  <c r="AO12"/>
  <c r="AN12"/>
  <c r="AM12"/>
  <c r="AL12"/>
  <c r="AK12"/>
  <c r="AJ12"/>
  <c r="AI12"/>
  <c r="AH12"/>
  <c r="AG12"/>
  <c r="AF12"/>
  <c r="AE12"/>
  <c r="AD12"/>
  <c r="AC12"/>
  <c r="AB12"/>
  <c r="AA12"/>
  <c r="Z12"/>
  <c r="Y12"/>
  <c r="X12"/>
  <c r="W12"/>
  <c r="V12"/>
  <c r="U12"/>
  <c r="T12"/>
  <c r="S12"/>
  <c r="R12"/>
  <c r="Q12"/>
  <c r="P12"/>
  <c r="O12"/>
  <c r="N12"/>
  <c r="M12"/>
  <c r="L12"/>
  <c r="K12"/>
  <c r="J12"/>
  <c r="I12"/>
  <c r="H12"/>
  <c r="G12"/>
  <c r="F12"/>
  <c r="D12"/>
  <c r="AS11"/>
  <c r="AR11"/>
  <c r="AQ11"/>
  <c r="AP11"/>
  <c r="AO11"/>
  <c r="AN11"/>
  <c r="AM11"/>
  <c r="AL11"/>
  <c r="AK11"/>
  <c r="AJ11"/>
  <c r="AI11"/>
  <c r="AH11"/>
  <c r="AG11"/>
  <c r="AF11"/>
  <c r="AE11"/>
  <c r="AD11"/>
  <c r="AC11"/>
  <c r="AB11"/>
  <c r="AA11"/>
  <c r="Z11"/>
  <c r="Y11"/>
  <c r="X11"/>
  <c r="W11"/>
  <c r="V11"/>
  <c r="U11"/>
  <c r="T11"/>
  <c r="S11"/>
  <c r="R11"/>
  <c r="Q11"/>
  <c r="P11"/>
  <c r="O11"/>
  <c r="N11"/>
  <c r="M11"/>
  <c r="L11"/>
  <c r="K11"/>
  <c r="J11"/>
  <c r="I11"/>
  <c r="H11"/>
  <c r="G11"/>
  <c r="F11"/>
  <c r="D11"/>
  <c r="AS10"/>
  <c r="AR10"/>
  <c r="AQ10"/>
  <c r="AP10"/>
  <c r="AO10"/>
  <c r="AN10"/>
  <c r="AM10"/>
  <c r="AL10"/>
  <c r="AK10"/>
  <c r="AJ10"/>
  <c r="AI10"/>
  <c r="AH10"/>
  <c r="AG10"/>
  <c r="AF10"/>
  <c r="AE10"/>
  <c r="AD10"/>
  <c r="AC10"/>
  <c r="AB10"/>
  <c r="AA10"/>
  <c r="Z10"/>
  <c r="Y10"/>
  <c r="X10"/>
  <c r="W10"/>
  <c r="V10"/>
  <c r="U10"/>
  <c r="T10"/>
  <c r="S10"/>
  <c r="R10"/>
  <c r="Q10"/>
  <c r="P10"/>
  <c r="O10"/>
  <c r="N10"/>
  <c r="M10"/>
  <c r="L10"/>
  <c r="K10"/>
  <c r="J10"/>
  <c r="I10"/>
  <c r="H10"/>
  <c r="G10"/>
  <c r="F10"/>
  <c r="D10"/>
  <c r="AS9"/>
  <c r="AR9"/>
  <c r="AQ9"/>
  <c r="AP9"/>
  <c r="AO9"/>
  <c r="AN9"/>
  <c r="AM9"/>
  <c r="AL9"/>
  <c r="AK9"/>
  <c r="AJ9"/>
  <c r="AI9"/>
  <c r="AH9"/>
  <c r="AG9"/>
  <c r="AF9"/>
  <c r="AE9"/>
  <c r="AD9"/>
  <c r="AC9"/>
  <c r="AB9"/>
  <c r="AA9"/>
  <c r="Z9"/>
  <c r="Y9"/>
  <c r="X9"/>
  <c r="W9"/>
  <c r="V9"/>
  <c r="U9"/>
  <c r="T9"/>
  <c r="S9"/>
  <c r="R9"/>
  <c r="Q9"/>
  <c r="P9"/>
  <c r="O9"/>
  <c r="N9"/>
  <c r="M9"/>
  <c r="L9"/>
  <c r="K9"/>
  <c r="J9"/>
  <c r="I9"/>
  <c r="H9"/>
  <c r="G9"/>
  <c r="F9"/>
  <c r="D9"/>
  <c r="AS8"/>
  <c r="AR8"/>
  <c r="AQ8"/>
  <c r="AP8"/>
  <c r="AO8"/>
  <c r="AN8"/>
  <c r="AM8"/>
  <c r="AL8"/>
  <c r="AK8"/>
  <c r="AJ8"/>
  <c r="AI8"/>
  <c r="AH8"/>
  <c r="AG8"/>
  <c r="AF8"/>
  <c r="AE8"/>
  <c r="AD8"/>
  <c r="AC8"/>
  <c r="AB8"/>
  <c r="AA8"/>
  <c r="Z8"/>
  <c r="Y8"/>
  <c r="X8"/>
  <c r="W8"/>
  <c r="V8"/>
  <c r="U8"/>
  <c r="T8"/>
  <c r="S8"/>
  <c r="R8"/>
  <c r="Q8"/>
  <c r="P8"/>
  <c r="O8"/>
  <c r="N8"/>
  <c r="M8"/>
  <c r="L8"/>
  <c r="K8"/>
  <c r="J8"/>
  <c r="I8"/>
  <c r="H8"/>
  <c r="G8"/>
  <c r="F8"/>
  <c r="D8"/>
  <c r="AS7"/>
  <c r="AR7"/>
  <c r="AQ7"/>
  <c r="AP7"/>
  <c r="AO7"/>
  <c r="AN7"/>
  <c r="AM7"/>
  <c r="AL7"/>
  <c r="AK7"/>
  <c r="AJ7"/>
  <c r="AI7"/>
  <c r="AH7"/>
  <c r="AG7"/>
  <c r="AF7"/>
  <c r="AE7"/>
  <c r="AD7"/>
  <c r="AC7"/>
  <c r="AB7"/>
  <c r="AA7"/>
  <c r="Z7"/>
  <c r="Y7"/>
  <c r="X7"/>
  <c r="W7"/>
  <c r="V7"/>
  <c r="U7"/>
  <c r="T7"/>
  <c r="S7"/>
  <c r="R7"/>
  <c r="Q7"/>
  <c r="P7"/>
  <c r="O7"/>
  <c r="N7"/>
  <c r="M7"/>
  <c r="L7"/>
  <c r="K7"/>
  <c r="J7"/>
  <c r="I7"/>
  <c r="H7"/>
  <c r="G7"/>
  <c r="F7"/>
  <c r="D7"/>
  <c r="C4"/>
  <c r="C3"/>
  <c r="AS2"/>
  <c r="AR2"/>
  <c r="AQ2"/>
  <c r="AP2"/>
  <c r="AO2"/>
  <c r="AN2"/>
  <c r="AM2"/>
  <c r="AL2"/>
  <c r="AK2"/>
  <c r="AJ2"/>
  <c r="AI2"/>
  <c r="AH2"/>
  <c r="AG2"/>
  <c r="AF2"/>
  <c r="AE2"/>
  <c r="AD2"/>
  <c r="AC2"/>
  <c r="AB2"/>
  <c r="AA2"/>
  <c r="Z2"/>
  <c r="Y2"/>
  <c r="X2"/>
  <c r="W2"/>
  <c r="V2"/>
  <c r="U2"/>
  <c r="T2"/>
  <c r="S2"/>
  <c r="R2"/>
  <c r="Q2"/>
  <c r="P2"/>
  <c r="O2"/>
  <c r="N2"/>
  <c r="M2"/>
  <c r="L2"/>
  <c r="K2"/>
  <c r="J2"/>
  <c r="I2"/>
  <c r="H2"/>
  <c r="G2"/>
  <c r="F2"/>
  <c r="C2"/>
  <c r="E131" l="1"/>
  <c r="E132"/>
  <c r="E134"/>
  <c r="E135"/>
  <c r="E136"/>
  <c r="E137"/>
  <c r="E138"/>
  <c r="E139"/>
  <c r="E140"/>
  <c r="E141"/>
  <c r="E142"/>
  <c r="E143"/>
  <c r="E144"/>
  <c r="E145"/>
  <c r="E146"/>
  <c r="E147"/>
  <c r="E149"/>
  <c r="E150"/>
  <c r="E151"/>
  <c r="E152"/>
  <c r="E153"/>
  <c r="E154"/>
  <c r="E155"/>
  <c r="E156"/>
  <c r="E157"/>
  <c r="E158"/>
  <c r="E159"/>
  <c r="E160"/>
  <c r="E161"/>
  <c r="E162"/>
  <c r="E163"/>
  <c r="E164"/>
  <c r="E165"/>
  <c r="E167"/>
  <c r="E168"/>
  <c r="E170"/>
  <c r="E171"/>
  <c r="E173"/>
  <c r="E174"/>
  <c r="E176"/>
  <c r="E177"/>
  <c r="E180"/>
  <c r="E182"/>
  <c r="E183"/>
  <c r="E184"/>
  <c r="E185"/>
  <c r="E186"/>
  <c r="E188"/>
  <c r="E189"/>
  <c r="E190"/>
  <c r="E191"/>
  <c r="E192"/>
  <c r="E193"/>
  <c r="E194"/>
  <c r="E195"/>
  <c r="E196"/>
  <c r="E197"/>
  <c r="E198"/>
  <c r="E199"/>
  <c r="E200"/>
  <c r="E201"/>
  <c r="E202"/>
  <c r="E203"/>
  <c r="E204"/>
  <c r="E205"/>
  <c r="E206"/>
  <c r="E207"/>
  <c r="E208"/>
  <c r="E209"/>
  <c r="E210"/>
  <c r="E211"/>
  <c r="E212"/>
  <c r="E213"/>
  <c r="E214"/>
  <c r="E217"/>
  <c r="E219"/>
  <c r="E220"/>
  <c r="E222"/>
  <c r="E223"/>
  <c r="E224"/>
  <c r="E226"/>
  <c r="E227"/>
  <c r="E228"/>
  <c r="E229"/>
  <c r="E231"/>
  <c r="E233"/>
  <c r="E235"/>
  <c r="E237"/>
  <c r="E238"/>
  <c r="E239"/>
  <c r="E241"/>
  <c r="E243"/>
  <c r="E245"/>
  <c r="E247"/>
  <c r="E248"/>
  <c r="E249"/>
  <c r="E250"/>
  <c r="E251"/>
  <c r="E253"/>
  <c r="E255"/>
  <c r="E256"/>
  <c r="E7"/>
  <c r="E8"/>
  <c r="E9"/>
  <c r="E10"/>
  <c r="E11"/>
  <c r="E12"/>
  <c r="E13"/>
  <c r="E14"/>
  <c r="E15"/>
  <c r="E16"/>
  <c r="E17"/>
  <c r="E18"/>
  <c r="E19"/>
  <c r="E20"/>
  <c r="E21"/>
  <c r="E22"/>
  <c r="E23"/>
  <c r="E24"/>
  <c r="E25"/>
  <c r="E26"/>
  <c r="E27"/>
  <c r="E28"/>
  <c r="E29"/>
  <c r="E30"/>
  <c r="E31"/>
  <c r="E32"/>
  <c r="E33"/>
  <c r="E34"/>
  <c r="E35"/>
  <c r="E36"/>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101"/>
  <c r="E102"/>
  <c r="E103"/>
  <c r="E104"/>
  <c r="E105"/>
  <c r="E106"/>
  <c r="E107"/>
  <c r="E108"/>
  <c r="E109"/>
  <c r="E110"/>
  <c r="E111"/>
  <c r="E112"/>
  <c r="E113"/>
  <c r="E114"/>
  <c r="E115"/>
  <c r="E116"/>
  <c r="E117"/>
  <c r="E118"/>
  <c r="E119"/>
  <c r="E120"/>
  <c r="E121"/>
  <c r="E122"/>
  <c r="E123"/>
  <c r="E124"/>
  <c r="E125"/>
  <c r="E126"/>
  <c r="E127"/>
  <c r="E130"/>
  <c r="E133"/>
  <c r="E148"/>
  <c r="E166"/>
  <c r="E169"/>
  <c r="E172"/>
  <c r="E175"/>
  <c r="E181"/>
  <c r="E187"/>
  <c r="E218"/>
  <c r="E221"/>
  <c r="E225"/>
  <c r="E230"/>
  <c r="E232"/>
  <c r="E234"/>
  <c r="E236"/>
  <c r="E240"/>
  <c r="E242"/>
  <c r="E244"/>
  <c r="E246"/>
  <c r="E252"/>
  <c r="E254"/>
  <c r="AB59" i="17"/>
  <c r="H46" i="39" s="1"/>
  <c r="AA59" i="17"/>
  <c r="H46" i="43" s="1"/>
  <c r="Z59" i="17"/>
  <c r="H46" i="41" s="1"/>
  <c r="Y59" i="17"/>
  <c r="H46" i="44" s="1"/>
  <c r="X59" i="17"/>
  <c r="H46" i="42" s="1"/>
  <c r="W59" i="17"/>
  <c r="H46" i="40" s="1"/>
  <c r="V59" i="17"/>
  <c r="H46" i="30" s="1"/>
  <c r="U59" i="17"/>
  <c r="H46" i="31" s="1"/>
  <c r="T59" i="17"/>
  <c r="H46" i="32" s="1"/>
  <c r="S59" i="17"/>
  <c r="H46" i="33" s="1"/>
  <c r="R59" i="17"/>
  <c r="H46" i="34" s="1"/>
  <c r="Q59" i="17"/>
  <c r="H46" i="35" s="1"/>
  <c r="P59" i="17"/>
  <c r="H46" i="36" s="1"/>
  <c r="O59" i="17"/>
  <c r="H46" i="37" s="1"/>
  <c r="N59" i="17"/>
  <c r="H46" i="38" s="1"/>
  <c r="M59" i="17"/>
  <c r="H46" i="22" s="1"/>
  <c r="L59" i="17"/>
  <c r="H46" i="21" s="1"/>
  <c r="K59" i="17"/>
  <c r="H46" i="20" s="1"/>
  <c r="J59" i="17"/>
  <c r="H46" i="19" s="1"/>
  <c r="I59" i="17"/>
  <c r="AB58"/>
  <c r="H45" i="39" s="1"/>
  <c r="AA58" i="17"/>
  <c r="H45" i="43" s="1"/>
  <c r="Z58" i="17"/>
  <c r="H45" i="41" s="1"/>
  <c r="Y58" i="17"/>
  <c r="H45" i="44" s="1"/>
  <c r="X58" i="17"/>
  <c r="H45" i="42" s="1"/>
  <c r="W58" i="17"/>
  <c r="H45" i="40" s="1"/>
  <c r="V58" i="17"/>
  <c r="H45" i="30" s="1"/>
  <c r="U58" i="17"/>
  <c r="H45" i="31" s="1"/>
  <c r="T58" i="17"/>
  <c r="H45" i="32" s="1"/>
  <c r="S58" i="17"/>
  <c r="H45" i="33" s="1"/>
  <c r="R58" i="17"/>
  <c r="H45" i="34" s="1"/>
  <c r="Q58" i="17"/>
  <c r="H45" i="35" s="1"/>
  <c r="P58" i="17"/>
  <c r="H45" i="36" s="1"/>
  <c r="O58" i="17"/>
  <c r="H45" i="37" s="1"/>
  <c r="N58" i="17"/>
  <c r="H45" i="38" s="1"/>
  <c r="M58" i="17"/>
  <c r="H45" i="22" s="1"/>
  <c r="L58" i="17"/>
  <c r="H45" i="21" s="1"/>
  <c r="K58" i="17"/>
  <c r="H45" i="20" s="1"/>
  <c r="J58" i="17"/>
  <c r="H45" i="19" s="1"/>
  <c r="I58" i="17"/>
  <c r="H45" i="18" s="1"/>
  <c r="AB57" i="17"/>
  <c r="H44" i="39" s="1"/>
  <c r="AA57" i="17"/>
  <c r="H44" i="43" s="1"/>
  <c r="Z57" i="17"/>
  <c r="H44" i="41" s="1"/>
  <c r="Y57" i="17"/>
  <c r="H44" i="44" s="1"/>
  <c r="X57" i="17"/>
  <c r="H44" i="42" s="1"/>
  <c r="W57" i="17"/>
  <c r="H44" i="40" s="1"/>
  <c r="V57" i="17"/>
  <c r="H44" i="30" s="1"/>
  <c r="U57" i="17"/>
  <c r="H44" i="31" s="1"/>
  <c r="T57" i="17"/>
  <c r="H44" i="32" s="1"/>
  <c r="S57" i="17"/>
  <c r="H44" i="33" s="1"/>
  <c r="R57" i="17"/>
  <c r="H44" i="34" s="1"/>
  <c r="Q57" i="17"/>
  <c r="H44" i="35" s="1"/>
  <c r="P57" i="17"/>
  <c r="H44" i="36" s="1"/>
  <c r="O57" i="17"/>
  <c r="H44" i="37" s="1"/>
  <c r="N57" i="17"/>
  <c r="H44" i="38" s="1"/>
  <c r="M57" i="17"/>
  <c r="H44" i="22" s="1"/>
  <c r="L57" i="17"/>
  <c r="H44" i="21" s="1"/>
  <c r="K57" i="17"/>
  <c r="H44" i="20" s="1"/>
  <c r="J57" i="17"/>
  <c r="H44" i="19" s="1"/>
  <c r="I57" i="17"/>
  <c r="H44" i="18" s="1"/>
  <c r="AW53" i="17" l="1"/>
  <c r="AV53"/>
  <c r="AU53"/>
  <c r="AT53"/>
  <c r="AS53"/>
  <c r="AR53"/>
  <c r="AQ53"/>
  <c r="AP53"/>
  <c r="AO53"/>
  <c r="AN53"/>
  <c r="AM53"/>
  <c r="AL53"/>
  <c r="AK53"/>
  <c r="AJ53"/>
  <c r="AI53"/>
  <c r="AH53"/>
  <c r="AG53"/>
  <c r="AF53"/>
  <c r="AE53"/>
  <c r="AD53"/>
  <c r="AB53"/>
  <c r="H40" i="39" s="1"/>
  <c r="AA53" i="17"/>
  <c r="H40" i="43" s="1"/>
  <c r="Z53" i="17"/>
  <c r="H40" i="41" s="1"/>
  <c r="Y53" i="17"/>
  <c r="H40" i="44" s="1"/>
  <c r="X53" i="17"/>
  <c r="H40" i="42" s="1"/>
  <c r="W53" i="17"/>
  <c r="H40" i="40" s="1"/>
  <c r="V53" i="17"/>
  <c r="H40" i="30" s="1"/>
  <c r="U53" i="17"/>
  <c r="H40" i="31" s="1"/>
  <c r="T53" i="17"/>
  <c r="H40" i="32" s="1"/>
  <c r="S53" i="17"/>
  <c r="H40" i="33" s="1"/>
  <c r="R53" i="17"/>
  <c r="H40" i="34" s="1"/>
  <c r="Q53" i="17"/>
  <c r="H40" i="35" s="1"/>
  <c r="P53" i="17"/>
  <c r="H40" i="36" s="1"/>
  <c r="O53" i="17"/>
  <c r="H40" i="37" s="1"/>
  <c r="N53" i="17"/>
  <c r="H40" i="38" s="1"/>
  <c r="M53" i="17"/>
  <c r="H40" i="22" s="1"/>
  <c r="L53" i="17"/>
  <c r="H40" i="21" s="1"/>
  <c r="K53" i="17"/>
  <c r="H40" i="20" s="1"/>
  <c r="J53" i="17"/>
  <c r="H40" i="19" s="1"/>
  <c r="I53" i="17"/>
  <c r="H40" i="18" s="1"/>
  <c r="AW52" i="17"/>
  <c r="AV52" s="1"/>
  <c r="AU52" s="1"/>
  <c r="AT52" s="1"/>
  <c r="AS52" s="1"/>
  <c r="AR52"/>
  <c r="AQ52"/>
  <c r="AP52"/>
  <c r="AO52"/>
  <c r="AN52"/>
  <c r="AM52"/>
  <c r="AL52"/>
  <c r="AK52"/>
  <c r="AJ52"/>
  <c r="AI52"/>
  <c r="AH52"/>
  <c r="AG52"/>
  <c r="AF52"/>
  <c r="AE52" s="1"/>
  <c r="AD52"/>
  <c r="AB52" s="1"/>
  <c r="Y52"/>
  <c r="W52"/>
  <c r="V52"/>
  <c r="U52"/>
  <c r="T52"/>
  <c r="S52"/>
  <c r="R52"/>
  <c r="Q52"/>
  <c r="P52"/>
  <c r="O52"/>
  <c r="N52"/>
  <c r="M52"/>
  <c r="L52"/>
  <c r="K52"/>
  <c r="J52"/>
  <c r="I52"/>
  <c r="AY71" s="1"/>
  <c r="AB50"/>
  <c r="H37" i="39" s="1"/>
  <c r="AA50" i="17"/>
  <c r="H37" i="43" s="1"/>
  <c r="Z50" i="17"/>
  <c r="H37" i="41" s="1"/>
  <c r="Y50" i="17"/>
  <c r="W50"/>
  <c r="H37" i="40" s="1"/>
  <c r="V50" i="17"/>
  <c r="H37" i="30" s="1"/>
  <c r="U50" i="17"/>
  <c r="H37" i="31" s="1"/>
  <c r="T50" i="17"/>
  <c r="H37" i="32" s="1"/>
  <c r="S50" i="17"/>
  <c r="H37" i="33" s="1"/>
  <c r="R50" i="17"/>
  <c r="H37" i="34" s="1"/>
  <c r="Q50" i="17"/>
  <c r="H37" i="35" s="1"/>
  <c r="P50" i="17"/>
  <c r="H37" i="36" s="1"/>
  <c r="O50" i="17"/>
  <c r="H37" i="37" s="1"/>
  <c r="N50" i="17"/>
  <c r="H37" i="38" s="1"/>
  <c r="M50" i="17"/>
  <c r="H37" i="22" s="1"/>
  <c r="L50" i="17"/>
  <c r="H37" i="21" s="1"/>
  <c r="K50" i="17"/>
  <c r="H37" i="20" s="1"/>
  <c r="J50" i="17"/>
  <c r="H37" i="19" s="1"/>
  <c r="I50" i="17"/>
  <c r="AB49"/>
  <c r="H36" i="39" s="1"/>
  <c r="AA49" i="17"/>
  <c r="H36" i="43" s="1"/>
  <c r="Z49" i="17"/>
  <c r="H36" i="41" s="1"/>
  <c r="Y49" i="17"/>
  <c r="W49"/>
  <c r="H36" i="40" s="1"/>
  <c r="V49" i="17"/>
  <c r="H36" i="30" s="1"/>
  <c r="U49" i="17"/>
  <c r="H36" i="31" s="1"/>
  <c r="T49" i="17"/>
  <c r="H36" i="32" s="1"/>
  <c r="S49" i="17"/>
  <c r="H36" i="33" s="1"/>
  <c r="R49" i="17"/>
  <c r="H36" i="34" s="1"/>
  <c r="Q49" i="17"/>
  <c r="H36" i="35" s="1"/>
  <c r="P49" i="17"/>
  <c r="H36" i="36" s="1"/>
  <c r="O49" i="17"/>
  <c r="H36" i="37" s="1"/>
  <c r="N49" i="17"/>
  <c r="H36" i="38" s="1"/>
  <c r="M49" i="17"/>
  <c r="H36" i="22" s="1"/>
  <c r="L49" i="17"/>
  <c r="H36" i="21" s="1"/>
  <c r="K49" i="17"/>
  <c r="H36" i="20" s="1"/>
  <c r="J49" i="17"/>
  <c r="H36" i="19" s="1"/>
  <c r="I49" i="17"/>
  <c r="AB48"/>
  <c r="H35" i="39" s="1"/>
  <c r="AA48" i="17"/>
  <c r="H35" i="43" s="1"/>
  <c r="Z48" i="17"/>
  <c r="H35" i="41" s="1"/>
  <c r="Y48" i="17"/>
  <c r="W48"/>
  <c r="H35" i="40" s="1"/>
  <c r="V48" i="17"/>
  <c r="H35" i="30" s="1"/>
  <c r="U48" i="17"/>
  <c r="H35" i="31" s="1"/>
  <c r="T48" i="17"/>
  <c r="H35" i="32" s="1"/>
  <c r="S48" i="17"/>
  <c r="H35" i="33" s="1"/>
  <c r="R48" i="17"/>
  <c r="H35" i="34" s="1"/>
  <c r="Q48" i="17"/>
  <c r="H35" i="35" s="1"/>
  <c r="P48" i="17"/>
  <c r="H35" i="36" s="1"/>
  <c r="O48" i="17"/>
  <c r="H35" i="37" s="1"/>
  <c r="N48" i="17"/>
  <c r="H35" i="38" s="1"/>
  <c r="M48" i="17"/>
  <c r="H35" i="22" s="1"/>
  <c r="L48" i="17"/>
  <c r="H35" i="21" s="1"/>
  <c r="K48" i="17"/>
  <c r="H35" i="20" s="1"/>
  <c r="J48" i="17"/>
  <c r="H35" i="19" s="1"/>
  <c r="I48" i="17"/>
  <c r="AB47"/>
  <c r="Z47"/>
  <c r="H34" i="41" s="1"/>
  <c r="Y47" i="17"/>
  <c r="W47"/>
  <c r="H34" i="40" s="1"/>
  <c r="V47" i="17"/>
  <c r="H34" i="30" s="1"/>
  <c r="U47" i="17"/>
  <c r="H34" i="31" s="1"/>
  <c r="T47" i="17"/>
  <c r="H34" i="32" s="1"/>
  <c r="S47" i="17"/>
  <c r="H34" i="33" s="1"/>
  <c r="R47" i="17"/>
  <c r="H34" i="34" s="1"/>
  <c r="Q47" i="17"/>
  <c r="H34" i="35" s="1"/>
  <c r="P47" i="17"/>
  <c r="H34" i="36" s="1"/>
  <c r="O47" i="17"/>
  <c r="H34" i="37" s="1"/>
  <c r="N47" i="17"/>
  <c r="H34" i="38" s="1"/>
  <c r="M47" i="17"/>
  <c r="H34" i="22" s="1"/>
  <c r="L47" i="17"/>
  <c r="H34" i="21" s="1"/>
  <c r="K47" i="17"/>
  <c r="H34" i="20" s="1"/>
  <c r="J47" i="17"/>
  <c r="H34" i="19" s="1"/>
  <c r="I47" i="17"/>
  <c r="AB46"/>
  <c r="Y46"/>
  <c r="H33" i="44" s="1"/>
  <c r="X46" i="17"/>
  <c r="H33" i="42" s="1"/>
  <c r="W46" i="17"/>
  <c r="H33" i="40" s="1"/>
  <c r="V46" i="17"/>
  <c r="H33" i="30" s="1"/>
  <c r="U46" i="17"/>
  <c r="H33" i="31" s="1"/>
  <c r="T46" i="17"/>
  <c r="H33" i="32" s="1"/>
  <c r="S46" i="17"/>
  <c r="H33" i="33" s="1"/>
  <c r="R46" i="17"/>
  <c r="H33" i="34" s="1"/>
  <c r="Q46" i="17"/>
  <c r="H33" i="35" s="1"/>
  <c r="P46" i="17"/>
  <c r="H33" i="36" s="1"/>
  <c r="O46" i="17"/>
  <c r="H33" i="37" s="1"/>
  <c r="N46" i="17"/>
  <c r="H33" i="38" s="1"/>
  <c r="M46" i="17"/>
  <c r="H33" i="22" s="1"/>
  <c r="L46" i="17"/>
  <c r="H33" i="21" s="1"/>
  <c r="K46" i="17"/>
  <c r="H33" i="20" s="1"/>
  <c r="J46" i="17"/>
  <c r="H33" i="19" s="1"/>
  <c r="I46" i="17"/>
  <c r="AW41"/>
  <c r="AB56" s="1"/>
  <c r="H43" i="39" s="1"/>
  <c r="AV41" i="17"/>
  <c r="AA56" s="1"/>
  <c r="H43" i="43" s="1"/>
  <c r="AU41" i="17"/>
  <c r="Z56" s="1"/>
  <c r="H43" i="41" s="1"/>
  <c r="AT41" i="17"/>
  <c r="AR41"/>
  <c r="W56" s="1"/>
  <c r="AQ41"/>
  <c r="AP41"/>
  <c r="U56" s="1"/>
  <c r="AO41"/>
  <c r="AN41"/>
  <c r="S56" s="1"/>
  <c r="AM41"/>
  <c r="AL41"/>
  <c r="AK41"/>
  <c r="AJ41"/>
  <c r="AI41"/>
  <c r="AH41"/>
  <c r="AG41"/>
  <c r="AF41"/>
  <c r="AE41"/>
  <c r="AD41"/>
  <c r="AB41"/>
  <c r="AA41"/>
  <c r="H28" i="43" s="1"/>
  <c r="I28" s="1"/>
  <c r="Z41" i="17"/>
  <c r="H28" i="41" s="1"/>
  <c r="I28" s="1"/>
  <c r="Y41" i="17"/>
  <c r="X41"/>
  <c r="H28" i="42" s="1"/>
  <c r="I28" s="1"/>
  <c r="W41" i="17"/>
  <c r="H28" i="40" s="1"/>
  <c r="I28" s="1"/>
  <c r="V41" i="17"/>
  <c r="T41"/>
  <c r="R41"/>
  <c r="P41"/>
  <c r="N41"/>
  <c r="L41"/>
  <c r="H28" i="21" s="1"/>
  <c r="I28" s="1"/>
  <c r="K41" i="17"/>
  <c r="H28" i="20" s="1"/>
  <c r="I28" s="1"/>
  <c r="J41" i="17"/>
  <c r="H28" i="19" s="1"/>
  <c r="I28" s="1"/>
  <c r="I41" i="17"/>
  <c r="AB38"/>
  <c r="H25" i="39" s="1"/>
  <c r="AA38" i="17"/>
  <c r="H25" i="43" s="1"/>
  <c r="Z38" i="17"/>
  <c r="H25" i="41" s="1"/>
  <c r="Y38" i="17"/>
  <c r="H25" i="44" s="1"/>
  <c r="X38" i="17"/>
  <c r="H25" i="42" s="1"/>
  <c r="W38" i="17"/>
  <c r="H25" i="40" s="1"/>
  <c r="V38" i="17"/>
  <c r="H25" i="30" s="1"/>
  <c r="U38" i="17"/>
  <c r="H25" i="31" s="1"/>
  <c r="T38" i="17"/>
  <c r="H25" i="32" s="1"/>
  <c r="S38" i="17"/>
  <c r="H25" i="33" s="1"/>
  <c r="R38" i="17"/>
  <c r="H25" i="34" s="1"/>
  <c r="Q38" i="17"/>
  <c r="H25" i="35" s="1"/>
  <c r="P38" i="17"/>
  <c r="H25" i="36" s="1"/>
  <c r="O38" i="17"/>
  <c r="H25" i="37" s="1"/>
  <c r="N38" i="17"/>
  <c r="H25" i="38" s="1"/>
  <c r="M38" i="17"/>
  <c r="H25" i="22" s="1"/>
  <c r="L38" i="17"/>
  <c r="H25" i="21" s="1"/>
  <c r="K38" i="17"/>
  <c r="H25" i="20" s="1"/>
  <c r="J38" i="17"/>
  <c r="H25" i="19" s="1"/>
  <c r="I38" i="17"/>
  <c r="AB37"/>
  <c r="AA37"/>
  <c r="Z37"/>
  <c r="Y37"/>
  <c r="X37"/>
  <c r="H24" i="42" s="1"/>
  <c r="W37" i="17"/>
  <c r="V37"/>
  <c r="U37" s="1"/>
  <c r="T37"/>
  <c r="S37" s="1"/>
  <c r="R37"/>
  <c r="Q37" s="1"/>
  <c r="P37"/>
  <c r="O37" s="1"/>
  <c r="N37"/>
  <c r="M37" s="1"/>
  <c r="L37"/>
  <c r="K37" s="1"/>
  <c r="J37"/>
  <c r="H24" i="19" s="1"/>
  <c r="I37" i="17"/>
  <c r="AB36"/>
  <c r="AA36"/>
  <c r="Z36"/>
  <c r="Y36"/>
  <c r="X36"/>
  <c r="H23" i="42" s="1"/>
  <c r="W36" i="17"/>
  <c r="H23" i="40" s="1"/>
  <c r="V36" i="17"/>
  <c r="U36" s="1"/>
  <c r="T36"/>
  <c r="S36" s="1"/>
  <c r="R36"/>
  <c r="Q36" s="1"/>
  <c r="P36"/>
  <c r="O36" s="1"/>
  <c r="N36"/>
  <c r="M36" s="1"/>
  <c r="L36"/>
  <c r="K36" s="1"/>
  <c r="J36"/>
  <c r="H23" i="19" s="1"/>
  <c r="I36" i="17"/>
  <c r="AB35"/>
  <c r="AA35"/>
  <c r="Z35"/>
  <c r="Y35"/>
  <c r="X35"/>
  <c r="W35"/>
  <c r="V35"/>
  <c r="U35"/>
  <c r="T35"/>
  <c r="S35"/>
  <c r="R35"/>
  <c r="Q35"/>
  <c r="P35"/>
  <c r="O35"/>
  <c r="N35"/>
  <c r="M35"/>
  <c r="L35"/>
  <c r="K35"/>
  <c r="J35"/>
  <c r="I35"/>
  <c r="AB34"/>
  <c r="AA34"/>
  <c r="Z34"/>
  <c r="Y34"/>
  <c r="X34"/>
  <c r="W34"/>
  <c r="V34"/>
  <c r="U34"/>
  <c r="T34"/>
  <c r="S34"/>
  <c r="R34"/>
  <c r="Q34"/>
  <c r="P34"/>
  <c r="O34"/>
  <c r="N34"/>
  <c r="M34"/>
  <c r="L34"/>
  <c r="K34"/>
  <c r="J34"/>
  <c r="I34"/>
  <c r="AW26"/>
  <c r="AV26"/>
  <c r="AU26"/>
  <c r="AT26"/>
  <c r="AS26"/>
  <c r="AR26"/>
  <c r="AQ26"/>
  <c r="AP26"/>
  <c r="AO26"/>
  <c r="AN26"/>
  <c r="AM26"/>
  <c r="AL26"/>
  <c r="AK26"/>
  <c r="AJ26"/>
  <c r="AI26"/>
  <c r="AH26"/>
  <c r="AG26"/>
  <c r="AF26"/>
  <c r="AE26"/>
  <c r="AD26"/>
  <c r="AB26"/>
  <c r="AA26"/>
  <c r="Z26"/>
  <c r="Y26"/>
  <c r="X26"/>
  <c r="W26"/>
  <c r="V26"/>
  <c r="U26"/>
  <c r="T26"/>
  <c r="S26"/>
  <c r="R26"/>
  <c r="Q26"/>
  <c r="P26"/>
  <c r="O26"/>
  <c r="N26"/>
  <c r="M26"/>
  <c r="L26"/>
  <c r="K26"/>
  <c r="J26"/>
  <c r="H21" i="19" s="1"/>
  <c r="I26" i="17"/>
  <c r="AW25"/>
  <c r="AV25"/>
  <c r="AU25"/>
  <c r="AT25"/>
  <c r="AS25"/>
  <c r="AR25"/>
  <c r="AQ25"/>
  <c r="AP25"/>
  <c r="AO25"/>
  <c r="AN25"/>
  <c r="AM25"/>
  <c r="AL25"/>
  <c r="AK25"/>
  <c r="AJ25"/>
  <c r="AI25"/>
  <c r="AH25"/>
  <c r="AG25"/>
  <c r="AF25"/>
  <c r="AE25"/>
  <c r="AD25"/>
  <c r="AB25"/>
  <c r="AA25"/>
  <c r="Z25"/>
  <c r="Y25"/>
  <c r="X25"/>
  <c r="W25"/>
  <c r="V25"/>
  <c r="U25"/>
  <c r="T25"/>
  <c r="S25"/>
  <c r="R25"/>
  <c r="Q25"/>
  <c r="P25"/>
  <c r="O25"/>
  <c r="N25"/>
  <c r="M25"/>
  <c r="L25"/>
  <c r="K25"/>
  <c r="J25"/>
  <c r="H20" i="19" s="1"/>
  <c r="I25" i="17"/>
  <c r="AW24"/>
  <c r="AV24"/>
  <c r="AU24"/>
  <c r="AT24"/>
  <c r="AS24"/>
  <c r="AR24"/>
  <c r="AQ24"/>
  <c r="AP24"/>
  <c r="AO24"/>
  <c r="AN24"/>
  <c r="AM24"/>
  <c r="AL24"/>
  <c r="AK24"/>
  <c r="AJ24"/>
  <c r="AI24"/>
  <c r="AH24"/>
  <c r="AG24"/>
  <c r="AF24"/>
  <c r="AE24"/>
  <c r="AD24"/>
  <c r="AB24"/>
  <c r="AB31" s="1"/>
  <c r="AA24"/>
  <c r="AA31" s="1"/>
  <c r="Z24"/>
  <c r="Z31" s="1"/>
  <c r="Y24"/>
  <c r="Y31" s="1"/>
  <c r="X24"/>
  <c r="X31" s="1"/>
  <c r="W24"/>
  <c r="W31" s="1"/>
  <c r="V24"/>
  <c r="V31" s="1"/>
  <c r="U24"/>
  <c r="U31" s="1"/>
  <c r="T24"/>
  <c r="T31" s="1"/>
  <c r="S24"/>
  <c r="S31" s="1"/>
  <c r="R24"/>
  <c r="R31" s="1"/>
  <c r="Q24"/>
  <c r="Q31" s="1"/>
  <c r="P24"/>
  <c r="P31" s="1"/>
  <c r="O24"/>
  <c r="O31" s="1"/>
  <c r="N24"/>
  <c r="N31" s="1"/>
  <c r="M24"/>
  <c r="M31" s="1"/>
  <c r="L24"/>
  <c r="L31" s="1"/>
  <c r="K24"/>
  <c r="K31" s="1"/>
  <c r="J24"/>
  <c r="I24"/>
  <c r="I32" s="1"/>
  <c r="AW23"/>
  <c r="AV23"/>
  <c r="AU23"/>
  <c r="AT23"/>
  <c r="AS23"/>
  <c r="AR23"/>
  <c r="AQ23"/>
  <c r="AP23"/>
  <c r="AO23"/>
  <c r="AN23"/>
  <c r="AM23"/>
  <c r="AL23"/>
  <c r="AK23"/>
  <c r="AJ23"/>
  <c r="AI23"/>
  <c r="AH23"/>
  <c r="AG23"/>
  <c r="AF23"/>
  <c r="AE23"/>
  <c r="AD23"/>
  <c r="AB23"/>
  <c r="AA23"/>
  <c r="Z23"/>
  <c r="Y23"/>
  <c r="X23"/>
  <c r="W23"/>
  <c r="V23"/>
  <c r="U23"/>
  <c r="T23"/>
  <c r="S23"/>
  <c r="R23"/>
  <c r="Q23"/>
  <c r="P23"/>
  <c r="O23"/>
  <c r="N23"/>
  <c r="M23"/>
  <c r="L23"/>
  <c r="K23"/>
  <c r="J23"/>
  <c r="I23"/>
  <c r="AW22"/>
  <c r="AV22"/>
  <c r="AU22"/>
  <c r="AT22"/>
  <c r="AS22"/>
  <c r="AR22"/>
  <c r="AQ22"/>
  <c r="AP22"/>
  <c r="AO22"/>
  <c r="AN22"/>
  <c r="AM22"/>
  <c r="AL22"/>
  <c r="AK22"/>
  <c r="AJ22"/>
  <c r="AI22"/>
  <c r="AH22"/>
  <c r="AG22"/>
  <c r="AF22"/>
  <c r="AE22"/>
  <c r="AD22"/>
  <c r="AB22"/>
  <c r="AA22"/>
  <c r="Z22"/>
  <c r="Y22"/>
  <c r="X22"/>
  <c r="W22"/>
  <c r="V22"/>
  <c r="U22"/>
  <c r="T22"/>
  <c r="S22"/>
  <c r="R22"/>
  <c r="Q22"/>
  <c r="P22"/>
  <c r="O22"/>
  <c r="N22"/>
  <c r="M22"/>
  <c r="L22"/>
  <c r="K22"/>
  <c r="J22"/>
  <c r="I22"/>
  <c r="AW20"/>
  <c r="AV20"/>
  <c r="AU20"/>
  <c r="AT20"/>
  <c r="AS20"/>
  <c r="AR20"/>
  <c r="AQ20"/>
  <c r="AP20"/>
  <c r="AO20"/>
  <c r="AN20"/>
  <c r="AM20"/>
  <c r="AL20"/>
  <c r="AK20"/>
  <c r="AJ20"/>
  <c r="AI20"/>
  <c r="AH20"/>
  <c r="AG20"/>
  <c r="AF20"/>
  <c r="AE20"/>
  <c r="AD20"/>
  <c r="AB20"/>
  <c r="H17" i="39" s="1"/>
  <c r="AA20" i="17"/>
  <c r="H17" i="43" s="1"/>
  <c r="Z20" i="17"/>
  <c r="H17" i="41" s="1"/>
  <c r="Y20" i="17"/>
  <c r="H17" i="44" s="1"/>
  <c r="X20" i="17"/>
  <c r="H17" i="42" s="1"/>
  <c r="W20" i="17"/>
  <c r="H17" i="40" s="1"/>
  <c r="V20" i="17"/>
  <c r="H17" i="30" s="1"/>
  <c r="U20" i="17"/>
  <c r="H17" i="31" s="1"/>
  <c r="T20" i="17"/>
  <c r="H17" i="32" s="1"/>
  <c r="S20" i="17"/>
  <c r="H17" i="33" s="1"/>
  <c r="R20" i="17"/>
  <c r="H17" i="34" s="1"/>
  <c r="Q20" i="17"/>
  <c r="H17" i="35" s="1"/>
  <c r="P20" i="17"/>
  <c r="H17" i="36" s="1"/>
  <c r="O20" i="17"/>
  <c r="H17" i="37" s="1"/>
  <c r="N20" i="17"/>
  <c r="H17" i="38" s="1"/>
  <c r="M20" i="17"/>
  <c r="H17" i="22" s="1"/>
  <c r="L20" i="17"/>
  <c r="H17" i="21" s="1"/>
  <c r="K20" i="17"/>
  <c r="H17" i="20" s="1"/>
  <c r="J20" i="17"/>
  <c r="H17" i="19" s="1"/>
  <c r="I20" i="17"/>
  <c r="AW19"/>
  <c r="AB63" s="1"/>
  <c r="AV19"/>
  <c r="AU19"/>
  <c r="AT19"/>
  <c r="AS19"/>
  <c r="AR19"/>
  <c r="AQ19"/>
  <c r="AP19"/>
  <c r="AO19"/>
  <c r="AN19"/>
  <c r="AM19"/>
  <c r="AL19"/>
  <c r="AK19"/>
  <c r="AJ19"/>
  <c r="AI19"/>
  <c r="AH19"/>
  <c r="AG19"/>
  <c r="AF19"/>
  <c r="AE19"/>
  <c r="AD19"/>
  <c r="AB19"/>
  <c r="H16" i="39" s="1"/>
  <c r="AA19" i="17"/>
  <c r="H16" i="43" s="1"/>
  <c r="Z19" i="17"/>
  <c r="H16" i="41" s="1"/>
  <c r="Y19" i="17"/>
  <c r="H16" i="44" s="1"/>
  <c r="X19" i="17"/>
  <c r="H16" i="42" s="1"/>
  <c r="W19" i="17"/>
  <c r="H16" i="40" s="1"/>
  <c r="V19" i="17"/>
  <c r="H16" i="30" s="1"/>
  <c r="U19" i="17"/>
  <c r="H16" i="31" s="1"/>
  <c r="T19" i="17"/>
  <c r="H16" i="32" s="1"/>
  <c r="S19" i="17"/>
  <c r="H16" i="33" s="1"/>
  <c r="R19" i="17"/>
  <c r="H16" i="34" s="1"/>
  <c r="Q19" i="17"/>
  <c r="H16" i="35" s="1"/>
  <c r="P19" i="17"/>
  <c r="H16" i="36" s="1"/>
  <c r="O19" i="17"/>
  <c r="H16" i="37" s="1"/>
  <c r="N19" i="17"/>
  <c r="H16" i="38" s="1"/>
  <c r="M19" i="17"/>
  <c r="H16" i="22" s="1"/>
  <c r="L19" i="17"/>
  <c r="H16" i="21" s="1"/>
  <c r="K19" i="17"/>
  <c r="H16" i="20" s="1"/>
  <c r="J19" i="17"/>
  <c r="H16" i="19" s="1"/>
  <c r="I19" i="17"/>
  <c r="H16" i="18" s="1"/>
  <c r="N13" s="1"/>
  <c r="AW18" i="17"/>
  <c r="AV18"/>
  <c r="AU18"/>
  <c r="AT18"/>
  <c r="AS18"/>
  <c r="AR18"/>
  <c r="AQ18"/>
  <c r="AP18"/>
  <c r="AO18"/>
  <c r="AN18"/>
  <c r="AM18"/>
  <c r="AL18"/>
  <c r="AK18"/>
  <c r="AJ18"/>
  <c r="AI18"/>
  <c r="AH18"/>
  <c r="AG18"/>
  <c r="AF18"/>
  <c r="AE18"/>
  <c r="AD18"/>
  <c r="AB18"/>
  <c r="H15" i="39" s="1"/>
  <c r="AA18" i="17"/>
  <c r="H15" i="43" s="1"/>
  <c r="Z18" i="17"/>
  <c r="H15" i="41" s="1"/>
  <c r="Y18" i="17"/>
  <c r="H15" i="44" s="1"/>
  <c r="X18" i="17"/>
  <c r="H15" i="42" s="1"/>
  <c r="W18" i="17"/>
  <c r="H15" i="40" s="1"/>
  <c r="V18" i="17"/>
  <c r="H15" i="30" s="1"/>
  <c r="U18" i="17"/>
  <c r="H15" i="31" s="1"/>
  <c r="T18" i="17"/>
  <c r="H15" i="32" s="1"/>
  <c r="S18" i="17"/>
  <c r="H15" i="33" s="1"/>
  <c r="R18" i="17"/>
  <c r="H15" i="34" s="1"/>
  <c r="Q18" i="17"/>
  <c r="H15" i="35" s="1"/>
  <c r="P18" i="17"/>
  <c r="H15" i="36" s="1"/>
  <c r="O18" i="17"/>
  <c r="H15" i="37" s="1"/>
  <c r="N18" i="17"/>
  <c r="H15" i="38" s="1"/>
  <c r="M18" i="17"/>
  <c r="H15" i="22" s="1"/>
  <c r="L18" i="17"/>
  <c r="H15" i="21" s="1"/>
  <c r="K18" i="17"/>
  <c r="H15" i="20" s="1"/>
  <c r="J18" i="17"/>
  <c r="H15" i="19" s="1"/>
  <c r="I18" i="17"/>
  <c r="AW17"/>
  <c r="AB61" s="1"/>
  <c r="AV17"/>
  <c r="AU17"/>
  <c r="Z61" s="1"/>
  <c r="AT17"/>
  <c r="AS17"/>
  <c r="X61" s="1"/>
  <c r="AR17"/>
  <c r="AQ17"/>
  <c r="V61" s="1"/>
  <c r="AP17"/>
  <c r="AO17"/>
  <c r="T61" s="1"/>
  <c r="AN17"/>
  <c r="AM17"/>
  <c r="AL17"/>
  <c r="AK17"/>
  <c r="AJ17"/>
  <c r="AI17"/>
  <c r="AH17"/>
  <c r="AG17"/>
  <c r="AF17"/>
  <c r="AE17"/>
  <c r="AD17"/>
  <c r="AB17"/>
  <c r="H14" i="39" s="1"/>
  <c r="AA17" i="17"/>
  <c r="H14" i="43" s="1"/>
  <c r="Z17" i="17"/>
  <c r="H14" i="41" s="1"/>
  <c r="Y17" i="17"/>
  <c r="H14" i="44" s="1"/>
  <c r="X17" i="17"/>
  <c r="H14" i="42" s="1"/>
  <c r="W17" i="17"/>
  <c r="H14" i="40" s="1"/>
  <c r="V17" i="17"/>
  <c r="H14" i="30" s="1"/>
  <c r="U17" i="17"/>
  <c r="H14" i="31" s="1"/>
  <c r="T17" i="17"/>
  <c r="H14" i="32" s="1"/>
  <c r="S17" i="17"/>
  <c r="H14" i="33" s="1"/>
  <c r="R17" i="17"/>
  <c r="H14" i="34" s="1"/>
  <c r="Q17" i="17"/>
  <c r="H14" i="35" s="1"/>
  <c r="P17" i="17"/>
  <c r="H14" i="36" s="1"/>
  <c r="O17" i="17"/>
  <c r="H14" i="37" s="1"/>
  <c r="N17" i="17"/>
  <c r="H14" i="38" s="1"/>
  <c r="M17" i="17"/>
  <c r="H14" i="22" s="1"/>
  <c r="L17" i="17"/>
  <c r="H14" i="21" s="1"/>
  <c r="K17" i="17"/>
  <c r="H14" i="20" s="1"/>
  <c r="J17" i="17"/>
  <c r="H14" i="19" s="1"/>
  <c r="I17" i="17"/>
  <c r="AW16"/>
  <c r="AV16"/>
  <c r="AU16"/>
  <c r="AT16"/>
  <c r="AS16"/>
  <c r="AR16"/>
  <c r="AQ16"/>
  <c r="AP16"/>
  <c r="AO16"/>
  <c r="AN16"/>
  <c r="AM16"/>
  <c r="AL16"/>
  <c r="AK16"/>
  <c r="AJ16"/>
  <c r="AI16"/>
  <c r="AH16"/>
  <c r="AG16"/>
  <c r="AF16"/>
  <c r="AE16"/>
  <c r="AD16"/>
  <c r="AB16"/>
  <c r="H13" i="39" s="1"/>
  <c r="AA16" i="17"/>
  <c r="H13" i="43" s="1"/>
  <c r="Z16" i="17"/>
  <c r="H13" i="41" s="1"/>
  <c r="Y16" i="17"/>
  <c r="H13" i="44" s="1"/>
  <c r="X16" i="17"/>
  <c r="H13" i="42" s="1"/>
  <c r="W16" i="17"/>
  <c r="H13" i="40" s="1"/>
  <c r="V16" i="17"/>
  <c r="U16"/>
  <c r="T16"/>
  <c r="S16"/>
  <c r="R16"/>
  <c r="Q16"/>
  <c r="P16"/>
  <c r="O16"/>
  <c r="N16"/>
  <c r="M16"/>
  <c r="L16"/>
  <c r="K16"/>
  <c r="J16"/>
  <c r="H13" i="19" s="1"/>
  <c r="I16" i="17"/>
  <c r="AW15"/>
  <c r="AV15"/>
  <c r="AU15"/>
  <c r="AT15"/>
  <c r="AS15"/>
  <c r="AR15"/>
  <c r="AQ15"/>
  <c r="AP15"/>
  <c r="AO15"/>
  <c r="AN15"/>
  <c r="AM15"/>
  <c r="AL15"/>
  <c r="AK15"/>
  <c r="AJ15"/>
  <c r="AI15"/>
  <c r="AH15"/>
  <c r="AG15"/>
  <c r="AF15"/>
  <c r="AE15"/>
  <c r="AD15"/>
  <c r="AB15"/>
  <c r="AA15"/>
  <c r="Z15"/>
  <c r="Y15"/>
  <c r="X15"/>
  <c r="W15"/>
  <c r="V15"/>
  <c r="U15"/>
  <c r="T15"/>
  <c r="S15"/>
  <c r="R15"/>
  <c r="Q15"/>
  <c r="P15"/>
  <c r="O15"/>
  <c r="N15"/>
  <c r="M15"/>
  <c r="L15"/>
  <c r="K15"/>
  <c r="J15"/>
  <c r="H12" i="19" s="1"/>
  <c r="I15" i="17"/>
  <c r="H12" i="18" s="1"/>
  <c r="AV14" i="17"/>
  <c r="AU14" s="1"/>
  <c r="AT14"/>
  <c r="AS14" s="1"/>
  <c r="AR14"/>
  <c r="AQ14" s="1"/>
  <c r="AP14"/>
  <c r="AO14" s="1"/>
  <c r="AN14"/>
  <c r="AM14" s="1"/>
  <c r="AL14"/>
  <c r="AK14" s="1"/>
  <c r="AJ14"/>
  <c r="AI14" s="1"/>
  <c r="AH14"/>
  <c r="AG14" s="1"/>
  <c r="AF14"/>
  <c r="AE14"/>
  <c r="AD14"/>
  <c r="AB14"/>
  <c r="H11" i="39" s="1"/>
  <c r="AA14" i="17"/>
  <c r="H11" i="43" s="1"/>
  <c r="Z14" i="17"/>
  <c r="H11" i="41" s="1"/>
  <c r="Y14" i="17"/>
  <c r="X14"/>
  <c r="W14"/>
  <c r="V14"/>
  <c r="H11" i="30" s="1"/>
  <c r="U14" i="17"/>
  <c r="H11" i="31" s="1"/>
  <c r="T14" i="17"/>
  <c r="H11" i="32" s="1"/>
  <c r="S14" i="17"/>
  <c r="H11" i="33" s="1"/>
  <c r="R14" i="17"/>
  <c r="H11" i="34" s="1"/>
  <c r="Q14" i="17"/>
  <c r="H11" i="35" s="1"/>
  <c r="P14" i="17"/>
  <c r="H11" i="36" s="1"/>
  <c r="O14" i="17"/>
  <c r="H11" i="37" s="1"/>
  <c r="N14" i="17"/>
  <c r="M14"/>
  <c r="L14"/>
  <c r="K14"/>
  <c r="J14"/>
  <c r="H11" i="19" s="1"/>
  <c r="I14" i="17"/>
  <c r="AW12"/>
  <c r="AB66" s="1"/>
  <c r="H53" i="39" s="1"/>
  <c r="AV12" i="17"/>
  <c r="AA66" s="1"/>
  <c r="H53" i="43" s="1"/>
  <c r="AU12" i="17"/>
  <c r="Z66" s="1"/>
  <c r="H53" i="41" s="1"/>
  <c r="AT12" i="17"/>
  <c r="Y66" s="1"/>
  <c r="AS12"/>
  <c r="AR12"/>
  <c r="AQ12"/>
  <c r="AP12"/>
  <c r="AO12"/>
  <c r="AN12"/>
  <c r="AM12"/>
  <c r="AL12"/>
  <c r="AK12"/>
  <c r="AJ12"/>
  <c r="AI12"/>
  <c r="AH12"/>
  <c r="AG12"/>
  <c r="AF12"/>
  <c r="AE12"/>
  <c r="AD12"/>
  <c r="AB12"/>
  <c r="H9" i="39" s="1"/>
  <c r="I9" s="1"/>
  <c r="AA12" i="17"/>
  <c r="Z12"/>
  <c r="H9" i="41" s="1"/>
  <c r="I9" s="1"/>
  <c r="Y12" i="17"/>
  <c r="X12"/>
  <c r="H9" i="42" s="1"/>
  <c r="I9" s="1"/>
  <c r="W12" i="17"/>
  <c r="V12"/>
  <c r="U12"/>
  <c r="T12"/>
  <c r="S12"/>
  <c r="R12"/>
  <c r="Q12"/>
  <c r="P12"/>
  <c r="O12"/>
  <c r="N12"/>
  <c r="M12"/>
  <c r="L12"/>
  <c r="K12"/>
  <c r="J12"/>
  <c r="H9" i="19" s="1"/>
  <c r="I9" s="1"/>
  <c r="I12" i="17"/>
  <c r="AW11"/>
  <c r="AB65" s="1"/>
  <c r="AV11"/>
  <c r="AU11"/>
  <c r="AT11"/>
  <c r="AS11"/>
  <c r="AR11"/>
  <c r="AQ11"/>
  <c r="AP11"/>
  <c r="AO11"/>
  <c r="AN11"/>
  <c r="AM11"/>
  <c r="AL11"/>
  <c r="AK11"/>
  <c r="AJ11"/>
  <c r="AI11"/>
  <c r="AH11"/>
  <c r="AG11"/>
  <c r="AF11"/>
  <c r="AE11"/>
  <c r="AD11"/>
  <c r="AB11"/>
  <c r="H8" i="39" s="1"/>
  <c r="I8" s="1"/>
  <c r="AA11" i="17"/>
  <c r="Z11"/>
  <c r="H8" i="41" s="1"/>
  <c r="I8" s="1"/>
  <c r="Y11" i="17"/>
  <c r="X11"/>
  <c r="H8" i="42" s="1"/>
  <c r="I8" s="1"/>
  <c r="W11" i="17"/>
  <c r="V11"/>
  <c r="H8" i="30" s="1"/>
  <c r="I8" s="1"/>
  <c r="U11" i="17"/>
  <c r="H8" i="31" s="1"/>
  <c r="I8" s="1"/>
  <c r="T11" i="17"/>
  <c r="H8" i="32" s="1"/>
  <c r="I8" s="1"/>
  <c r="S11" i="17"/>
  <c r="H8" i="33" s="1"/>
  <c r="I8" s="1"/>
  <c r="R11" i="17"/>
  <c r="H8" i="34" s="1"/>
  <c r="I8" s="1"/>
  <c r="Q11" i="17"/>
  <c r="H8" i="35" s="1"/>
  <c r="I8" s="1"/>
  <c r="P11" i="17"/>
  <c r="H8" i="36" s="1"/>
  <c r="I8" s="1"/>
  <c r="O11" i="17"/>
  <c r="H8" i="37" s="1"/>
  <c r="I8" s="1"/>
  <c r="N11" i="17"/>
  <c r="H8" i="38" s="1"/>
  <c r="I8" s="1"/>
  <c r="M11" i="17"/>
  <c r="H8" i="22" s="1"/>
  <c r="I8" s="1"/>
  <c r="L11" i="17"/>
  <c r="H8" i="21" s="1"/>
  <c r="I8" s="1"/>
  <c r="K11" i="17"/>
  <c r="H8" i="20" s="1"/>
  <c r="I8" s="1"/>
  <c r="J11" i="17"/>
  <c r="H8" i="19" s="1"/>
  <c r="I8" s="1"/>
  <c r="I11" i="17"/>
  <c r="AW10"/>
  <c r="AB60" s="1"/>
  <c r="AV10"/>
  <c r="AU10"/>
  <c r="AT10"/>
  <c r="AS10"/>
  <c r="AR10"/>
  <c r="W60" s="1"/>
  <c r="AQ10"/>
  <c r="AP10"/>
  <c r="AO10"/>
  <c r="AN10"/>
  <c r="AM10"/>
  <c r="AL10"/>
  <c r="AK10"/>
  <c r="AJ10"/>
  <c r="AI10"/>
  <c r="AH10"/>
  <c r="AG10"/>
  <c r="AF10"/>
  <c r="AE10"/>
  <c r="AD10"/>
  <c r="AB10"/>
  <c r="H7" i="39" s="1"/>
  <c r="I7" s="1"/>
  <c r="AA10" i="17"/>
  <c r="Z10"/>
  <c r="H7" i="41" s="1"/>
  <c r="I7" s="1"/>
  <c r="Y10" i="17"/>
  <c r="X10"/>
  <c r="H7" i="42" s="1"/>
  <c r="I7" s="1"/>
  <c r="W10" i="17"/>
  <c r="V10"/>
  <c r="U10"/>
  <c r="T10"/>
  <c r="S10"/>
  <c r="R10"/>
  <c r="Q10"/>
  <c r="P10"/>
  <c r="O10"/>
  <c r="N10"/>
  <c r="M10"/>
  <c r="L10"/>
  <c r="K10"/>
  <c r="J10"/>
  <c r="H7" i="19" s="1"/>
  <c r="I7" s="1"/>
  <c r="I10" i="17"/>
  <c r="AW9"/>
  <c r="AV9"/>
  <c r="AU9"/>
  <c r="AT9"/>
  <c r="AS9"/>
  <c r="AR9"/>
  <c r="AQ9"/>
  <c r="AP9"/>
  <c r="AO9"/>
  <c r="AN9"/>
  <c r="AM9"/>
  <c r="AL9"/>
  <c r="AK9"/>
  <c r="AJ9"/>
  <c r="AI9"/>
  <c r="AH9"/>
  <c r="AG9"/>
  <c r="AF9"/>
  <c r="AE9"/>
  <c r="AD9"/>
  <c r="AB9"/>
  <c r="H6" i="39" s="1"/>
  <c r="I6" s="1"/>
  <c r="AA9" i="17"/>
  <c r="Z9"/>
  <c r="H6" i="41" s="1"/>
  <c r="I6" s="1"/>
  <c r="Y9" i="17"/>
  <c r="X9"/>
  <c r="H6" i="42" s="1"/>
  <c r="I6" s="1"/>
  <c r="W9" i="17"/>
  <c r="V9"/>
  <c r="H6" i="30" s="1"/>
  <c r="I6" s="1"/>
  <c r="U9" i="17"/>
  <c r="H6" i="31" s="1"/>
  <c r="I6" s="1"/>
  <c r="T9" i="17"/>
  <c r="H6" i="32" s="1"/>
  <c r="I6" s="1"/>
  <c r="S9" i="17"/>
  <c r="H6" i="33" s="1"/>
  <c r="I6" s="1"/>
  <c r="R9" i="17"/>
  <c r="H6" i="34" s="1"/>
  <c r="I6" s="1"/>
  <c r="Q9" i="17"/>
  <c r="H6" i="35" s="1"/>
  <c r="I6" s="1"/>
  <c r="P9" i="17"/>
  <c r="H6" i="36" s="1"/>
  <c r="I6" s="1"/>
  <c r="O9" i="17"/>
  <c r="H6" i="37" s="1"/>
  <c r="I6" s="1"/>
  <c r="N9" i="17"/>
  <c r="H6" i="38" s="1"/>
  <c r="I6" s="1"/>
  <c r="M9" i="17"/>
  <c r="H6" i="22" s="1"/>
  <c r="I6" s="1"/>
  <c r="L9" i="17"/>
  <c r="H6" i="21" s="1"/>
  <c r="I6" s="1"/>
  <c r="K9" i="17"/>
  <c r="H6" i="20" s="1"/>
  <c r="I6" s="1"/>
  <c r="J9" i="17"/>
  <c r="H6" i="19" s="1"/>
  <c r="I6" s="1"/>
  <c r="I9" i="17"/>
  <c r="AW8"/>
  <c r="AB62" s="1"/>
  <c r="AV8"/>
  <c r="AU8"/>
  <c r="AT8"/>
  <c r="Y62" s="1"/>
  <c r="H49" i="44" s="1"/>
  <c r="AS8" i="17"/>
  <c r="AR8"/>
  <c r="AQ8"/>
  <c r="AP8"/>
  <c r="AO8"/>
  <c r="AN8"/>
  <c r="AM8"/>
  <c r="AL8"/>
  <c r="AK8"/>
  <c r="AJ8"/>
  <c r="AI8"/>
  <c r="AH8"/>
  <c r="AG8"/>
  <c r="AF8"/>
  <c r="AE8"/>
  <c r="AD8"/>
  <c r="AB8"/>
  <c r="H5" i="39" s="1"/>
  <c r="I5" s="1"/>
  <c r="AA8" i="17"/>
  <c r="Z8"/>
  <c r="H5" i="41" s="1"/>
  <c r="I5" s="1"/>
  <c r="Y8" i="17"/>
  <c r="X8"/>
  <c r="H5" i="42" s="1"/>
  <c r="I5" s="1"/>
  <c r="W8" i="17"/>
  <c r="V8"/>
  <c r="U8"/>
  <c r="T8"/>
  <c r="S8"/>
  <c r="R8"/>
  <c r="Q8"/>
  <c r="P8"/>
  <c r="O8"/>
  <c r="N8"/>
  <c r="M8"/>
  <c r="L8"/>
  <c r="K8"/>
  <c r="J8"/>
  <c r="H5" i="19" s="1"/>
  <c r="I5" s="1"/>
  <c r="I8" i="17"/>
  <c r="AW7"/>
  <c r="AB64" s="1"/>
  <c r="H51" i="39" s="1"/>
  <c r="AV7" i="17"/>
  <c r="AU7"/>
  <c r="AT7"/>
  <c r="Y64" s="1"/>
  <c r="H51" i="44" s="1"/>
  <c r="AS7" i="17"/>
  <c r="X64" s="1"/>
  <c r="AR7"/>
  <c r="AQ7"/>
  <c r="AP7"/>
  <c r="AO7"/>
  <c r="AN7"/>
  <c r="AM7"/>
  <c r="AL7"/>
  <c r="AK7"/>
  <c r="AJ7"/>
  <c r="AI7"/>
  <c r="AH7"/>
  <c r="AG7"/>
  <c r="AF7"/>
  <c r="AE7"/>
  <c r="AD7"/>
  <c r="AB7"/>
  <c r="H4" i="39" s="1"/>
  <c r="I4" s="1"/>
  <c r="AA7" i="17"/>
  <c r="Z7"/>
  <c r="H4" i="41" s="1"/>
  <c r="I4" s="1"/>
  <c r="Y7" i="17"/>
  <c r="X7"/>
  <c r="H4" i="42" s="1"/>
  <c r="I4" s="1"/>
  <c r="W7" i="17"/>
  <c r="V7"/>
  <c r="H4" i="30" s="1"/>
  <c r="I4" s="1"/>
  <c r="U7" i="17"/>
  <c r="H4" i="31" s="1"/>
  <c r="I4" s="1"/>
  <c r="T7" i="17"/>
  <c r="H4" i="32" s="1"/>
  <c r="I4" s="1"/>
  <c r="S7" i="17"/>
  <c r="H4" i="33" s="1"/>
  <c r="I4" s="1"/>
  <c r="R7" i="17"/>
  <c r="H4" i="34" s="1"/>
  <c r="I4" s="1"/>
  <c r="Q7" i="17"/>
  <c r="H4" i="35" s="1"/>
  <c r="I4" s="1"/>
  <c r="P7" i="17"/>
  <c r="H4" i="36" s="1"/>
  <c r="I4" s="1"/>
  <c r="O7" i="17"/>
  <c r="H4" i="37" s="1"/>
  <c r="I4" s="1"/>
  <c r="N7" i="17"/>
  <c r="H4" i="38" s="1"/>
  <c r="I4" s="1"/>
  <c r="M7" i="17"/>
  <c r="H4" i="22" s="1"/>
  <c r="I4" s="1"/>
  <c r="L7" i="17"/>
  <c r="H4" i="21" s="1"/>
  <c r="I4" s="1"/>
  <c r="K7" i="17"/>
  <c r="H4" i="20" s="1"/>
  <c r="I4" s="1"/>
  <c r="J7" i="17"/>
  <c r="H4" i="19" s="1"/>
  <c r="I4" s="1"/>
  <c r="I7" i="17"/>
  <c r="B4"/>
  <c r="B3"/>
  <c r="AB2"/>
  <c r="H1" i="39" s="1"/>
  <c r="AA2" i="17"/>
  <c r="H1" i="43" s="1"/>
  <c r="Z2" i="17"/>
  <c r="H1" i="41" s="1"/>
  <c r="Y2" i="17"/>
  <c r="H1" i="44" s="1"/>
  <c r="X2" i="17"/>
  <c r="H1" i="42" s="1"/>
  <c r="W2" i="17"/>
  <c r="H1" i="40" s="1"/>
  <c r="V2" i="17"/>
  <c r="H1" i="30" s="1"/>
  <c r="U2" i="17"/>
  <c r="H1" i="31" s="1"/>
  <c r="T2" i="17"/>
  <c r="H1" i="32" s="1"/>
  <c r="S2" i="17"/>
  <c r="H1" i="33" s="1"/>
  <c r="R2" i="17"/>
  <c r="H1" i="34" s="1"/>
  <c r="Q2" i="17"/>
  <c r="H1" i="35" s="1"/>
  <c r="P2" i="17"/>
  <c r="H1" i="36" s="1"/>
  <c r="O2" i="17"/>
  <c r="H1" i="37" s="1"/>
  <c r="N2" i="17"/>
  <c r="H1" i="38" s="1"/>
  <c r="M2" i="17"/>
  <c r="H1" i="22" s="1"/>
  <c r="L2" i="17"/>
  <c r="H1" i="21" s="1"/>
  <c r="K2" i="17"/>
  <c r="H1" i="20" s="1"/>
  <c r="J2" i="17"/>
  <c r="H1" i="19" s="1"/>
  <c r="I2" i="17"/>
  <c r="H1" i="18" s="1"/>
  <c r="B2" i="17"/>
  <c r="BT7" l="1"/>
  <c r="BS41"/>
  <c r="BS46"/>
  <c r="BS47"/>
  <c r="BS48"/>
  <c r="BS49"/>
  <c r="BS50"/>
  <c r="J32"/>
  <c r="H19" i="19"/>
  <c r="H39"/>
  <c r="AZ72" i="17"/>
  <c r="AZ71"/>
  <c r="H39" i="20"/>
  <c r="I39" s="1"/>
  <c r="BA72" i="17"/>
  <c r="BA71"/>
  <c r="BB72"/>
  <c r="BB71"/>
  <c r="H39" i="22"/>
  <c r="I39" s="1"/>
  <c r="BC72" i="17"/>
  <c r="BC71"/>
  <c r="BD72"/>
  <c r="BD71"/>
  <c r="H39" i="37"/>
  <c r="I39" s="1"/>
  <c r="BE72" i="17"/>
  <c r="BE71"/>
  <c r="BF72"/>
  <c r="BF71"/>
  <c r="H39" i="35"/>
  <c r="I39" s="1"/>
  <c r="BG72" i="17"/>
  <c r="BG71"/>
  <c r="BH72"/>
  <c r="BH71"/>
  <c r="H39" i="33"/>
  <c r="I39" s="1"/>
  <c r="BI72" i="17"/>
  <c r="BI71"/>
  <c r="BJ72"/>
  <c r="BJ71"/>
  <c r="H39" i="31"/>
  <c r="I39" s="1"/>
  <c r="BK72" i="17"/>
  <c r="BK71"/>
  <c r="BL72"/>
  <c r="BL71"/>
  <c r="H39" i="40"/>
  <c r="I39" s="1"/>
  <c r="BM72" i="17"/>
  <c r="BM71"/>
  <c r="BO72"/>
  <c r="BO71"/>
  <c r="BR72"/>
  <c r="BR71"/>
  <c r="I13" i="19"/>
  <c r="I14"/>
  <c r="I15"/>
  <c r="I16"/>
  <c r="I17"/>
  <c r="BS36" i="17"/>
  <c r="BS37"/>
  <c r="I39" i="19"/>
  <c r="AZ7" i="17"/>
  <c r="BA7"/>
  <c r="BB7"/>
  <c r="BC7"/>
  <c r="BD7"/>
  <c r="BE7"/>
  <c r="BF7"/>
  <c r="BG7"/>
  <c r="BH7"/>
  <c r="BI7"/>
  <c r="BJ7"/>
  <c r="BK7"/>
  <c r="BL7"/>
  <c r="BM7"/>
  <c r="BN7"/>
  <c r="BO7"/>
  <c r="BP7"/>
  <c r="BQ7"/>
  <c r="BR7"/>
  <c r="AY7"/>
  <c r="AZ47"/>
  <c r="BA47"/>
  <c r="BB47"/>
  <c r="BC47"/>
  <c r="BD47"/>
  <c r="BE47"/>
  <c r="BF47"/>
  <c r="BG47"/>
  <c r="BH47"/>
  <c r="BI47"/>
  <c r="BJ47"/>
  <c r="BK47"/>
  <c r="BL47"/>
  <c r="BM47"/>
  <c r="BN47"/>
  <c r="BO47"/>
  <c r="BP47"/>
  <c r="BQ47"/>
  <c r="BR47"/>
  <c r="AY47"/>
  <c r="AZ48"/>
  <c r="BA48"/>
  <c r="BB48"/>
  <c r="BC48"/>
  <c r="BD48"/>
  <c r="BE48"/>
  <c r="BF48"/>
  <c r="BG48"/>
  <c r="BH48"/>
  <c r="BI48"/>
  <c r="BJ48"/>
  <c r="BK48"/>
  <c r="BL48"/>
  <c r="BM48"/>
  <c r="BN48"/>
  <c r="BO48"/>
  <c r="BP48"/>
  <c r="BQ48"/>
  <c r="BR48"/>
  <c r="AY48"/>
  <c r="H25" i="18"/>
  <c r="BS38" i="17"/>
  <c r="H39" i="18"/>
  <c r="I39" s="1"/>
  <c r="AY72" i="17"/>
  <c r="H32"/>
  <c r="R56"/>
  <c r="H43" i="33"/>
  <c r="T56" i="17"/>
  <c r="H43" i="32" s="1"/>
  <c r="H43" i="31"/>
  <c r="V56" i="17"/>
  <c r="H43" i="30" s="1"/>
  <c r="H43" i="40"/>
  <c r="BU59" i="17"/>
  <c r="BT59"/>
  <c r="H59"/>
  <c r="G46" i="19" s="1"/>
  <c r="G59" i="17"/>
  <c r="F46" i="19" s="1"/>
  <c r="F59" i="17"/>
  <c r="E46" i="19" s="1"/>
  <c r="BU58" i="17"/>
  <c r="BT58"/>
  <c r="H58"/>
  <c r="G45" i="19" s="1"/>
  <c r="G58" i="17"/>
  <c r="F45" i="19" s="1"/>
  <c r="F58" i="17"/>
  <c r="E45" i="19" s="1"/>
  <c r="BU57" i="17"/>
  <c r="BT57"/>
  <c r="H57"/>
  <c r="G44" i="19" s="1"/>
  <c r="G57" i="17"/>
  <c r="F44" i="19" s="1"/>
  <c r="F57" i="17"/>
  <c r="E44" i="19" s="1"/>
  <c r="W64" i="17"/>
  <c r="H51" i="42"/>
  <c r="H49" i="39"/>
  <c r="V60" i="17"/>
  <c r="H47" i="40"/>
  <c r="AA60" i="17"/>
  <c r="H47" i="39"/>
  <c r="AA65" i="17"/>
  <c r="H52" i="39"/>
  <c r="H53" i="44"/>
  <c r="S61" i="17"/>
  <c r="H48" i="32"/>
  <c r="U61" i="17"/>
  <c r="H48" i="31" s="1"/>
  <c r="H48" i="30"/>
  <c r="W61" i="17"/>
  <c r="H48" i="40" s="1"/>
  <c r="H48" i="42"/>
  <c r="Y61" i="17"/>
  <c r="H48" i="44" s="1"/>
  <c r="H48" i="41"/>
  <c r="AA61" i="17"/>
  <c r="H48" i="43" s="1"/>
  <c r="H48" i="39"/>
  <c r="AA63" i="17"/>
  <c r="H50" i="39"/>
  <c r="M41" i="17"/>
  <c r="H28" i="38"/>
  <c r="I28" s="1"/>
  <c r="O41" i="17"/>
  <c r="H28" i="36"/>
  <c r="I28" s="1"/>
  <c r="Q41" i="17"/>
  <c r="H28" i="34"/>
  <c r="I28" s="1"/>
  <c r="S41" i="17"/>
  <c r="H28" i="32"/>
  <c r="I28" s="1"/>
  <c r="U41" i="17"/>
  <c r="H28" i="30"/>
  <c r="I28" s="1"/>
  <c r="AS41" i="17"/>
  <c r="X56" s="1"/>
  <c r="H43" i="42" s="1"/>
  <c r="Y56" i="17"/>
  <c r="H43" i="44" s="1"/>
  <c r="AA46" i="17"/>
  <c r="H33" i="39"/>
  <c r="X47" i="17"/>
  <c r="H34" i="42" s="1"/>
  <c r="H34" i="44"/>
  <c r="AA47" i="17"/>
  <c r="H34" i="43" s="1"/>
  <c r="H34" i="39"/>
  <c r="X48" i="17"/>
  <c r="H35" i="44"/>
  <c r="X49" i="17"/>
  <c r="X66" s="1"/>
  <c r="H36" i="44"/>
  <c r="X50" i="17"/>
  <c r="H37" i="44"/>
  <c r="X52" i="17"/>
  <c r="H39" i="44"/>
  <c r="I39" s="1"/>
  <c r="AA52" i="17"/>
  <c r="H39" i="39"/>
  <c r="I39" s="1"/>
  <c r="F7" i="17"/>
  <c r="E4" i="19" s="1"/>
  <c r="G7" i="17"/>
  <c r="F4" i="19" s="1"/>
  <c r="H7" i="17"/>
  <c r="G4" i="19" s="1"/>
  <c r="AA64" i="17"/>
  <c r="H51" i="43" s="1"/>
  <c r="BU7" i="17"/>
  <c r="F8"/>
  <c r="E5" i="19" s="1"/>
  <c r="G8" i="17"/>
  <c r="F5" i="19" s="1"/>
  <c r="H8" i="17"/>
  <c r="G5" i="19" s="1"/>
  <c r="X62" i="17"/>
  <c r="BT8"/>
  <c r="BU8"/>
  <c r="F9"/>
  <c r="E6" i="19" s="1"/>
  <c r="G9" i="17"/>
  <c r="F6" i="19" s="1"/>
  <c r="H9" i="17"/>
  <c r="G6" i="19" s="1"/>
  <c r="BT9" i="17"/>
  <c r="BU9"/>
  <c r="F10"/>
  <c r="E7" i="19" s="1"/>
  <c r="G10" i="17"/>
  <c r="F7" i="19" s="1"/>
  <c r="H10" i="17"/>
  <c r="G7" i="19" s="1"/>
  <c r="BT10" i="17"/>
  <c r="BU10"/>
  <c r="F11"/>
  <c r="E8" i="19" s="1"/>
  <c r="G11" i="17"/>
  <c r="F8" i="19" s="1"/>
  <c r="H11" i="17"/>
  <c r="G8" i="19" s="1"/>
  <c r="BT11" i="17"/>
  <c r="BU11"/>
  <c r="F12"/>
  <c r="E9" i="19" s="1"/>
  <c r="G12" i="17"/>
  <c r="F9" i="19" s="1"/>
  <c r="H12" i="17"/>
  <c r="G9" i="19" s="1"/>
  <c r="BT12" i="17"/>
  <c r="BU12"/>
  <c r="BT13"/>
  <c r="BU13"/>
  <c r="BT14"/>
  <c r="AW14" s="1"/>
  <c r="BU14"/>
  <c r="H11" i="18"/>
  <c r="BT15" i="17"/>
  <c r="BU15"/>
  <c r="D16"/>
  <c r="C13" i="19" s="1"/>
  <c r="E16" i="17"/>
  <c r="D13" i="19" s="1"/>
  <c r="F16" i="17"/>
  <c r="E13" i="19" s="1"/>
  <c r="G16" i="17" a="1"/>
  <c r="G16" s="1"/>
  <c r="F13" i="19" s="1"/>
  <c r="H16" i="17" a="1"/>
  <c r="H16" s="1"/>
  <c r="G13" i="19" s="1"/>
  <c r="I13" i="41"/>
  <c r="I13" i="43"/>
  <c r="I13" i="39"/>
  <c r="BT16" i="17"/>
  <c r="BU16"/>
  <c r="D17"/>
  <c r="C14" i="19" s="1"/>
  <c r="E17" i="17"/>
  <c r="D14" i="19" s="1"/>
  <c r="F17" i="17"/>
  <c r="E14" i="19" s="1"/>
  <c r="G17" i="17" a="1"/>
  <c r="G17" s="1"/>
  <c r="F14" i="19" s="1"/>
  <c r="H17" i="17" a="1"/>
  <c r="H17" s="1"/>
  <c r="G14" i="19" s="1"/>
  <c r="I14" i="37"/>
  <c r="I14" i="36"/>
  <c r="I14" i="35"/>
  <c r="I14" i="34"/>
  <c r="I14" i="33"/>
  <c r="I14" i="32"/>
  <c r="I14" i="31"/>
  <c r="I14" i="30"/>
  <c r="I14" i="41"/>
  <c r="I14" i="43"/>
  <c r="I14" i="39"/>
  <c r="BT17" i="17"/>
  <c r="BU17"/>
  <c r="D18"/>
  <c r="C15" i="19" s="1"/>
  <c r="E18" i="17"/>
  <c r="D15" i="19" s="1"/>
  <c r="F18" i="17"/>
  <c r="E15" i="19" s="1"/>
  <c r="G18" i="17" a="1"/>
  <c r="G18" s="1"/>
  <c r="F15" i="19" s="1"/>
  <c r="H18" i="17" a="1"/>
  <c r="H18" s="1"/>
  <c r="G15" i="19" s="1"/>
  <c r="I15" i="37"/>
  <c r="I15" i="36"/>
  <c r="I15" i="35"/>
  <c r="I15" i="34"/>
  <c r="I15" i="33"/>
  <c r="I15" i="32"/>
  <c r="I15" i="31"/>
  <c r="I15" i="30"/>
  <c r="I15" i="41"/>
  <c r="I15" i="43"/>
  <c r="I15" i="39"/>
  <c r="BT18" i="17"/>
  <c r="BU18"/>
  <c r="D19"/>
  <c r="C16" i="19" s="1"/>
  <c r="E19" i="17"/>
  <c r="D16" i="19" s="1"/>
  <c r="F19" i="17"/>
  <c r="E16" i="19" s="1"/>
  <c r="G19" i="17" a="1"/>
  <c r="G19" s="1"/>
  <c r="F16" i="19" s="1"/>
  <c r="H19" i="17" a="1"/>
  <c r="H19" s="1"/>
  <c r="G16" i="19" s="1"/>
  <c r="I16" i="18"/>
  <c r="I16" i="37"/>
  <c r="I16" i="36"/>
  <c r="I16" i="35"/>
  <c r="I16" i="34"/>
  <c r="I16" i="33"/>
  <c r="I16" i="32"/>
  <c r="I16" i="31"/>
  <c r="I16" i="30"/>
  <c r="I16" i="41"/>
  <c r="I16" i="43"/>
  <c r="I16" i="39"/>
  <c r="BT19" i="17"/>
  <c r="BU19"/>
  <c r="D20"/>
  <c r="C17" i="19" s="1"/>
  <c r="E20" i="17"/>
  <c r="D17" i="19" s="1"/>
  <c r="F20" i="17"/>
  <c r="E17" i="19" s="1"/>
  <c r="G20" i="17" a="1"/>
  <c r="G20" s="1"/>
  <c r="F17" i="19" s="1"/>
  <c r="H20" i="17" a="1"/>
  <c r="H20" s="1"/>
  <c r="G17" i="19" s="1"/>
  <c r="I17" i="37"/>
  <c r="I17" i="36"/>
  <c r="I17" i="35"/>
  <c r="I17" i="34"/>
  <c r="I17" i="33"/>
  <c r="I17" i="32"/>
  <c r="I17" i="31"/>
  <c r="I17" i="30"/>
  <c r="I17" i="41"/>
  <c r="I17" i="43"/>
  <c r="I17" i="39"/>
  <c r="BT20" i="17"/>
  <c r="BU20"/>
  <c r="BT21"/>
  <c r="BU21"/>
  <c r="BT22"/>
  <c r="BU22"/>
  <c r="BT23"/>
  <c r="BU23"/>
  <c r="D24"/>
  <c r="C19" i="19" s="1"/>
  <c r="E24" i="17"/>
  <c r="D19" i="19" s="1"/>
  <c r="F24" i="17"/>
  <c r="E19" i="19" s="1"/>
  <c r="G24" i="17" a="1"/>
  <c r="G24" s="1"/>
  <c r="F19" i="19" s="1"/>
  <c r="H24" i="17" a="1"/>
  <c r="H24" s="1"/>
  <c r="G19" i="19" s="1"/>
  <c r="BT24" i="17"/>
  <c r="BU24"/>
  <c r="D25"/>
  <c r="C20" i="19" s="1"/>
  <c r="E25" i="17"/>
  <c r="D20" i="19" s="1"/>
  <c r="F25" i="17"/>
  <c r="E20" i="19" s="1"/>
  <c r="G25" i="17" a="1"/>
  <c r="G25" s="1"/>
  <c r="F20" i="19" s="1"/>
  <c r="H25" i="17" a="1"/>
  <c r="H25" s="1"/>
  <c r="G20" i="19" s="1"/>
  <c r="BT25" i="17"/>
  <c r="BU25"/>
  <c r="D26"/>
  <c r="C21" i="19" s="1"/>
  <c r="E26" i="17"/>
  <c r="D21" i="19" s="1"/>
  <c r="G26" i="17" a="1"/>
  <c r="F26" s="1"/>
  <c r="E21" i="19" s="1"/>
  <c r="H26" i="17" a="1"/>
  <c r="H26" s="1"/>
  <c r="G21" i="19" s="1"/>
  <c r="BT26" i="17"/>
  <c r="BU26"/>
  <c r="BT27"/>
  <c r="BU27"/>
  <c r="I28"/>
  <c r="H28" s="1"/>
  <c r="J28"/>
  <c r="K28"/>
  <c r="L28"/>
  <c r="M28"/>
  <c r="N28"/>
  <c r="O28"/>
  <c r="P28"/>
  <c r="Q28"/>
  <c r="R28"/>
  <c r="S28"/>
  <c r="T28"/>
  <c r="U28"/>
  <c r="V28"/>
  <c r="W28"/>
  <c r="X28"/>
  <c r="Y28"/>
  <c r="Z28"/>
  <c r="AA28"/>
  <c r="AB28"/>
  <c r="BT28"/>
  <c r="BU28"/>
  <c r="I29"/>
  <c r="H29" s="1"/>
  <c r="J29"/>
  <c r="K29"/>
  <c r="L29"/>
  <c r="M29"/>
  <c r="N29"/>
  <c r="O29"/>
  <c r="P29"/>
  <c r="Q29"/>
  <c r="R29"/>
  <c r="S29"/>
  <c r="T29"/>
  <c r="U29"/>
  <c r="V29"/>
  <c r="W29"/>
  <c r="X29"/>
  <c r="Y29"/>
  <c r="Z29"/>
  <c r="AA29"/>
  <c r="AB29"/>
  <c r="BT29"/>
  <c r="BU29"/>
  <c r="I30"/>
  <c r="H30" s="1"/>
  <c r="J30"/>
  <c r="K30"/>
  <c r="L30"/>
  <c r="M30"/>
  <c r="N30"/>
  <c r="O30"/>
  <c r="P30"/>
  <c r="Q30"/>
  <c r="R30"/>
  <c r="S30"/>
  <c r="T30"/>
  <c r="U30"/>
  <c r="V30"/>
  <c r="W30"/>
  <c r="X30"/>
  <c r="Y30"/>
  <c r="Z30"/>
  <c r="AA30"/>
  <c r="AB30"/>
  <c r="BT30"/>
  <c r="BU30"/>
  <c r="I31"/>
  <c r="H31" s="1"/>
  <c r="J31"/>
  <c r="BT31"/>
  <c r="BU31"/>
  <c r="BT32"/>
  <c r="AB32" s="1"/>
  <c r="AA32" s="1"/>
  <c r="Z32" s="1"/>
  <c r="Y32" s="1"/>
  <c r="X32" s="1"/>
  <c r="W32" s="1"/>
  <c r="V32" s="1"/>
  <c r="U32" s="1"/>
  <c r="T32" s="1"/>
  <c r="S32" s="1"/>
  <c r="R32" s="1"/>
  <c r="Q32" s="1"/>
  <c r="P32" s="1"/>
  <c r="O32" s="1"/>
  <c r="N32" s="1"/>
  <c r="M32" s="1"/>
  <c r="L32" s="1"/>
  <c r="K32" s="1"/>
  <c r="BU32"/>
  <c r="BT33"/>
  <c r="BU33"/>
  <c r="BT34"/>
  <c r="BU34"/>
  <c r="BT35"/>
  <c r="BU35"/>
  <c r="D36"/>
  <c r="C23" i="19" s="1"/>
  <c r="E36" i="17"/>
  <c r="D23" i="19" s="1"/>
  <c r="F36" i="17"/>
  <c r="E23" i="19" s="1"/>
  <c r="G36" i="17" a="1"/>
  <c r="G36" s="1"/>
  <c r="F23" i="19" s="1"/>
  <c r="H36" i="17" a="1"/>
  <c r="H36" s="1"/>
  <c r="G23" i="19" s="1"/>
  <c r="BT36" i="17"/>
  <c r="BU36"/>
  <c r="D37"/>
  <c r="C24" i="19" s="1"/>
  <c r="E37" i="17"/>
  <c r="D24" i="19" s="1"/>
  <c r="F37" i="17"/>
  <c r="E24" i="19" s="1"/>
  <c r="G37" i="17" a="1"/>
  <c r="G37" s="1"/>
  <c r="F24" i="19" s="1"/>
  <c r="H37" i="17" a="1"/>
  <c r="H37" s="1"/>
  <c r="G24" i="19" s="1"/>
  <c r="BT37" i="17"/>
  <c r="BU37"/>
  <c r="D38"/>
  <c r="C25" i="19" s="1"/>
  <c r="E38" i="17"/>
  <c r="D25" i="19" s="1"/>
  <c r="F38" i="17"/>
  <c r="E25" i="19" s="1"/>
  <c r="G38" i="17" a="1"/>
  <c r="G38" s="1"/>
  <c r="F25" i="19" s="1"/>
  <c r="H38" i="17" a="1"/>
  <c r="H38" s="1"/>
  <c r="G25" i="19" s="1"/>
  <c r="BT38" i="17"/>
  <c r="BU38"/>
  <c r="H39" a="1"/>
  <c r="H39" s="1"/>
  <c r="G26" i="19" s="1"/>
  <c r="BT39" i="17"/>
  <c r="BU39"/>
  <c r="BT40"/>
  <c r="BU40"/>
  <c r="F41"/>
  <c r="E28" i="19" s="1"/>
  <c r="G41" i="17"/>
  <c r="F28" i="19" s="1"/>
  <c r="BT41" i="17"/>
  <c r="BU41"/>
  <c r="G42"/>
  <c r="F29" i="19" s="1"/>
  <c r="BT42" i="17"/>
  <c r="BU42"/>
  <c r="G43"/>
  <c r="F30" i="19" s="1"/>
  <c r="BT43" i="17"/>
  <c r="BU43"/>
  <c r="G44"/>
  <c r="F31" i="19" s="1"/>
  <c r="BT44" i="17"/>
  <c r="BU44"/>
  <c r="BT45"/>
  <c r="BU45"/>
  <c r="D46"/>
  <c r="C33" i="19" s="1"/>
  <c r="E46" i="17"/>
  <c r="D33" i="19" s="1"/>
  <c r="G46" i="17"/>
  <c r="H46"/>
  <c r="BT46"/>
  <c r="BU46"/>
  <c r="D47"/>
  <c r="C34" i="19" s="1"/>
  <c r="E47" i="17"/>
  <c r="D34" i="19" s="1"/>
  <c r="G47" i="17"/>
  <c r="H47"/>
  <c r="BT47"/>
  <c r="BU47"/>
  <c r="D48"/>
  <c r="C35" i="19" s="1"/>
  <c r="E48" i="17"/>
  <c r="D35" i="19" s="1"/>
  <c r="F48" i="17"/>
  <c r="E35" i="19" s="1"/>
  <c r="G48" i="17"/>
  <c r="H48"/>
  <c r="BT48"/>
  <c r="BU48"/>
  <c r="D49"/>
  <c r="C36" i="19" s="1"/>
  <c r="E49" i="17"/>
  <c r="D36" i="19" s="1"/>
  <c r="F49" i="17"/>
  <c r="E36" i="19" s="1"/>
  <c r="G49" i="17"/>
  <c r="H49"/>
  <c r="BT49"/>
  <c r="BU49"/>
  <c r="D50"/>
  <c r="C37" i="19" s="1"/>
  <c r="E50" i="17"/>
  <c r="D37" i="19" s="1"/>
  <c r="F50" i="17"/>
  <c r="E37" i="19" s="1"/>
  <c r="G50" i="17"/>
  <c r="H50"/>
  <c r="BT50"/>
  <c r="BU50"/>
  <c r="BT51"/>
  <c r="BU51"/>
  <c r="D52"/>
  <c r="C39" i="19" s="1"/>
  <c r="E52" i="17"/>
  <c r="D39" i="19" s="1"/>
  <c r="G52" i="17"/>
  <c r="F39" i="19" s="1"/>
  <c r="H52" i="17"/>
  <c r="G39" i="19" s="1"/>
  <c r="BT52" i="17"/>
  <c r="BU52"/>
  <c r="D53"/>
  <c r="C40" i="19" s="1"/>
  <c r="E53" i="17"/>
  <c r="D40" i="19" s="1"/>
  <c r="F53" i="17"/>
  <c r="E40" i="19" s="1"/>
  <c r="G53" i="17"/>
  <c r="F40" i="19" s="1"/>
  <c r="H53" i="17"/>
  <c r="G40" i="19" s="1"/>
  <c r="BT53" i="17"/>
  <c r="BU53"/>
  <c r="BT54"/>
  <c r="BU54"/>
  <c r="BT55"/>
  <c r="BU55"/>
  <c r="F13" i="39"/>
  <c r="F13" i="41"/>
  <c r="F13" i="44"/>
  <c r="F13" i="42"/>
  <c r="F13" i="40"/>
  <c r="F13" i="30"/>
  <c r="F13" i="31"/>
  <c r="F13" i="32"/>
  <c r="F13" i="33"/>
  <c r="F13" i="34"/>
  <c r="F13" i="35"/>
  <c r="F13" i="36"/>
  <c r="F13" i="37"/>
  <c r="F13" i="38"/>
  <c r="F13" i="22"/>
  <c r="F13" i="21"/>
  <c r="F13" i="20"/>
  <c r="F13" i="18"/>
  <c r="G13" i="39"/>
  <c r="G13" i="43"/>
  <c r="F13" s="1"/>
  <c r="G13" i="41"/>
  <c r="G13" i="44"/>
  <c r="G13" i="42"/>
  <c r="G13" i="40"/>
  <c r="G13" i="30"/>
  <c r="G13" i="31"/>
  <c r="G13" i="32"/>
  <c r="G13" i="33"/>
  <c r="G13" i="34"/>
  <c r="G13" i="35"/>
  <c r="G13" i="36"/>
  <c r="G13" i="37"/>
  <c r="G13" i="38"/>
  <c r="G13" i="22"/>
  <c r="G13" i="21"/>
  <c r="G13" i="20"/>
  <c r="G13" i="18"/>
  <c r="F14" i="39"/>
  <c r="F14" i="43"/>
  <c r="F14" i="41"/>
  <c r="F14" i="44"/>
  <c r="F14" i="42"/>
  <c r="F14" i="40"/>
  <c r="F14" i="30"/>
  <c r="F14" i="31"/>
  <c r="F14" i="32"/>
  <c r="F14" i="33"/>
  <c r="F14" i="34"/>
  <c r="F14" i="35"/>
  <c r="F14" i="36"/>
  <c r="F14" i="37"/>
  <c r="F14" i="38"/>
  <c r="F14" i="22"/>
  <c r="F14" i="21"/>
  <c r="F14" i="20"/>
  <c r="F14" i="18"/>
  <c r="G14" i="39"/>
  <c r="G14" i="43"/>
  <c r="G14" i="41"/>
  <c r="G14" i="44"/>
  <c r="G14" i="42"/>
  <c r="G14" i="40"/>
  <c r="G14" i="30"/>
  <c r="G14" i="31"/>
  <c r="G14" i="32"/>
  <c r="G14" i="33"/>
  <c r="G14" i="34"/>
  <c r="G14" i="35"/>
  <c r="G14" i="36"/>
  <c r="G14" i="37"/>
  <c r="G14" i="38"/>
  <c r="G14" i="22"/>
  <c r="G14" i="21"/>
  <c r="G14" i="20"/>
  <c r="G14" i="18"/>
  <c r="F15" i="39"/>
  <c r="F15" i="41"/>
  <c r="F15" i="44"/>
  <c r="F15" i="42"/>
  <c r="F15" i="40"/>
  <c r="F15" i="30"/>
  <c r="F15" i="31"/>
  <c r="F15" i="32"/>
  <c r="F15" i="33"/>
  <c r="F15" i="34"/>
  <c r="F15" i="35"/>
  <c r="F15" i="36"/>
  <c r="F15" i="37"/>
  <c r="F15" i="38"/>
  <c r="F15" i="22"/>
  <c r="F15" i="21"/>
  <c r="F15" i="20"/>
  <c r="F15" i="18"/>
  <c r="G15" i="39"/>
  <c r="G15" i="43"/>
  <c r="F15" s="1"/>
  <c r="G15" i="41"/>
  <c r="G15" i="44"/>
  <c r="G15" i="42"/>
  <c r="G15" i="40"/>
  <c r="G15" i="30"/>
  <c r="G15" i="31"/>
  <c r="G15" i="32"/>
  <c r="G15" i="33"/>
  <c r="G15" i="34"/>
  <c r="G15" i="35"/>
  <c r="G15" i="36"/>
  <c r="G15" i="37"/>
  <c r="G15" i="38"/>
  <c r="G15" i="22"/>
  <c r="G15" i="21"/>
  <c r="G15" i="20"/>
  <c r="G15" i="18"/>
  <c r="F16" i="39"/>
  <c r="F16" i="41"/>
  <c r="F16" i="44"/>
  <c r="F16" i="42"/>
  <c r="F16" i="40"/>
  <c r="F16" i="30"/>
  <c r="F16" i="31"/>
  <c r="F16" i="32"/>
  <c r="F16" i="33"/>
  <c r="F16" i="34"/>
  <c r="F16" i="35"/>
  <c r="F16" i="36"/>
  <c r="F16" i="37"/>
  <c r="F16" i="38"/>
  <c r="F16" i="22"/>
  <c r="F16" i="21"/>
  <c r="F16" i="20"/>
  <c r="F16" i="18"/>
  <c r="G16" i="39"/>
  <c r="G16" i="43"/>
  <c r="F16" s="1"/>
  <c r="G16" i="41"/>
  <c r="G16" i="44"/>
  <c r="G16" i="42"/>
  <c r="G16" i="40"/>
  <c r="G16" i="30"/>
  <c r="G16" i="31"/>
  <c r="G16" i="32"/>
  <c r="G16" i="33"/>
  <c r="G16" i="34"/>
  <c r="G16" i="35"/>
  <c r="G16" i="36"/>
  <c r="G16" i="37"/>
  <c r="G16" i="38"/>
  <c r="G16" i="22"/>
  <c r="G16" i="21"/>
  <c r="G16" i="20"/>
  <c r="G16" i="18"/>
  <c r="F17" i="39"/>
  <c r="F17" i="41"/>
  <c r="F17" i="44"/>
  <c r="F17" i="42"/>
  <c r="F17" i="40"/>
  <c r="F17" i="30"/>
  <c r="F17" i="31"/>
  <c r="F17" i="32"/>
  <c r="F17" i="33"/>
  <c r="F17" i="34"/>
  <c r="F17" i="35"/>
  <c r="F17" i="36"/>
  <c r="F17" i="37"/>
  <c r="F17" i="38"/>
  <c r="F17" i="22"/>
  <c r="F17" i="21"/>
  <c r="F17" i="20"/>
  <c r="F17" i="18"/>
  <c r="G17" i="39"/>
  <c r="G17" i="43"/>
  <c r="F17" s="1"/>
  <c r="G17" i="41"/>
  <c r="G17" i="44"/>
  <c r="G17" i="42"/>
  <c r="G17" i="40"/>
  <c r="G17" i="30"/>
  <c r="G17" i="31"/>
  <c r="G17" i="32"/>
  <c r="G17" i="33"/>
  <c r="G17" i="34"/>
  <c r="G17" i="35"/>
  <c r="G17" i="36"/>
  <c r="G17" i="37"/>
  <c r="G17" i="38"/>
  <c r="G17" i="22"/>
  <c r="G17" i="21"/>
  <c r="G17" i="20"/>
  <c r="G17" i="18"/>
  <c r="F19" i="39"/>
  <c r="F19" i="43"/>
  <c r="F19" i="41"/>
  <c r="F19" i="44"/>
  <c r="F19" i="42"/>
  <c r="F19" i="40"/>
  <c r="F19" i="30"/>
  <c r="F19" i="31"/>
  <c r="F19" i="32"/>
  <c r="F19" i="33"/>
  <c r="F19" i="34"/>
  <c r="F19" i="35"/>
  <c r="F19" i="36"/>
  <c r="F19" i="37"/>
  <c r="F19" i="38"/>
  <c r="F19" i="22"/>
  <c r="F19" i="21"/>
  <c r="F19" i="20"/>
  <c r="F19" i="18"/>
  <c r="G19" i="39"/>
  <c r="G19" i="43"/>
  <c r="G19" i="41"/>
  <c r="G19" i="44"/>
  <c r="G19" i="42"/>
  <c r="G19" i="40"/>
  <c r="G19" i="30"/>
  <c r="G19" i="31"/>
  <c r="G19" i="32"/>
  <c r="G19" i="33"/>
  <c r="G19" i="34"/>
  <c r="G19" i="35"/>
  <c r="G19" i="36"/>
  <c r="G19" i="37"/>
  <c r="G19" i="38"/>
  <c r="G19" i="22"/>
  <c r="G19" i="21"/>
  <c r="G19" i="20"/>
  <c r="G19" i="18"/>
  <c r="F20" i="39"/>
  <c r="F20" i="43"/>
  <c r="F20" i="41"/>
  <c r="F20" i="44"/>
  <c r="F20" i="42"/>
  <c r="F20" i="40"/>
  <c r="F20" i="30"/>
  <c r="F20" i="31"/>
  <c r="F20" i="32"/>
  <c r="F20" i="33"/>
  <c r="F20" i="34"/>
  <c r="F20" i="35"/>
  <c r="F20" i="36"/>
  <c r="F20" i="37"/>
  <c r="F20" i="38"/>
  <c r="F20" i="22"/>
  <c r="F20" i="21"/>
  <c r="F20" i="20"/>
  <c r="F20" i="18"/>
  <c r="G20" i="39"/>
  <c r="G20" i="43"/>
  <c r="G20" i="41"/>
  <c r="G20" i="44"/>
  <c r="G20" i="42"/>
  <c r="G20" i="40"/>
  <c r="G20" i="30"/>
  <c r="G20" i="31"/>
  <c r="G20" i="32"/>
  <c r="G20" i="33"/>
  <c r="G20" i="34"/>
  <c r="G20" i="35"/>
  <c r="G20" i="36"/>
  <c r="G20" i="37"/>
  <c r="G20" i="38"/>
  <c r="G20" i="22"/>
  <c r="G20" i="21"/>
  <c r="G20" i="20"/>
  <c r="G20" i="18"/>
  <c r="G21" i="39"/>
  <c r="G21" i="43"/>
  <c r="G21" i="41"/>
  <c r="G21" i="44"/>
  <c r="G21" i="42"/>
  <c r="G21" i="40"/>
  <c r="G21" i="30"/>
  <c r="G21" i="31"/>
  <c r="G21" i="32"/>
  <c r="G21" i="33"/>
  <c r="G21" i="34"/>
  <c r="G21" i="35"/>
  <c r="G21" i="36"/>
  <c r="G21" i="37"/>
  <c r="G21" i="38"/>
  <c r="G21" i="22"/>
  <c r="G21" i="21"/>
  <c r="G21" i="20"/>
  <c r="G21" i="18"/>
  <c r="F23" i="39"/>
  <c r="F23" i="43"/>
  <c r="F23" i="41"/>
  <c r="F23" i="44"/>
  <c r="F23" i="42"/>
  <c r="F23" i="40"/>
  <c r="F23" i="30"/>
  <c r="F23" i="31"/>
  <c r="F23" i="32"/>
  <c r="F23" i="33"/>
  <c r="F23" i="34"/>
  <c r="F23" i="35"/>
  <c r="F23" i="36"/>
  <c r="F23" i="37"/>
  <c r="F23" i="38"/>
  <c r="F23" i="22"/>
  <c r="F23" i="21"/>
  <c r="F23" i="20"/>
  <c r="F23" i="18"/>
  <c r="G23" i="39"/>
  <c r="G23" i="43"/>
  <c r="G23" i="41"/>
  <c r="G23" i="44"/>
  <c r="G23" i="42"/>
  <c r="G23" i="40"/>
  <c r="G23" i="30"/>
  <c r="G23" i="31"/>
  <c r="G23" i="32"/>
  <c r="G23" i="33"/>
  <c r="G23" i="34"/>
  <c r="G23" i="35"/>
  <c r="G23" i="36"/>
  <c r="G23" i="37"/>
  <c r="G23" i="38"/>
  <c r="G23" i="22"/>
  <c r="G23" i="21"/>
  <c r="G23" i="20"/>
  <c r="G23" i="18"/>
  <c r="F24" i="39"/>
  <c r="F24" i="41"/>
  <c r="F24" i="44"/>
  <c r="F24" i="42"/>
  <c r="F24" i="40"/>
  <c r="F24" i="30"/>
  <c r="F24" i="31"/>
  <c r="F24" i="32"/>
  <c r="F24" i="33"/>
  <c r="F24" i="34"/>
  <c r="F24" i="35"/>
  <c r="F24" i="36"/>
  <c r="F24" i="37"/>
  <c r="F24" i="38"/>
  <c r="F24" i="22"/>
  <c r="F24" i="21"/>
  <c r="F24" i="20"/>
  <c r="F24" i="18"/>
  <c r="G24" i="39"/>
  <c r="G24" i="43"/>
  <c r="F24" s="1"/>
  <c r="G24" i="41"/>
  <c r="G24" i="44"/>
  <c r="G24" i="42"/>
  <c r="G24" i="40"/>
  <c r="G24" i="30"/>
  <c r="G24" i="31"/>
  <c r="G24" i="32"/>
  <c r="G24" i="33"/>
  <c r="G24" i="34"/>
  <c r="G24" i="35"/>
  <c r="G24" i="36"/>
  <c r="G24" i="37"/>
  <c r="G24" i="38"/>
  <c r="G24" i="22"/>
  <c r="G24" i="21"/>
  <c r="G24" i="20"/>
  <c r="G24" i="18"/>
  <c r="F25" i="39"/>
  <c r="F25" i="43"/>
  <c r="F25" i="41"/>
  <c r="F25" i="44"/>
  <c r="F25" i="42"/>
  <c r="F25" i="40"/>
  <c r="F25" i="30"/>
  <c r="F25" i="31"/>
  <c r="F25" i="32"/>
  <c r="F25" i="33"/>
  <c r="F25" i="34"/>
  <c r="F25" i="35"/>
  <c r="F25" i="36"/>
  <c r="F25" i="37"/>
  <c r="F25" i="38"/>
  <c r="F25" i="22"/>
  <c r="F25" i="21"/>
  <c r="F25" i="20"/>
  <c r="F25" i="18"/>
  <c r="G25" i="39"/>
  <c r="G25" i="43"/>
  <c r="G25" i="41"/>
  <c r="G25" i="44"/>
  <c r="G25" i="42"/>
  <c r="G25" i="40"/>
  <c r="G25" i="30"/>
  <c r="G25" i="31"/>
  <c r="G25" i="32"/>
  <c r="G25" i="33"/>
  <c r="G25" i="34"/>
  <c r="G25" i="35"/>
  <c r="G25" i="36"/>
  <c r="G25" i="37"/>
  <c r="G25" i="38"/>
  <c r="G25" i="22"/>
  <c r="G25" i="21"/>
  <c r="G25" i="20"/>
  <c r="G25" i="18"/>
  <c r="G26" i="39"/>
  <c r="G26" i="43"/>
  <c r="G26" i="41"/>
  <c r="G26" i="44"/>
  <c r="G26" i="42"/>
  <c r="G26" i="40"/>
  <c r="G26" i="30"/>
  <c r="G26" i="31"/>
  <c r="G26" i="32"/>
  <c r="G26" i="33"/>
  <c r="G26" i="34"/>
  <c r="G26" i="35"/>
  <c r="G26" i="36"/>
  <c r="G26" i="37"/>
  <c r="G26" i="38"/>
  <c r="G26" i="22"/>
  <c r="G26" i="21"/>
  <c r="G26" i="20"/>
  <c r="G26" i="18"/>
  <c r="F4" i="39"/>
  <c r="F4" i="41"/>
  <c r="F4" i="44"/>
  <c r="F4" i="42"/>
  <c r="F4" i="40"/>
  <c r="F4" i="30"/>
  <c r="F4" i="31"/>
  <c r="F4" i="32"/>
  <c r="F4" i="33"/>
  <c r="F4" i="34"/>
  <c r="F4" i="35"/>
  <c r="F4" i="36"/>
  <c r="F4" i="37"/>
  <c r="F4" i="38"/>
  <c r="F4" i="22"/>
  <c r="F4" i="21"/>
  <c r="F4" i="20"/>
  <c r="F4" i="18"/>
  <c r="G4" i="39"/>
  <c r="G4" i="43"/>
  <c r="F4" s="1"/>
  <c r="G4" i="41"/>
  <c r="G4" i="44"/>
  <c r="G4" i="42"/>
  <c r="G4" i="40"/>
  <c r="G4" i="30"/>
  <c r="G4" i="31"/>
  <c r="G4" i="32"/>
  <c r="G4" i="33"/>
  <c r="G4" i="34"/>
  <c r="G4" i="35"/>
  <c r="G4" i="36"/>
  <c r="G4" i="37"/>
  <c r="G4" i="38"/>
  <c r="G4" i="22"/>
  <c r="G4" i="21"/>
  <c r="G4" i="20"/>
  <c r="G4" i="18"/>
  <c r="F5" i="39"/>
  <c r="F5" i="41"/>
  <c r="F5" i="44"/>
  <c r="F5" i="42"/>
  <c r="F5" i="40"/>
  <c r="F5" i="30"/>
  <c r="F5" i="31"/>
  <c r="F5" i="32"/>
  <c r="F5" i="33"/>
  <c r="F5" i="34"/>
  <c r="F5" i="35"/>
  <c r="F5" i="36"/>
  <c r="F5" i="37"/>
  <c r="F5" i="38"/>
  <c r="F5" i="22"/>
  <c r="F5" i="21"/>
  <c r="F5" i="20"/>
  <c r="F5" i="18"/>
  <c r="G5" i="39"/>
  <c r="G5" i="43"/>
  <c r="F5" s="1"/>
  <c r="G5" i="41"/>
  <c r="G5" i="44"/>
  <c r="G5" i="42"/>
  <c r="G5" i="40"/>
  <c r="G5" i="30"/>
  <c r="G5" i="31"/>
  <c r="G5" i="32"/>
  <c r="G5" i="33"/>
  <c r="G5" i="34"/>
  <c r="G5" i="35"/>
  <c r="G5" i="36"/>
  <c r="G5" i="37"/>
  <c r="G5" i="38"/>
  <c r="G5" i="22"/>
  <c r="G5" i="21"/>
  <c r="G5" i="20"/>
  <c r="G5" i="18"/>
  <c r="F6" i="39"/>
  <c r="F6" i="43"/>
  <c r="F6" i="41"/>
  <c r="F6" i="44"/>
  <c r="F6" i="42"/>
  <c r="F6" i="40"/>
  <c r="F6" i="30"/>
  <c r="F6" i="31"/>
  <c r="F6" i="32"/>
  <c r="F6" i="33"/>
  <c r="F6" i="34"/>
  <c r="F6" i="35"/>
  <c r="F6" i="36"/>
  <c r="F6" i="37"/>
  <c r="F6" i="38"/>
  <c r="F6" i="22"/>
  <c r="F6" i="21"/>
  <c r="F6" i="20"/>
  <c r="F6" i="18"/>
  <c r="G6" i="39"/>
  <c r="G6" i="43"/>
  <c r="G6" i="41"/>
  <c r="G6" i="44"/>
  <c r="G6" i="42"/>
  <c r="G6" i="40"/>
  <c r="G6" i="30"/>
  <c r="G6" i="31"/>
  <c r="G6" i="32"/>
  <c r="G6" i="33"/>
  <c r="G6" i="34"/>
  <c r="G6" i="35"/>
  <c r="G6" i="36"/>
  <c r="G6" i="37"/>
  <c r="G6" i="38"/>
  <c r="G6" i="22"/>
  <c r="G6" i="21"/>
  <c r="G6" i="20"/>
  <c r="G6" i="18"/>
  <c r="F7" i="39"/>
  <c r="F7" i="41"/>
  <c r="F7" i="44"/>
  <c r="F7" i="42"/>
  <c r="F7" i="40"/>
  <c r="F7" i="30"/>
  <c r="F7" i="31"/>
  <c r="F7" i="32"/>
  <c r="F7" i="33"/>
  <c r="F7" i="34"/>
  <c r="F7" i="35"/>
  <c r="F7" i="36"/>
  <c r="F7" i="37"/>
  <c r="F7" i="38"/>
  <c r="F7" i="22"/>
  <c r="F7" i="21"/>
  <c r="F7" i="20"/>
  <c r="F7" i="18"/>
  <c r="G7" i="39"/>
  <c r="G7" i="43"/>
  <c r="F7" s="1"/>
  <c r="G7" i="41"/>
  <c r="G7" i="44"/>
  <c r="G7" i="42"/>
  <c r="G7" i="40"/>
  <c r="G7" i="30"/>
  <c r="G7" i="31"/>
  <c r="G7" i="32"/>
  <c r="G7" i="33"/>
  <c r="G7" i="34"/>
  <c r="G7" i="35"/>
  <c r="G7" i="36"/>
  <c r="G7" i="37"/>
  <c r="G7" i="38"/>
  <c r="G7" i="22"/>
  <c r="G7" i="21"/>
  <c r="G7" i="20"/>
  <c r="G7" i="18"/>
  <c r="F8" i="39"/>
  <c r="F8" i="43"/>
  <c r="F8" i="41"/>
  <c r="F8" i="44"/>
  <c r="F8" i="42"/>
  <c r="F8" i="40"/>
  <c r="F8" i="30"/>
  <c r="F8" i="31"/>
  <c r="F8" i="32"/>
  <c r="F8" i="33"/>
  <c r="F8" i="34"/>
  <c r="F8" i="35"/>
  <c r="F8" i="36"/>
  <c r="F8" i="37"/>
  <c r="F8" i="38"/>
  <c r="F8" i="22"/>
  <c r="F8" i="21"/>
  <c r="F8" i="20"/>
  <c r="F8" i="18"/>
  <c r="G8" i="39"/>
  <c r="G8" i="43"/>
  <c r="G8" i="41"/>
  <c r="G8" i="44"/>
  <c r="G8" i="42"/>
  <c r="G8" i="40"/>
  <c r="G8" i="30"/>
  <c r="G8" i="31"/>
  <c r="G8" i="32"/>
  <c r="G8" i="33"/>
  <c r="G8" i="34"/>
  <c r="G8" i="35"/>
  <c r="G8" i="36"/>
  <c r="G8" i="37"/>
  <c r="G8" i="38"/>
  <c r="G8" i="22"/>
  <c r="G8" i="21"/>
  <c r="G8" i="20"/>
  <c r="G8" i="18"/>
  <c r="F9" i="39"/>
  <c r="F9" i="43"/>
  <c r="F9" i="41"/>
  <c r="F9" i="44"/>
  <c r="F9" i="42"/>
  <c r="F9" i="40"/>
  <c r="F9" i="30"/>
  <c r="F9" i="31"/>
  <c r="F9" i="32"/>
  <c r="F9" i="33"/>
  <c r="F9" i="34"/>
  <c r="F9" i="35"/>
  <c r="F9" i="36"/>
  <c r="F9" i="37"/>
  <c r="F9" i="38"/>
  <c r="F9" i="22"/>
  <c r="F9" i="21"/>
  <c r="F9" i="20"/>
  <c r="F9" i="18"/>
  <c r="G9" i="39"/>
  <c r="G9" i="43"/>
  <c r="G9" i="41"/>
  <c r="G9" i="44"/>
  <c r="G9" i="42"/>
  <c r="G9" i="40"/>
  <c r="G9" i="30"/>
  <c r="G9" i="31"/>
  <c r="G9" i="32"/>
  <c r="G9" i="33"/>
  <c r="G9" i="34"/>
  <c r="G9" i="35"/>
  <c r="G9" i="36"/>
  <c r="G9" i="37"/>
  <c r="G9" i="38"/>
  <c r="G9" i="22"/>
  <c r="G9" i="21"/>
  <c r="G9" i="20"/>
  <c r="G9" i="18"/>
  <c r="C13" i="39"/>
  <c r="H12" s="1"/>
  <c r="C13" i="43"/>
  <c r="H12" s="1"/>
  <c r="C13" i="41"/>
  <c r="H12" s="1"/>
  <c r="C13" i="44"/>
  <c r="H12" s="1"/>
  <c r="H11" s="1"/>
  <c r="I13" s="1"/>
  <c r="C13" i="42"/>
  <c r="H12" s="1"/>
  <c r="H11" s="1"/>
  <c r="I13" s="1"/>
  <c r="C13" i="40"/>
  <c r="H12" s="1"/>
  <c r="H11" s="1"/>
  <c r="I13" s="1"/>
  <c r="C13" i="30"/>
  <c r="H12" s="1"/>
  <c r="C13" i="31"/>
  <c r="H12" s="1"/>
  <c r="C13" i="32"/>
  <c r="H12" s="1"/>
  <c r="C13" i="33"/>
  <c r="H12" s="1"/>
  <c r="C13" i="34"/>
  <c r="H12" s="1"/>
  <c r="C13" i="35"/>
  <c r="H12" s="1"/>
  <c r="C13" i="36"/>
  <c r="H12" s="1"/>
  <c r="C13" i="37"/>
  <c r="H12" s="1"/>
  <c r="C13" i="38"/>
  <c r="H12" s="1"/>
  <c r="H11" s="1"/>
  <c r="I14" s="1"/>
  <c r="C13" i="22"/>
  <c r="H12" s="1"/>
  <c r="H11" s="1"/>
  <c r="I14" s="1"/>
  <c r="C13" i="21"/>
  <c r="H12" s="1"/>
  <c r="H11" s="1"/>
  <c r="I14" s="1"/>
  <c r="C13" i="20"/>
  <c r="H12" s="1"/>
  <c r="H11" s="1"/>
  <c r="I14" s="1"/>
  <c r="D13" i="39"/>
  <c r="D13" i="43"/>
  <c r="D13" i="41"/>
  <c r="D13" i="44"/>
  <c r="D13" i="42"/>
  <c r="D13" i="40"/>
  <c r="D13" i="30"/>
  <c r="D13" i="31"/>
  <c r="D13" i="32"/>
  <c r="D13" i="33"/>
  <c r="D13" i="34"/>
  <c r="D13" i="35"/>
  <c r="D13" i="36"/>
  <c r="D13" i="37"/>
  <c r="D13" i="38"/>
  <c r="D13" i="22"/>
  <c r="D13" i="21"/>
  <c r="D13" i="20"/>
  <c r="D13" i="18"/>
  <c r="C13" s="1"/>
  <c r="C14" i="39"/>
  <c r="C14" i="43"/>
  <c r="C14" i="41"/>
  <c r="C14" i="42"/>
  <c r="C14" i="40"/>
  <c r="C14" i="30"/>
  <c r="C14" i="31"/>
  <c r="C14" i="32"/>
  <c r="C14" i="33"/>
  <c r="C14" i="34"/>
  <c r="C14" i="35"/>
  <c r="C14" i="36"/>
  <c r="C14" i="37"/>
  <c r="C14" i="38"/>
  <c r="C14" i="22"/>
  <c r="C14" i="21"/>
  <c r="C14" i="20"/>
  <c r="C14" i="18"/>
  <c r="D14" i="39"/>
  <c r="D14" i="43"/>
  <c r="D14" i="41"/>
  <c r="D14" i="44"/>
  <c r="C14" s="1"/>
  <c r="D14" i="42"/>
  <c r="D14" i="40"/>
  <c r="D14" i="30"/>
  <c r="D14" i="31"/>
  <c r="D14" i="32"/>
  <c r="D14" i="33"/>
  <c r="D14" i="34"/>
  <c r="D14" i="35"/>
  <c r="D14" i="36"/>
  <c r="D14" i="37"/>
  <c r="D14" i="38"/>
  <c r="D14" i="22"/>
  <c r="D14" i="21"/>
  <c r="D14" i="20"/>
  <c r="D14" i="18"/>
  <c r="C15" i="39"/>
  <c r="C15" i="43"/>
  <c r="C15" i="41"/>
  <c r="C15" i="42"/>
  <c r="C15" i="40"/>
  <c r="C15" i="30"/>
  <c r="C15" i="31"/>
  <c r="C15" i="32"/>
  <c r="C15" i="33"/>
  <c r="C15" i="34"/>
  <c r="C15" i="35"/>
  <c r="C15" i="36"/>
  <c r="C15" i="37"/>
  <c r="C15" i="38"/>
  <c r="C15" i="22"/>
  <c r="C15" i="21"/>
  <c r="C15" i="20"/>
  <c r="C15" i="18"/>
  <c r="D15" i="39"/>
  <c r="D15" i="43"/>
  <c r="D15" i="41"/>
  <c r="D15" i="44"/>
  <c r="C15" s="1"/>
  <c r="D15" i="42"/>
  <c r="D15" i="40"/>
  <c r="D15" i="30"/>
  <c r="D15" i="31"/>
  <c r="D15" i="32"/>
  <c r="D15" i="33"/>
  <c r="D15" i="34"/>
  <c r="D15" i="35"/>
  <c r="D15" i="36"/>
  <c r="D15" i="37"/>
  <c r="D15" i="38"/>
  <c r="D15" i="22"/>
  <c r="D15" i="21"/>
  <c r="D15" i="20"/>
  <c r="D15" i="18"/>
  <c r="C16" i="39"/>
  <c r="C16" i="43"/>
  <c r="C16" i="41"/>
  <c r="C16" i="42"/>
  <c r="C16" i="40"/>
  <c r="C16" i="30"/>
  <c r="C16" i="31"/>
  <c r="C16" i="32"/>
  <c r="C16" i="33"/>
  <c r="C16" i="34"/>
  <c r="C16" i="35"/>
  <c r="C16" i="36"/>
  <c r="C16" i="37"/>
  <c r="C16" i="38"/>
  <c r="C16" i="22"/>
  <c r="C16" i="21"/>
  <c r="C16" i="20"/>
  <c r="C16" i="18"/>
  <c r="D16" i="39"/>
  <c r="D16" i="43"/>
  <c r="D16" i="41"/>
  <c r="D16" i="44"/>
  <c r="C16" s="1"/>
  <c r="D16" i="42"/>
  <c r="D16" i="40"/>
  <c r="D16" i="30"/>
  <c r="D16" i="31"/>
  <c r="D16" i="32"/>
  <c r="D16" i="33"/>
  <c r="D16" i="34"/>
  <c r="D16" i="35"/>
  <c r="D16" i="36"/>
  <c r="D16" i="37"/>
  <c r="D16" i="38"/>
  <c r="D16" i="22"/>
  <c r="D16" i="21"/>
  <c r="D16" i="20"/>
  <c r="D16" i="18"/>
  <c r="C17" i="39"/>
  <c r="C17" i="43"/>
  <c r="C17" i="41"/>
  <c r="C17" i="42"/>
  <c r="C17" i="40"/>
  <c r="C17" i="30"/>
  <c r="C17" i="31"/>
  <c r="C17" i="32"/>
  <c r="C17" i="33"/>
  <c r="C17" i="34"/>
  <c r="C17" i="35"/>
  <c r="C17" i="36"/>
  <c r="C17" i="37"/>
  <c r="C17" i="38"/>
  <c r="C17" i="22"/>
  <c r="C17" i="21"/>
  <c r="C17" i="20"/>
  <c r="C17" i="18"/>
  <c r="D17" i="39"/>
  <c r="D17" i="43"/>
  <c r="D17" i="41"/>
  <c r="D17" i="44"/>
  <c r="C17" s="1"/>
  <c r="D17" i="42"/>
  <c r="D17" i="40"/>
  <c r="D17" i="30"/>
  <c r="D17" i="31"/>
  <c r="D17" i="32"/>
  <c r="D17" i="33"/>
  <c r="D17" i="34"/>
  <c r="D17" i="35"/>
  <c r="D17" i="36"/>
  <c r="D17" i="37"/>
  <c r="D17" i="38"/>
  <c r="D17" i="22"/>
  <c r="D17" i="21"/>
  <c r="D17" i="20"/>
  <c r="D17" i="18"/>
  <c r="C19" i="39"/>
  <c r="C19" i="43"/>
  <c r="C19" i="41"/>
  <c r="C19" i="44"/>
  <c r="C19" i="42"/>
  <c r="C19" i="40"/>
  <c r="C19" i="30"/>
  <c r="C19" i="31"/>
  <c r="C19" i="32"/>
  <c r="C19" i="33"/>
  <c r="C19" i="34"/>
  <c r="C19" i="35"/>
  <c r="C19" i="36"/>
  <c r="C19" i="37"/>
  <c r="C19" i="38"/>
  <c r="C19" i="22"/>
  <c r="C19" i="21"/>
  <c r="C19" i="20"/>
  <c r="C19" i="18"/>
  <c r="D19" i="39"/>
  <c r="D19" i="43"/>
  <c r="D19" i="41"/>
  <c r="D19" i="44"/>
  <c r="D19" i="42"/>
  <c r="D19" i="40"/>
  <c r="D19" i="30"/>
  <c r="D19" i="31"/>
  <c r="D19" i="32"/>
  <c r="D19" i="33"/>
  <c r="D19" i="34"/>
  <c r="D19" i="35"/>
  <c r="D19" i="36"/>
  <c r="D19" i="37"/>
  <c r="D19" i="38"/>
  <c r="D19" i="22"/>
  <c r="D19" i="21"/>
  <c r="D19" i="20"/>
  <c r="D19" i="18"/>
  <c r="C20" i="39"/>
  <c r="H19" s="1"/>
  <c r="C20" i="43"/>
  <c r="H19" s="1"/>
  <c r="C20" i="41"/>
  <c r="H19" s="1"/>
  <c r="C20" i="44"/>
  <c r="H19" s="1"/>
  <c r="C20" i="42"/>
  <c r="H19" s="1"/>
  <c r="C20" i="40"/>
  <c r="H19" s="1"/>
  <c r="C20" i="30"/>
  <c r="H19" s="1"/>
  <c r="C20" i="31"/>
  <c r="H19" s="1"/>
  <c r="C20" i="32"/>
  <c r="H19" s="1"/>
  <c r="C20" i="33"/>
  <c r="H19" s="1"/>
  <c r="C20" i="34"/>
  <c r="H19" s="1"/>
  <c r="C20" i="35"/>
  <c r="H19" s="1"/>
  <c r="C20" i="36"/>
  <c r="H19" s="1"/>
  <c r="C20" i="37"/>
  <c r="H19" s="1"/>
  <c r="C20" i="38"/>
  <c r="H19" s="1"/>
  <c r="C20" i="22"/>
  <c r="H19" s="1"/>
  <c r="C20" i="21"/>
  <c r="H19" s="1"/>
  <c r="C20" i="20"/>
  <c r="H19" s="1"/>
  <c r="C20" i="18"/>
  <c r="H19" s="1"/>
  <c r="D20" i="39"/>
  <c r="D20" i="43"/>
  <c r="D20" i="41"/>
  <c r="D20" i="44"/>
  <c r="D20" i="42"/>
  <c r="D20" i="40"/>
  <c r="D20" i="30"/>
  <c r="D20" i="31"/>
  <c r="D20" i="32"/>
  <c r="D20" i="33"/>
  <c r="D20" i="34"/>
  <c r="D20" i="35"/>
  <c r="D20" i="36"/>
  <c r="D20" i="37"/>
  <c r="D20" i="38"/>
  <c r="D20" i="22"/>
  <c r="D20" i="21"/>
  <c r="D20" i="20"/>
  <c r="D20" i="18"/>
  <c r="C21" i="39"/>
  <c r="H20" s="1"/>
  <c r="C21" i="43"/>
  <c r="H20" s="1"/>
  <c r="C21" i="41"/>
  <c r="H20" s="1"/>
  <c r="C21" i="44"/>
  <c r="H20" s="1"/>
  <c r="C21" i="42"/>
  <c r="H20" s="1"/>
  <c r="C21" i="40"/>
  <c r="H20" s="1"/>
  <c r="C21" i="30"/>
  <c r="H20" s="1"/>
  <c r="C21" i="31"/>
  <c r="H20" s="1"/>
  <c r="C21" i="32"/>
  <c r="H20" s="1"/>
  <c r="C21" i="33"/>
  <c r="H20" s="1"/>
  <c r="C21" i="34"/>
  <c r="H20" s="1"/>
  <c r="C21" i="35"/>
  <c r="H20" s="1"/>
  <c r="C21" i="36"/>
  <c r="H20" s="1"/>
  <c r="C21" i="37"/>
  <c r="H20" s="1"/>
  <c r="C21" i="38"/>
  <c r="H20" s="1"/>
  <c r="C21" i="22"/>
  <c r="H20" s="1"/>
  <c r="C21" i="21"/>
  <c r="H20" s="1"/>
  <c r="C21" i="20"/>
  <c r="H20" s="1"/>
  <c r="C21" i="18"/>
  <c r="H20" s="1"/>
  <c r="D21" i="39"/>
  <c r="D21" i="43"/>
  <c r="D21" i="41"/>
  <c r="D21" i="44"/>
  <c r="D21" i="42"/>
  <c r="D21" i="40"/>
  <c r="D21" i="30"/>
  <c r="D21" i="31"/>
  <c r="D21" i="32"/>
  <c r="D21" i="33"/>
  <c r="D21" i="34"/>
  <c r="D21" i="35"/>
  <c r="D21" i="36"/>
  <c r="D21" i="37"/>
  <c r="D21" i="38"/>
  <c r="D21" i="22"/>
  <c r="D21" i="21"/>
  <c r="D21" i="20"/>
  <c r="D21" i="18"/>
  <c r="C23" i="39"/>
  <c r="H21" s="1"/>
  <c r="C23" i="43"/>
  <c r="H21" s="1"/>
  <c r="C23" i="41"/>
  <c r="H21" s="1"/>
  <c r="C23" i="44"/>
  <c r="H21" s="1"/>
  <c r="C23" i="42"/>
  <c r="H21" s="1"/>
  <c r="C23" i="40"/>
  <c r="H21" s="1"/>
  <c r="C23" i="30"/>
  <c r="H21" s="1"/>
  <c r="C23" i="31"/>
  <c r="H21" s="1"/>
  <c r="C23" i="32"/>
  <c r="H21" s="1"/>
  <c r="C23" i="33"/>
  <c r="H21" s="1"/>
  <c r="C23" i="34"/>
  <c r="H21" s="1"/>
  <c r="C23" i="35"/>
  <c r="H21" s="1"/>
  <c r="C23" i="36"/>
  <c r="H21" s="1"/>
  <c r="C23" i="37"/>
  <c r="H21" s="1"/>
  <c r="C23" i="38"/>
  <c r="H21" s="1"/>
  <c r="C23" i="22"/>
  <c r="H21" s="1"/>
  <c r="C23" i="21"/>
  <c r="H21" s="1"/>
  <c r="C23" i="20"/>
  <c r="H21" s="1"/>
  <c r="C23" i="18"/>
  <c r="H21" s="1"/>
  <c r="D23" i="39"/>
  <c r="D23" i="43"/>
  <c r="D23" i="41"/>
  <c r="D23" i="44"/>
  <c r="D23" i="42"/>
  <c r="D23" i="40"/>
  <c r="D23" i="30"/>
  <c r="D23" i="31"/>
  <c r="D23" i="32"/>
  <c r="D23" i="33"/>
  <c r="D23" i="34"/>
  <c r="D23" i="35"/>
  <c r="D23" i="36"/>
  <c r="D23" i="37"/>
  <c r="D23" i="38"/>
  <c r="D23" i="22"/>
  <c r="D23" i="21"/>
  <c r="D23" i="20"/>
  <c r="D23" i="18"/>
  <c r="C24" i="39"/>
  <c r="H23" s="1"/>
  <c r="C24" i="43"/>
  <c r="H23" s="1"/>
  <c r="C24" i="41"/>
  <c r="H23" s="1"/>
  <c r="C24" i="44"/>
  <c r="H23" s="1"/>
  <c r="C24" i="42"/>
  <c r="C24" i="40"/>
  <c r="C24" i="30"/>
  <c r="H23" s="1"/>
  <c r="C24" i="31"/>
  <c r="H23" s="1"/>
  <c r="C24" i="32"/>
  <c r="H23" s="1"/>
  <c r="C24" i="33"/>
  <c r="H23" s="1"/>
  <c r="C24" i="34"/>
  <c r="H23" s="1"/>
  <c r="C24" i="35"/>
  <c r="H23" s="1"/>
  <c r="C24" i="36"/>
  <c r="H23" s="1"/>
  <c r="C24" i="37"/>
  <c r="H23" s="1"/>
  <c r="C24" i="38"/>
  <c r="H23" s="1"/>
  <c r="C24" i="22"/>
  <c r="H23" s="1"/>
  <c r="C24" i="21"/>
  <c r="H23" s="1"/>
  <c r="C24" i="20"/>
  <c r="H23" s="1"/>
  <c r="C24" i="18"/>
  <c r="H23" s="1"/>
  <c r="D24" i="39"/>
  <c r="D24" i="43"/>
  <c r="D24" i="41"/>
  <c r="D24" i="44"/>
  <c r="D24" i="42"/>
  <c r="D24" i="40"/>
  <c r="D24" i="30"/>
  <c r="D24" i="31"/>
  <c r="D24" i="32"/>
  <c r="D24" i="33"/>
  <c r="D24" i="34"/>
  <c r="D24" i="35"/>
  <c r="D24" i="36"/>
  <c r="D24" i="37"/>
  <c r="D24" i="38"/>
  <c r="D24" i="22"/>
  <c r="D24" i="21"/>
  <c r="D24" i="20"/>
  <c r="D24" i="18"/>
  <c r="C25" i="39"/>
  <c r="H24" s="1"/>
  <c r="C25" i="43"/>
  <c r="H24" s="1"/>
  <c r="C25" i="41"/>
  <c r="H24" s="1"/>
  <c r="C25" i="44"/>
  <c r="H24" s="1"/>
  <c r="C25" i="42"/>
  <c r="C25" i="40"/>
  <c r="H24" s="1"/>
  <c r="C25" i="30"/>
  <c r="H24" s="1"/>
  <c r="C25" i="31"/>
  <c r="H24" s="1"/>
  <c r="C25" i="32"/>
  <c r="H24" s="1"/>
  <c r="C25" i="33"/>
  <c r="H24" s="1"/>
  <c r="C25" i="34"/>
  <c r="H24" s="1"/>
  <c r="C25" i="35"/>
  <c r="H24" s="1"/>
  <c r="C25" i="36"/>
  <c r="H24" s="1"/>
  <c r="C25" i="37"/>
  <c r="H24" s="1"/>
  <c r="C25" i="38"/>
  <c r="H24" s="1"/>
  <c r="C25" i="22"/>
  <c r="H24" s="1"/>
  <c r="C25" i="21"/>
  <c r="H24" s="1"/>
  <c r="C25" i="20"/>
  <c r="H24" s="1"/>
  <c r="C25" i="18"/>
  <c r="H24" s="1"/>
  <c r="D25" i="39"/>
  <c r="D25" i="43"/>
  <c r="D25" i="41"/>
  <c r="D25" i="44"/>
  <c r="D25" i="42"/>
  <c r="D25" i="40"/>
  <c r="D25" i="30"/>
  <c r="D25" i="31"/>
  <c r="D25" i="32"/>
  <c r="D25" i="33"/>
  <c r="D25" i="34"/>
  <c r="D25" i="35"/>
  <c r="D25" i="36"/>
  <c r="D25" i="37"/>
  <c r="D25" i="38"/>
  <c r="D25" i="22"/>
  <c r="D25" i="21"/>
  <c r="D25" i="20"/>
  <c r="D25" i="18"/>
  <c r="F28" i="39"/>
  <c r="F28" i="43"/>
  <c r="F28" i="41"/>
  <c r="F28" i="44"/>
  <c r="F28" i="42"/>
  <c r="F28" i="40"/>
  <c r="F28" i="30"/>
  <c r="F28" i="31"/>
  <c r="F28" i="32"/>
  <c r="F28" i="33"/>
  <c r="F28" i="34"/>
  <c r="F28" i="35"/>
  <c r="F28" i="36"/>
  <c r="F28" i="37"/>
  <c r="F28" i="38"/>
  <c r="F28" i="22"/>
  <c r="F28" i="21"/>
  <c r="F28" i="20"/>
  <c r="F28" i="18"/>
  <c r="F29" i="39"/>
  <c r="F29" i="43"/>
  <c r="F29" i="41"/>
  <c r="F29" i="44"/>
  <c r="F29" i="42"/>
  <c r="F29" i="40"/>
  <c r="F29" i="30"/>
  <c r="F29" i="31"/>
  <c r="F29" i="32"/>
  <c r="F29" i="33"/>
  <c r="F29" i="34"/>
  <c r="F29" i="35"/>
  <c r="F29" i="36"/>
  <c r="F29" i="37"/>
  <c r="F29" i="38"/>
  <c r="F29" i="22"/>
  <c r="F29" i="21"/>
  <c r="F29" i="20"/>
  <c r="F29" i="18"/>
  <c r="F30" i="39"/>
  <c r="F30" i="43"/>
  <c r="F30" i="41"/>
  <c r="F30" i="44"/>
  <c r="F30" i="42"/>
  <c r="F30" i="40"/>
  <c r="F30" i="30"/>
  <c r="F30" i="31"/>
  <c r="F30" i="32"/>
  <c r="F30" i="33"/>
  <c r="F30" i="34"/>
  <c r="F30" i="35"/>
  <c r="F30" i="36"/>
  <c r="F30" i="37"/>
  <c r="F30" i="38"/>
  <c r="F30" i="22"/>
  <c r="F30" i="21"/>
  <c r="F30" i="20"/>
  <c r="F30" i="18"/>
  <c r="F31" i="39"/>
  <c r="F31" i="43"/>
  <c r="F31" i="41"/>
  <c r="F31" i="44"/>
  <c r="F31" i="42"/>
  <c r="F31" i="40"/>
  <c r="F31" i="30"/>
  <c r="F31" i="31"/>
  <c r="F31" i="32"/>
  <c r="F31" i="33"/>
  <c r="F31" i="34"/>
  <c r="F31" i="35"/>
  <c r="F31" i="36"/>
  <c r="F31" i="37"/>
  <c r="F31" i="38"/>
  <c r="F31" i="22"/>
  <c r="F31" i="21"/>
  <c r="F31" i="20"/>
  <c r="F31" i="18"/>
  <c r="C33" i="39"/>
  <c r="C33" i="43"/>
  <c r="C33" i="41"/>
  <c r="C33" i="44"/>
  <c r="C33" i="42"/>
  <c r="C33" i="40"/>
  <c r="C33" i="30"/>
  <c r="C33" i="31"/>
  <c r="C33" i="32"/>
  <c r="C33" i="33"/>
  <c r="C33" i="34"/>
  <c r="C33" i="35"/>
  <c r="C33" i="36"/>
  <c r="C33" i="37"/>
  <c r="C33" i="38"/>
  <c r="C33" i="22"/>
  <c r="C33" i="21"/>
  <c r="C33" i="20"/>
  <c r="C33" i="18"/>
  <c r="D33" i="39"/>
  <c r="D33" i="43"/>
  <c r="D33" i="41"/>
  <c r="D33" i="44"/>
  <c r="D33" i="42"/>
  <c r="D33" i="40"/>
  <c r="D33" i="30"/>
  <c r="D33" i="31"/>
  <c r="D33" i="32"/>
  <c r="D33" i="33"/>
  <c r="D33" i="34"/>
  <c r="D33" i="35"/>
  <c r="D33" i="36"/>
  <c r="D33" i="37"/>
  <c r="D33" i="38"/>
  <c r="D33" i="22"/>
  <c r="D33" i="21"/>
  <c r="D33" i="20"/>
  <c r="D33" i="18"/>
  <c r="F33" i="39"/>
  <c r="F33" i="43"/>
  <c r="F33" i="41"/>
  <c r="F33" i="44"/>
  <c r="F33" i="42"/>
  <c r="F33" i="40"/>
  <c r="F33" i="30"/>
  <c r="F33" i="31"/>
  <c r="F33" i="32"/>
  <c r="F33" i="33"/>
  <c r="F33" i="34"/>
  <c r="F33" i="35"/>
  <c r="F33" i="36"/>
  <c r="F33" i="37"/>
  <c r="F33" i="38"/>
  <c r="F33" i="22"/>
  <c r="F33" i="21"/>
  <c r="F33" i="20"/>
  <c r="F33" i="18"/>
  <c r="G33" i="39"/>
  <c r="G33" i="43"/>
  <c r="G33" i="41"/>
  <c r="G33" i="44"/>
  <c r="G33" i="42"/>
  <c r="G33" i="40"/>
  <c r="G33" i="30"/>
  <c r="G33" i="31"/>
  <c r="G33" i="32"/>
  <c r="G33" i="33"/>
  <c r="G33" i="34"/>
  <c r="G33" i="35"/>
  <c r="G33" i="36"/>
  <c r="G33" i="37"/>
  <c r="G33" i="38"/>
  <c r="G33" i="22"/>
  <c r="G33" i="21"/>
  <c r="G33" i="20"/>
  <c r="G33" i="18"/>
  <c r="C34" i="39"/>
  <c r="C34" i="43"/>
  <c r="C34" i="41"/>
  <c r="C34" i="44"/>
  <c r="C34" i="42"/>
  <c r="C34" i="40"/>
  <c r="C34" i="30"/>
  <c r="C34" i="31"/>
  <c r="C34" i="32"/>
  <c r="C34" i="33"/>
  <c r="C34" i="34"/>
  <c r="C34" i="35"/>
  <c r="C34" i="36"/>
  <c r="C34" i="37"/>
  <c r="C34" i="38"/>
  <c r="C34" i="22"/>
  <c r="C34" i="21"/>
  <c r="C34" i="20"/>
  <c r="C34" i="18"/>
  <c r="D34" i="39"/>
  <c r="D34" i="43"/>
  <c r="D34" i="41"/>
  <c r="D34" i="44"/>
  <c r="D34" i="42"/>
  <c r="D34" i="40"/>
  <c r="D34" i="30"/>
  <c r="D34" i="31"/>
  <c r="D34" i="32"/>
  <c r="D34" i="33"/>
  <c r="D34" i="34"/>
  <c r="D34" i="35"/>
  <c r="D34" i="36"/>
  <c r="D34" i="37"/>
  <c r="D34" i="38"/>
  <c r="D34" i="22"/>
  <c r="D34" i="21"/>
  <c r="D34" i="20"/>
  <c r="D34" i="18"/>
  <c r="F47" i="17"/>
  <c r="E34" i="19" s="1"/>
  <c r="F34" i="39"/>
  <c r="F34" i="43"/>
  <c r="F34" i="41"/>
  <c r="F34" i="44"/>
  <c r="F34" i="42"/>
  <c r="F34" i="40"/>
  <c r="F34" i="30"/>
  <c r="F34" i="31"/>
  <c r="F34" i="32"/>
  <c r="F34" i="33"/>
  <c r="F34" i="34"/>
  <c r="F34" i="35"/>
  <c r="F34" i="36"/>
  <c r="F34" i="37"/>
  <c r="F34" i="38"/>
  <c r="F34" i="22"/>
  <c r="F34" i="21"/>
  <c r="F34" i="20"/>
  <c r="F34" i="18"/>
  <c r="G34" i="39"/>
  <c r="G34" i="43"/>
  <c r="G34" i="41"/>
  <c r="G34" i="44"/>
  <c r="G34" i="42"/>
  <c r="G34" i="40"/>
  <c r="G34" i="30"/>
  <c r="G34" i="31"/>
  <c r="G34" i="32"/>
  <c r="G34" i="33"/>
  <c r="G34" i="34"/>
  <c r="G34" i="35"/>
  <c r="G34" i="36"/>
  <c r="G34" i="37"/>
  <c r="G34" i="38"/>
  <c r="G34" i="22"/>
  <c r="G34" i="21"/>
  <c r="G34" i="20"/>
  <c r="G34" i="18"/>
  <c r="C35" i="39"/>
  <c r="C35" i="43"/>
  <c r="C35" i="41"/>
  <c r="C35" i="44"/>
  <c r="C35" i="42"/>
  <c r="C35" i="40"/>
  <c r="C35" i="30"/>
  <c r="C35" i="31"/>
  <c r="C35" i="32"/>
  <c r="C35" i="33"/>
  <c r="C35" i="34"/>
  <c r="C35" i="35"/>
  <c r="C35" i="36"/>
  <c r="C35" i="37"/>
  <c r="C35" i="38"/>
  <c r="C35" i="22"/>
  <c r="C35" i="21"/>
  <c r="C35" i="20"/>
  <c r="C35" i="18"/>
  <c r="D35" i="39"/>
  <c r="D35" i="43"/>
  <c r="D35" i="41"/>
  <c r="D35" i="44"/>
  <c r="D35" i="42"/>
  <c r="D35" i="40"/>
  <c r="D35" i="30"/>
  <c r="D35" i="31"/>
  <c r="D35" i="32"/>
  <c r="D35" i="33"/>
  <c r="D35" i="34"/>
  <c r="D35" i="35"/>
  <c r="D35" i="36"/>
  <c r="D35" i="37"/>
  <c r="D35" i="38"/>
  <c r="D35" i="22"/>
  <c r="D35" i="21"/>
  <c r="D35" i="20"/>
  <c r="D35" i="18"/>
  <c r="F35" i="39"/>
  <c r="F35" i="43"/>
  <c r="F35" i="41"/>
  <c r="F35" i="44"/>
  <c r="F35" i="42"/>
  <c r="F35" i="40"/>
  <c r="F35" i="30"/>
  <c r="F35" i="31"/>
  <c r="F35" i="32"/>
  <c r="F35" i="33"/>
  <c r="F35" i="34"/>
  <c r="F35" i="35"/>
  <c r="F35" i="36"/>
  <c r="F35" i="37"/>
  <c r="F35" i="38"/>
  <c r="F35" i="22"/>
  <c r="F35" i="21"/>
  <c r="F35" i="20"/>
  <c r="F35" i="18"/>
  <c r="G35" i="39"/>
  <c r="G35" i="43"/>
  <c r="G35" i="41"/>
  <c r="G35" i="44"/>
  <c r="G35" i="42"/>
  <c r="G35" i="40"/>
  <c r="G35" i="30"/>
  <c r="G35" i="31"/>
  <c r="G35" i="32"/>
  <c r="G35" i="33"/>
  <c r="G35" i="34"/>
  <c r="G35" i="35"/>
  <c r="G35" i="36"/>
  <c r="G35" i="37"/>
  <c r="G35" i="38"/>
  <c r="G35" i="22"/>
  <c r="G35" i="21"/>
  <c r="G35" i="20"/>
  <c r="G35" i="18"/>
  <c r="C36" i="39"/>
  <c r="C36" i="43"/>
  <c r="C36" i="41"/>
  <c r="C36" i="44"/>
  <c r="C36" i="42"/>
  <c r="C36" i="40"/>
  <c r="C36" i="30"/>
  <c r="C36" i="31"/>
  <c r="C36" i="32"/>
  <c r="C36" i="33"/>
  <c r="C36" i="34"/>
  <c r="C36" i="35"/>
  <c r="C36" i="36"/>
  <c r="C36" i="37"/>
  <c r="C36" i="38"/>
  <c r="C36" i="22"/>
  <c r="C36" i="21"/>
  <c r="C36" i="20"/>
  <c r="C36" i="18"/>
  <c r="D36" i="39"/>
  <c r="D36" i="43"/>
  <c r="D36" i="41"/>
  <c r="D36" i="44"/>
  <c r="D36" i="42"/>
  <c r="D36" i="40"/>
  <c r="D36" i="30"/>
  <c r="D36" i="31"/>
  <c r="D36" i="32"/>
  <c r="D36" i="33"/>
  <c r="D36" i="34"/>
  <c r="D36" i="35"/>
  <c r="D36" i="36"/>
  <c r="D36" i="37"/>
  <c r="D36" i="38"/>
  <c r="D36" i="22"/>
  <c r="D36" i="21"/>
  <c r="D36" i="20"/>
  <c r="D36" i="18"/>
  <c r="F36" i="39"/>
  <c r="F36" i="43"/>
  <c r="F36" i="41"/>
  <c r="F36" i="44"/>
  <c r="F36" i="42"/>
  <c r="F36" i="40"/>
  <c r="F36" i="30"/>
  <c r="F36" i="31"/>
  <c r="F36" i="32"/>
  <c r="F36" i="33"/>
  <c r="F36" i="34"/>
  <c r="F36" i="35"/>
  <c r="F36" i="36"/>
  <c r="F36" i="37"/>
  <c r="F36" i="38"/>
  <c r="F36" i="22"/>
  <c r="F36" i="21"/>
  <c r="F36" i="20"/>
  <c r="F36" i="18"/>
  <c r="G36" i="39"/>
  <c r="G36" i="43"/>
  <c r="G36" i="41"/>
  <c r="G36" i="44"/>
  <c r="G36" i="42"/>
  <c r="G36" i="40"/>
  <c r="G36" i="30"/>
  <c r="G36" i="31"/>
  <c r="G36" i="32"/>
  <c r="G36" i="33"/>
  <c r="G36" i="34"/>
  <c r="G36" i="35"/>
  <c r="G36" i="36"/>
  <c r="G36" i="37"/>
  <c r="G36" i="38"/>
  <c r="G36" i="22"/>
  <c r="G36" i="21"/>
  <c r="G36" i="20"/>
  <c r="G36" i="18"/>
  <c r="C37" i="39"/>
  <c r="C37" i="43"/>
  <c r="C37" i="41"/>
  <c r="C37" i="44"/>
  <c r="C37" i="42"/>
  <c r="C37" i="40"/>
  <c r="C37" i="30"/>
  <c r="C37" i="31"/>
  <c r="C37" i="32"/>
  <c r="C37" i="33"/>
  <c r="C37" i="34"/>
  <c r="C37" i="35"/>
  <c r="C37" i="36"/>
  <c r="C37" i="37"/>
  <c r="C37" i="38"/>
  <c r="C37" i="22"/>
  <c r="C37" i="21"/>
  <c r="C37" i="20"/>
  <c r="C37" i="18"/>
  <c r="D37" i="39"/>
  <c r="D37" i="43"/>
  <c r="D37" i="41"/>
  <c r="D37" i="44"/>
  <c r="D37" i="42"/>
  <c r="D37" i="40"/>
  <c r="D37" i="30"/>
  <c r="D37" i="31"/>
  <c r="D37" i="32"/>
  <c r="D37" i="33"/>
  <c r="D37" i="34"/>
  <c r="D37" i="35"/>
  <c r="D37" i="36"/>
  <c r="D37" i="37"/>
  <c r="D37" i="38"/>
  <c r="D37" i="22"/>
  <c r="D37" i="21"/>
  <c r="D37" i="20"/>
  <c r="D37" i="18"/>
  <c r="F37" i="39"/>
  <c r="F37" i="43"/>
  <c r="F37" i="41"/>
  <c r="F37" i="44"/>
  <c r="F37" i="42"/>
  <c r="F37" i="40"/>
  <c r="F37" i="30"/>
  <c r="F37" i="31"/>
  <c r="F37" i="32"/>
  <c r="F37" i="33"/>
  <c r="F37" i="34"/>
  <c r="F37" i="35"/>
  <c r="F37" i="36"/>
  <c r="F37" i="37"/>
  <c r="F37" i="38"/>
  <c r="F37" i="22"/>
  <c r="F37" i="21"/>
  <c r="F37" i="20"/>
  <c r="F37" i="18"/>
  <c r="G37" i="39"/>
  <c r="G37" i="43"/>
  <c r="G37" i="41"/>
  <c r="G37" i="44"/>
  <c r="G37" i="42"/>
  <c r="G37" i="40"/>
  <c r="G37" i="30"/>
  <c r="G37" i="31"/>
  <c r="G37" i="32"/>
  <c r="G37" i="33"/>
  <c r="G37" i="34"/>
  <c r="G37" i="35"/>
  <c r="G37" i="36"/>
  <c r="G37" i="37"/>
  <c r="G37" i="38"/>
  <c r="G37" i="22"/>
  <c r="G37" i="21"/>
  <c r="G37" i="20"/>
  <c r="G37" i="18"/>
  <c r="C39" i="39"/>
  <c r="C39" i="43"/>
  <c r="C39" i="41"/>
  <c r="C39" i="44"/>
  <c r="C39" i="42"/>
  <c r="C39" i="40"/>
  <c r="C39" i="30"/>
  <c r="C39" i="31"/>
  <c r="C39" i="32"/>
  <c r="C39" i="33"/>
  <c r="C39" i="34"/>
  <c r="C39" i="35"/>
  <c r="C39" i="36"/>
  <c r="C39" i="37"/>
  <c r="C39" i="38"/>
  <c r="C39" i="22"/>
  <c r="C39" i="21"/>
  <c r="C39" i="20"/>
  <c r="C39" i="18"/>
  <c r="D39" i="39"/>
  <c r="D39" i="43"/>
  <c r="D39" i="41"/>
  <c r="D39" i="44"/>
  <c r="D39" i="42"/>
  <c r="D39" i="40"/>
  <c r="D39" i="30"/>
  <c r="D39" i="31"/>
  <c r="D39" i="32"/>
  <c r="D39" i="33"/>
  <c r="D39" i="34"/>
  <c r="D39" i="35"/>
  <c r="D39" i="36"/>
  <c r="D39" i="37"/>
  <c r="D39" i="38"/>
  <c r="D39" i="22"/>
  <c r="D39" i="21"/>
  <c r="D39" i="20"/>
  <c r="D39" i="18"/>
  <c r="F39" i="39"/>
  <c r="F39" i="43"/>
  <c r="F39" i="41"/>
  <c r="F39" i="44"/>
  <c r="F39" i="42"/>
  <c r="F39" i="40"/>
  <c r="F39" i="30"/>
  <c r="F39" i="31"/>
  <c r="F39" i="32"/>
  <c r="F39" i="33"/>
  <c r="F39" i="34"/>
  <c r="F39" i="35"/>
  <c r="F39" i="36"/>
  <c r="F39" i="37"/>
  <c r="F39" i="38"/>
  <c r="F39" i="22"/>
  <c r="F39" i="21"/>
  <c r="F39" i="20"/>
  <c r="F39" i="18"/>
  <c r="G39" i="39"/>
  <c r="G39" i="43"/>
  <c r="G39" i="41"/>
  <c r="G39" i="44"/>
  <c r="G39" i="42"/>
  <c r="G39" i="40"/>
  <c r="G39" i="30"/>
  <c r="G39" i="31"/>
  <c r="G39" i="32"/>
  <c r="G39" i="33"/>
  <c r="G39" i="34"/>
  <c r="G39" i="35"/>
  <c r="G39" i="36"/>
  <c r="G39" i="37"/>
  <c r="G39" i="38"/>
  <c r="G39" i="22"/>
  <c r="G39" i="21"/>
  <c r="G39" i="20"/>
  <c r="G39" i="18"/>
  <c r="C40" i="39"/>
  <c r="C40" i="43"/>
  <c r="C40" i="41"/>
  <c r="C40" i="44"/>
  <c r="C40" i="42"/>
  <c r="C40" i="40"/>
  <c r="C40" i="30"/>
  <c r="C40" i="31"/>
  <c r="C40" i="32"/>
  <c r="C40" i="33"/>
  <c r="C40" i="34"/>
  <c r="C40" i="35"/>
  <c r="C40" i="36"/>
  <c r="C40" i="37"/>
  <c r="C40" i="38"/>
  <c r="C40" i="22"/>
  <c r="C40" i="21"/>
  <c r="C40" i="20"/>
  <c r="C40" i="18"/>
  <c r="D40" i="39"/>
  <c r="D40" i="43"/>
  <c r="D40" i="41"/>
  <c r="D40" i="44"/>
  <c r="D40" i="42"/>
  <c r="D40" i="40"/>
  <c r="D40" i="30"/>
  <c r="D40" i="31"/>
  <c r="D40" i="32"/>
  <c r="D40" i="33"/>
  <c r="D40" i="34"/>
  <c r="D40" i="35"/>
  <c r="D40" i="36"/>
  <c r="D40" i="37"/>
  <c r="D40" i="38"/>
  <c r="D40" i="22"/>
  <c r="D40" i="21"/>
  <c r="D40" i="20"/>
  <c r="D40" i="18"/>
  <c r="F40" i="39"/>
  <c r="F40" i="43"/>
  <c r="F40" i="41"/>
  <c r="F40" i="44"/>
  <c r="F40" i="42"/>
  <c r="F40" i="40"/>
  <c r="F40" i="30"/>
  <c r="F40" i="31"/>
  <c r="F40" i="32"/>
  <c r="F40" i="33"/>
  <c r="F40" i="34"/>
  <c r="F40" i="35"/>
  <c r="F40" i="36"/>
  <c r="F40" i="37"/>
  <c r="F40" i="38"/>
  <c r="F40" i="22"/>
  <c r="F40" i="21"/>
  <c r="F40" i="20"/>
  <c r="F40" i="18"/>
  <c r="G40" i="39"/>
  <c r="G40" i="43"/>
  <c r="G40" i="41"/>
  <c r="G40" i="44"/>
  <c r="G40" i="42"/>
  <c r="G40" i="40"/>
  <c r="G40" i="30"/>
  <c r="G40" i="31"/>
  <c r="G40" i="32"/>
  <c r="G40" i="33"/>
  <c r="G40" i="34"/>
  <c r="G40" i="35"/>
  <c r="G40" i="36"/>
  <c r="G40" i="37"/>
  <c r="G40" i="38"/>
  <c r="G40" i="22"/>
  <c r="G40" i="21"/>
  <c r="G40" i="20"/>
  <c r="G40" i="18"/>
  <c r="G26" i="17"/>
  <c r="F21" i="19" s="1"/>
  <c r="L44" i="39" l="1"/>
  <c r="L44" i="43"/>
  <c r="L44" i="41"/>
  <c r="L44" i="44"/>
  <c r="L44" i="42"/>
  <c r="L44" i="40"/>
  <c r="L44" i="30"/>
  <c r="L44" i="31"/>
  <c r="L44" i="32"/>
  <c r="L44" i="33"/>
  <c r="L44" i="34"/>
  <c r="L44" i="35"/>
  <c r="L44" i="36"/>
  <c r="L44" i="37"/>
  <c r="L44" i="38"/>
  <c r="L44" i="22"/>
  <c r="L44" i="21"/>
  <c r="L44" i="20"/>
  <c r="L44" i="19"/>
  <c r="M44" i="39"/>
  <c r="M44" i="43"/>
  <c r="M44" i="41"/>
  <c r="M44" i="44"/>
  <c r="M44" i="42"/>
  <c r="M44" i="40"/>
  <c r="M44" i="30"/>
  <c r="M44" i="31"/>
  <c r="M44" i="32"/>
  <c r="M44" i="33"/>
  <c r="M44" i="34"/>
  <c r="M44" i="35"/>
  <c r="M44" i="36"/>
  <c r="M44" i="37"/>
  <c r="M44" i="38"/>
  <c r="M44" i="22"/>
  <c r="M44" i="21"/>
  <c r="M44" i="20"/>
  <c r="M44" i="19"/>
  <c r="L45" i="39"/>
  <c r="L45" i="43"/>
  <c r="L45" i="41"/>
  <c r="L45" i="44"/>
  <c r="L45" i="42"/>
  <c r="L45" i="40"/>
  <c r="L45" i="30"/>
  <c r="L45" i="31"/>
  <c r="L45" i="32"/>
  <c r="L45" i="33"/>
  <c r="L45" i="34"/>
  <c r="L45" i="35"/>
  <c r="L45" i="36"/>
  <c r="L45" i="37"/>
  <c r="L45" i="38"/>
  <c r="L45" i="22"/>
  <c r="L45" i="21"/>
  <c r="L45" i="20"/>
  <c r="L45" i="19"/>
  <c r="M45" i="39"/>
  <c r="M45" i="43"/>
  <c r="M45" i="41"/>
  <c r="M45" i="44"/>
  <c r="M45" i="42"/>
  <c r="M45" i="40"/>
  <c r="M45" i="30"/>
  <c r="M45" i="31"/>
  <c r="M45" i="32"/>
  <c r="M45" i="33"/>
  <c r="M45" i="34"/>
  <c r="M45" i="35"/>
  <c r="M45" i="36"/>
  <c r="M45" i="37"/>
  <c r="M45" i="38"/>
  <c r="M45" i="22"/>
  <c r="M45" i="21"/>
  <c r="M45" i="20"/>
  <c r="M45" i="19"/>
  <c r="L46" i="39"/>
  <c r="L46" i="43"/>
  <c r="L46" i="41"/>
  <c r="L46" i="44"/>
  <c r="L46" i="42"/>
  <c r="L46" i="40"/>
  <c r="L46" i="30"/>
  <c r="L46" i="31"/>
  <c r="L46" i="32"/>
  <c r="L46" i="33"/>
  <c r="L46" i="34"/>
  <c r="L46" i="35"/>
  <c r="L46" i="36"/>
  <c r="L46" i="37"/>
  <c r="L46" i="38"/>
  <c r="L46" i="22"/>
  <c r="L46" i="21"/>
  <c r="L46" i="20"/>
  <c r="L46" i="19"/>
  <c r="M46" i="39"/>
  <c r="M46" i="43"/>
  <c r="M46" i="41"/>
  <c r="M46" i="44"/>
  <c r="M46" i="42"/>
  <c r="M46" i="40"/>
  <c r="M46" i="30"/>
  <c r="M46" i="31"/>
  <c r="M46" i="32"/>
  <c r="M46" i="33"/>
  <c r="M46" i="34"/>
  <c r="M46" i="35"/>
  <c r="M46" i="36"/>
  <c r="M46" i="37"/>
  <c r="M46" i="38"/>
  <c r="M46" i="22"/>
  <c r="M46" i="21"/>
  <c r="M46" i="20"/>
  <c r="M46" i="19"/>
  <c r="AZ69" i="17"/>
  <c r="BA69"/>
  <c r="BB69"/>
  <c r="BC69"/>
  <c r="BD69"/>
  <c r="BE69"/>
  <c r="BF69"/>
  <c r="BG69"/>
  <c r="BH69"/>
  <c r="BI69"/>
  <c r="BJ69"/>
  <c r="BK69"/>
  <c r="BL69"/>
  <c r="BM69"/>
  <c r="BN69"/>
  <c r="BO69"/>
  <c r="BP69"/>
  <c r="BQ69"/>
  <c r="BR69"/>
  <c r="AY69"/>
  <c r="AZ68"/>
  <c r="BA68"/>
  <c r="BB68"/>
  <c r="BC68"/>
  <c r="BD68"/>
  <c r="BE68"/>
  <c r="BF68"/>
  <c r="BG68"/>
  <c r="BH68"/>
  <c r="BI68"/>
  <c r="BJ68"/>
  <c r="BK68"/>
  <c r="BL68"/>
  <c r="BM68"/>
  <c r="BN68"/>
  <c r="BO68"/>
  <c r="BP68"/>
  <c r="BQ68"/>
  <c r="BR68"/>
  <c r="AY68"/>
  <c r="AZ67"/>
  <c r="BA67"/>
  <c r="BB67"/>
  <c r="BC67"/>
  <c r="BD67"/>
  <c r="BE67"/>
  <c r="BF67"/>
  <c r="BG67"/>
  <c r="BH67"/>
  <c r="BI67"/>
  <c r="BJ67"/>
  <c r="BK67"/>
  <c r="BL67"/>
  <c r="BM67"/>
  <c r="BN67"/>
  <c r="BO67"/>
  <c r="BP67"/>
  <c r="BQ67"/>
  <c r="BR67"/>
  <c r="AY67"/>
  <c r="AZ66"/>
  <c r="BA66"/>
  <c r="BB66"/>
  <c r="BC66"/>
  <c r="BD66"/>
  <c r="BE66"/>
  <c r="BF66"/>
  <c r="BG66"/>
  <c r="BH66"/>
  <c r="BI66"/>
  <c r="BJ66"/>
  <c r="BK66"/>
  <c r="BL66"/>
  <c r="BM66"/>
  <c r="BN66"/>
  <c r="BO66"/>
  <c r="BP66"/>
  <c r="BQ66"/>
  <c r="BR66"/>
  <c r="AY66"/>
  <c r="AZ65"/>
  <c r="BA65"/>
  <c r="BB65"/>
  <c r="BC65"/>
  <c r="BD65"/>
  <c r="BE65"/>
  <c r="BF65"/>
  <c r="BG65"/>
  <c r="BH65"/>
  <c r="BI65"/>
  <c r="BJ65"/>
  <c r="BK65"/>
  <c r="BL65"/>
  <c r="BM65"/>
  <c r="BN65"/>
  <c r="BO65"/>
  <c r="BP65"/>
  <c r="BQ65"/>
  <c r="BR65"/>
  <c r="AY65"/>
  <c r="BQ72"/>
  <c r="BQ71"/>
  <c r="H39" i="42"/>
  <c r="I39" s="1"/>
  <c r="BN72" i="17"/>
  <c r="BN71"/>
  <c r="G37" i="19"/>
  <c r="F37"/>
  <c r="I37" s="1"/>
  <c r="G36"/>
  <c r="F36"/>
  <c r="I36" s="1"/>
  <c r="G35"/>
  <c r="F35"/>
  <c r="I35" s="1"/>
  <c r="G34"/>
  <c r="F34"/>
  <c r="I34" s="1"/>
  <c r="G33"/>
  <c r="F33"/>
  <c r="I33" s="1"/>
  <c r="AZ45" i="17"/>
  <c r="BA45"/>
  <c r="BB45"/>
  <c r="BC45"/>
  <c r="BD45"/>
  <c r="BE45"/>
  <c r="BF45"/>
  <c r="BG45"/>
  <c r="BH45"/>
  <c r="BI45"/>
  <c r="BJ45"/>
  <c r="BK45"/>
  <c r="BL45"/>
  <c r="BM45"/>
  <c r="BN45"/>
  <c r="BO45"/>
  <c r="BP45"/>
  <c r="BQ45"/>
  <c r="BR45"/>
  <c r="AY45"/>
  <c r="AZ41"/>
  <c r="BA41"/>
  <c r="BB41"/>
  <c r="BC41"/>
  <c r="BD41"/>
  <c r="BE41"/>
  <c r="BF41"/>
  <c r="BG41"/>
  <c r="BH41"/>
  <c r="BI41"/>
  <c r="BJ41"/>
  <c r="BK41"/>
  <c r="BL41"/>
  <c r="BM41"/>
  <c r="BN41"/>
  <c r="BO41"/>
  <c r="BP41"/>
  <c r="BQ41"/>
  <c r="BR41"/>
  <c r="AY41"/>
  <c r="AZ44"/>
  <c r="BA44"/>
  <c r="BB44"/>
  <c r="BC44"/>
  <c r="BD44"/>
  <c r="BE44"/>
  <c r="BF44"/>
  <c r="BG44"/>
  <c r="BH44"/>
  <c r="BI44"/>
  <c r="BJ44"/>
  <c r="BK44"/>
  <c r="BL44"/>
  <c r="BM44"/>
  <c r="BN44"/>
  <c r="BO44"/>
  <c r="BP44"/>
  <c r="BQ44"/>
  <c r="BR44"/>
  <c r="AY44"/>
  <c r="AZ40"/>
  <c r="BA40"/>
  <c r="BB40"/>
  <c r="BC40"/>
  <c r="BD40"/>
  <c r="BE40"/>
  <c r="BF40"/>
  <c r="BG40"/>
  <c r="BH40"/>
  <c r="BI40"/>
  <c r="BJ40"/>
  <c r="BK40"/>
  <c r="BL40"/>
  <c r="BM40"/>
  <c r="BN40"/>
  <c r="BO40"/>
  <c r="BP40"/>
  <c r="BQ40"/>
  <c r="BR40"/>
  <c r="AY40"/>
  <c r="AZ43"/>
  <c r="BA43"/>
  <c r="BB43"/>
  <c r="BC43"/>
  <c r="BD43"/>
  <c r="BE43"/>
  <c r="BF43"/>
  <c r="BG43"/>
  <c r="BH43"/>
  <c r="BI43"/>
  <c r="BJ43"/>
  <c r="BK43"/>
  <c r="BL43"/>
  <c r="BM43"/>
  <c r="BN43"/>
  <c r="BO43"/>
  <c r="BP43"/>
  <c r="BQ43"/>
  <c r="BR43"/>
  <c r="AY43"/>
  <c r="AZ39"/>
  <c r="BA39"/>
  <c r="BB39"/>
  <c r="BC39"/>
  <c r="BD39"/>
  <c r="BE39"/>
  <c r="BF39"/>
  <c r="BG39"/>
  <c r="BH39"/>
  <c r="BI39"/>
  <c r="BJ39"/>
  <c r="BK39"/>
  <c r="BL39"/>
  <c r="BM39"/>
  <c r="BN39"/>
  <c r="BO39"/>
  <c r="BP39"/>
  <c r="BQ39"/>
  <c r="BR39"/>
  <c r="AY39"/>
  <c r="AZ37"/>
  <c r="BA37"/>
  <c r="BB37"/>
  <c r="BC37"/>
  <c r="BD37"/>
  <c r="BE37"/>
  <c r="BF37"/>
  <c r="BG37"/>
  <c r="BH37"/>
  <c r="BI37"/>
  <c r="BJ37"/>
  <c r="BK37"/>
  <c r="BL37"/>
  <c r="BM37"/>
  <c r="BN37"/>
  <c r="BO37"/>
  <c r="BP37"/>
  <c r="BQ37"/>
  <c r="BR37"/>
  <c r="AY37"/>
  <c r="AZ29"/>
  <c r="BA29"/>
  <c r="BB29"/>
  <c r="BC29"/>
  <c r="BD29"/>
  <c r="BE29"/>
  <c r="BF29"/>
  <c r="BG29"/>
  <c r="BH29"/>
  <c r="BI29"/>
  <c r="BJ29"/>
  <c r="BK29"/>
  <c r="BL29"/>
  <c r="BM29"/>
  <c r="BN29"/>
  <c r="BO29"/>
  <c r="BP29"/>
  <c r="BQ29"/>
  <c r="BR29"/>
  <c r="AY29"/>
  <c r="AZ36"/>
  <c r="BA36"/>
  <c r="BB36"/>
  <c r="BC36"/>
  <c r="BD36"/>
  <c r="BE36"/>
  <c r="BF36"/>
  <c r="BG36"/>
  <c r="BH36"/>
  <c r="BI36"/>
  <c r="BJ36"/>
  <c r="BK36"/>
  <c r="BL36"/>
  <c r="BM36"/>
  <c r="BN36"/>
  <c r="BO36"/>
  <c r="BP36"/>
  <c r="BQ36"/>
  <c r="BR36"/>
  <c r="AY36"/>
  <c r="AZ28"/>
  <c r="BA28"/>
  <c r="BB28"/>
  <c r="BC28"/>
  <c r="BD28"/>
  <c r="BE28"/>
  <c r="BF28"/>
  <c r="BG28"/>
  <c r="BH28"/>
  <c r="BI28"/>
  <c r="BJ28"/>
  <c r="BK28"/>
  <c r="BL28"/>
  <c r="BM28"/>
  <c r="BN28"/>
  <c r="BO28"/>
  <c r="BP28"/>
  <c r="BQ28"/>
  <c r="BR28"/>
  <c r="AY28"/>
  <c r="AZ33"/>
  <c r="BA33"/>
  <c r="BB33"/>
  <c r="BC33"/>
  <c r="BD33"/>
  <c r="BE33"/>
  <c r="BF33"/>
  <c r="BG33"/>
  <c r="BH33"/>
  <c r="BI33"/>
  <c r="BJ33"/>
  <c r="BK33"/>
  <c r="BL33"/>
  <c r="BM33"/>
  <c r="BN33"/>
  <c r="BO33"/>
  <c r="BP33"/>
  <c r="BQ33"/>
  <c r="BR33"/>
  <c r="AY33"/>
  <c r="AZ27"/>
  <c r="BA27"/>
  <c r="BB27"/>
  <c r="BC27"/>
  <c r="BD27"/>
  <c r="BE27"/>
  <c r="BF27"/>
  <c r="BG27"/>
  <c r="BH27"/>
  <c r="BI27"/>
  <c r="BJ27"/>
  <c r="BK27"/>
  <c r="BL27"/>
  <c r="BM27"/>
  <c r="BN27"/>
  <c r="BO27"/>
  <c r="BP27"/>
  <c r="BQ27"/>
  <c r="BR27"/>
  <c r="AY27"/>
  <c r="AZ32"/>
  <c r="BA32"/>
  <c r="BB32"/>
  <c r="BC32"/>
  <c r="BD32"/>
  <c r="BE32"/>
  <c r="BF32"/>
  <c r="BG32"/>
  <c r="BH32"/>
  <c r="BI32"/>
  <c r="BJ32"/>
  <c r="BK32"/>
  <c r="BL32"/>
  <c r="BM32"/>
  <c r="BN32"/>
  <c r="BO32"/>
  <c r="BP32"/>
  <c r="BQ32"/>
  <c r="BR32"/>
  <c r="AY32"/>
  <c r="AZ26"/>
  <c r="BA26"/>
  <c r="BB26"/>
  <c r="BC26"/>
  <c r="BD26"/>
  <c r="BE26"/>
  <c r="BF26"/>
  <c r="BG26"/>
  <c r="BH26"/>
  <c r="BI26"/>
  <c r="BJ26"/>
  <c r="BK26"/>
  <c r="BL26"/>
  <c r="BM26"/>
  <c r="BN26"/>
  <c r="BO26"/>
  <c r="BP26"/>
  <c r="BQ26"/>
  <c r="BR26"/>
  <c r="AY26"/>
  <c r="AZ31"/>
  <c r="BA31"/>
  <c r="BB31"/>
  <c r="BC31"/>
  <c r="BD31"/>
  <c r="BE31"/>
  <c r="BF31"/>
  <c r="BG31"/>
  <c r="BH31"/>
  <c r="BI31"/>
  <c r="BJ31"/>
  <c r="BK31"/>
  <c r="BL31"/>
  <c r="BM31"/>
  <c r="BN31"/>
  <c r="BO31"/>
  <c r="BP31"/>
  <c r="BQ31"/>
  <c r="BR31"/>
  <c r="AZ34"/>
  <c r="BA34"/>
  <c r="BB34"/>
  <c r="BC34"/>
  <c r="BD34"/>
  <c r="BE34"/>
  <c r="BF34"/>
  <c r="BG34"/>
  <c r="BH34"/>
  <c r="BI34"/>
  <c r="BJ34"/>
  <c r="BK34"/>
  <c r="BL34"/>
  <c r="BM34"/>
  <c r="BN34"/>
  <c r="BO34"/>
  <c r="BP34"/>
  <c r="BQ34"/>
  <c r="BR34"/>
  <c r="AZ35"/>
  <c r="BA35"/>
  <c r="BB35"/>
  <c r="BC35"/>
  <c r="BD35"/>
  <c r="BE35"/>
  <c r="BF35"/>
  <c r="BG35"/>
  <c r="BH35"/>
  <c r="BI35"/>
  <c r="BJ35"/>
  <c r="BK35"/>
  <c r="BL35"/>
  <c r="BM35"/>
  <c r="BN35"/>
  <c r="BO35"/>
  <c r="BP35"/>
  <c r="BQ35"/>
  <c r="BR35"/>
  <c r="AY31"/>
  <c r="AY34"/>
  <c r="AY35"/>
  <c r="AZ25"/>
  <c r="BA25"/>
  <c r="BB25"/>
  <c r="BC25"/>
  <c r="BD25"/>
  <c r="BE25"/>
  <c r="BF25"/>
  <c r="BG25"/>
  <c r="BH25"/>
  <c r="BI25"/>
  <c r="BJ25"/>
  <c r="BK25"/>
  <c r="BL25"/>
  <c r="BM25"/>
  <c r="BN25"/>
  <c r="BO25"/>
  <c r="BP25"/>
  <c r="BQ25"/>
  <c r="BR25"/>
  <c r="AY25"/>
  <c r="AZ21"/>
  <c r="BA21"/>
  <c r="BB21"/>
  <c r="BC21"/>
  <c r="BD21"/>
  <c r="BE21"/>
  <c r="BF21"/>
  <c r="BG21"/>
  <c r="BH21"/>
  <c r="BI21"/>
  <c r="BJ21"/>
  <c r="BK21"/>
  <c r="BL21"/>
  <c r="BM21"/>
  <c r="BN21"/>
  <c r="BO21"/>
  <c r="BP21"/>
  <c r="BQ21"/>
  <c r="BR21"/>
  <c r="AY21"/>
  <c r="AZ12"/>
  <c r="BA12"/>
  <c r="BB12"/>
  <c r="BC12"/>
  <c r="BD12"/>
  <c r="BE12"/>
  <c r="BF12"/>
  <c r="BG12"/>
  <c r="BH12"/>
  <c r="BI12"/>
  <c r="BJ12"/>
  <c r="BK12"/>
  <c r="BL12"/>
  <c r="BM12"/>
  <c r="BN12"/>
  <c r="BO12"/>
  <c r="BP12"/>
  <c r="BQ12"/>
  <c r="BR12"/>
  <c r="AY12"/>
  <c r="AZ20"/>
  <c r="BA20"/>
  <c r="BB20"/>
  <c r="BC20"/>
  <c r="BD20"/>
  <c r="BE20"/>
  <c r="BF20"/>
  <c r="BG20"/>
  <c r="BH20"/>
  <c r="BI20"/>
  <c r="BJ20"/>
  <c r="BK20"/>
  <c r="BL20"/>
  <c r="BM20"/>
  <c r="BN20"/>
  <c r="BO20"/>
  <c r="BP20"/>
  <c r="BQ20"/>
  <c r="BR20"/>
  <c r="AY20"/>
  <c r="AZ11"/>
  <c r="BA11"/>
  <c r="BB11"/>
  <c r="BC11"/>
  <c r="BD11"/>
  <c r="BE11"/>
  <c r="BF11"/>
  <c r="BG11"/>
  <c r="BH11"/>
  <c r="BI11"/>
  <c r="BJ11"/>
  <c r="BK11"/>
  <c r="BL11"/>
  <c r="BM11"/>
  <c r="BN11"/>
  <c r="BO11"/>
  <c r="BP11"/>
  <c r="BQ11"/>
  <c r="BR11"/>
  <c r="AY11"/>
  <c r="AZ19"/>
  <c r="BA19"/>
  <c r="BB19"/>
  <c r="BC19"/>
  <c r="BD19"/>
  <c r="BE19"/>
  <c r="BF19"/>
  <c r="BG19"/>
  <c r="BH19"/>
  <c r="BI19"/>
  <c r="BJ19"/>
  <c r="BK19"/>
  <c r="BL19"/>
  <c r="BM19"/>
  <c r="BN19"/>
  <c r="BO19"/>
  <c r="BP19"/>
  <c r="BQ19"/>
  <c r="BR19"/>
  <c r="AY19"/>
  <c r="AZ10"/>
  <c r="BA10"/>
  <c r="BB10"/>
  <c r="BC10"/>
  <c r="BD10"/>
  <c r="BE10"/>
  <c r="BF10"/>
  <c r="BG10"/>
  <c r="BH10"/>
  <c r="BI10"/>
  <c r="BJ10"/>
  <c r="BK10"/>
  <c r="BL10"/>
  <c r="BM10"/>
  <c r="BN10"/>
  <c r="BO10"/>
  <c r="BP10"/>
  <c r="BQ10"/>
  <c r="BR10"/>
  <c r="AY10"/>
  <c r="AZ18"/>
  <c r="BA18"/>
  <c r="BB18"/>
  <c r="BC18"/>
  <c r="BD18"/>
  <c r="BE18"/>
  <c r="BF18"/>
  <c r="BG18"/>
  <c r="BH18"/>
  <c r="BI18"/>
  <c r="BJ18"/>
  <c r="BK18"/>
  <c r="BL18"/>
  <c r="BM18"/>
  <c r="BN18"/>
  <c r="BO18"/>
  <c r="BP18"/>
  <c r="BQ18"/>
  <c r="BR18"/>
  <c r="AY18"/>
  <c r="AZ9"/>
  <c r="BA9"/>
  <c r="BB9"/>
  <c r="BC9"/>
  <c r="BD9"/>
  <c r="BE9"/>
  <c r="BF9"/>
  <c r="BG9"/>
  <c r="BH9"/>
  <c r="BI9"/>
  <c r="BJ9"/>
  <c r="BK9"/>
  <c r="BL9"/>
  <c r="BM9"/>
  <c r="BN9"/>
  <c r="BO9"/>
  <c r="BP9"/>
  <c r="BQ9"/>
  <c r="BR9"/>
  <c r="AY9"/>
  <c r="AZ17"/>
  <c r="BA17"/>
  <c r="BB17"/>
  <c r="BC17"/>
  <c r="BD17"/>
  <c r="BE17"/>
  <c r="BF17"/>
  <c r="BG17"/>
  <c r="BH17"/>
  <c r="BI17"/>
  <c r="BJ17"/>
  <c r="BK17"/>
  <c r="BL17"/>
  <c r="BM17"/>
  <c r="BN17"/>
  <c r="BO17"/>
  <c r="BP17"/>
  <c r="BQ17"/>
  <c r="BR17"/>
  <c r="AY17"/>
  <c r="AZ8"/>
  <c r="BA8"/>
  <c r="BB8"/>
  <c r="BC8"/>
  <c r="BD8"/>
  <c r="BE8"/>
  <c r="BF8"/>
  <c r="BG8"/>
  <c r="BH8"/>
  <c r="BI8"/>
  <c r="BJ8"/>
  <c r="BK8"/>
  <c r="BL8"/>
  <c r="BM8"/>
  <c r="BN8"/>
  <c r="BO8"/>
  <c r="BP8"/>
  <c r="BQ8"/>
  <c r="BR8"/>
  <c r="AY8"/>
  <c r="AZ16"/>
  <c r="BA16"/>
  <c r="BB16"/>
  <c r="BC16"/>
  <c r="BD16"/>
  <c r="BE16"/>
  <c r="BF16"/>
  <c r="BG16"/>
  <c r="BH16"/>
  <c r="BI16"/>
  <c r="BJ16"/>
  <c r="BK16"/>
  <c r="BL16"/>
  <c r="BM16"/>
  <c r="BN16"/>
  <c r="BO16"/>
  <c r="BP16"/>
  <c r="BQ16"/>
  <c r="BR16"/>
  <c r="AY16"/>
  <c r="L44" i="18"/>
  <c r="AZ75" i="17"/>
  <c r="BA75"/>
  <c r="BB75"/>
  <c r="BC75"/>
  <c r="BD75"/>
  <c r="BE75"/>
  <c r="BF75"/>
  <c r="BG75"/>
  <c r="BH75"/>
  <c r="BI75"/>
  <c r="BJ75"/>
  <c r="BK75"/>
  <c r="BL75"/>
  <c r="BM75"/>
  <c r="BN75"/>
  <c r="BO75"/>
  <c r="BP75"/>
  <c r="BQ75"/>
  <c r="BR75"/>
  <c r="AY75"/>
  <c r="M44" i="18"/>
  <c r="AZ87" i="17"/>
  <c r="BA87"/>
  <c r="BB87"/>
  <c r="BC87"/>
  <c r="BD87"/>
  <c r="BE87"/>
  <c r="BF87"/>
  <c r="BG87"/>
  <c r="BH87"/>
  <c r="BI87"/>
  <c r="BJ87"/>
  <c r="BK87"/>
  <c r="BL87"/>
  <c r="BM87"/>
  <c r="BN87"/>
  <c r="BO87"/>
  <c r="BP87"/>
  <c r="BQ87"/>
  <c r="BR87"/>
  <c r="AY87"/>
  <c r="L45" i="18"/>
  <c r="AZ76" i="17"/>
  <c r="BA76"/>
  <c r="BB76"/>
  <c r="BC76"/>
  <c r="BD76"/>
  <c r="BE76"/>
  <c r="BF76"/>
  <c r="BG76"/>
  <c r="BH76"/>
  <c r="BI76"/>
  <c r="BJ76"/>
  <c r="BK76"/>
  <c r="BL76"/>
  <c r="BM76"/>
  <c r="BN76"/>
  <c r="BO76"/>
  <c r="BP76"/>
  <c r="BQ76"/>
  <c r="BR76"/>
  <c r="AY76"/>
  <c r="M45" i="18"/>
  <c r="AZ88" i="17"/>
  <c r="BA88"/>
  <c r="BB88"/>
  <c r="BC88"/>
  <c r="BD88"/>
  <c r="BE88"/>
  <c r="BF88"/>
  <c r="BG88"/>
  <c r="BH88"/>
  <c r="BI88"/>
  <c r="BJ88"/>
  <c r="BK88"/>
  <c r="BL88"/>
  <c r="BM88"/>
  <c r="BN88"/>
  <c r="BO88"/>
  <c r="BP88"/>
  <c r="BQ88"/>
  <c r="BR88"/>
  <c r="AY88"/>
  <c r="L46" i="18"/>
  <c r="H46" s="1"/>
  <c r="AZ77" i="17"/>
  <c r="BA77"/>
  <c r="BB77"/>
  <c r="BC77"/>
  <c r="BD77"/>
  <c r="BE77"/>
  <c r="BF77"/>
  <c r="BG77"/>
  <c r="BH77"/>
  <c r="BI77"/>
  <c r="BJ77"/>
  <c r="BK77"/>
  <c r="BL77"/>
  <c r="BM77"/>
  <c r="BN77"/>
  <c r="BO77"/>
  <c r="BP77"/>
  <c r="BQ77"/>
  <c r="BR77"/>
  <c r="AY77"/>
  <c r="M46" i="18"/>
  <c r="AZ89" i="17"/>
  <c r="BA89"/>
  <c r="BB89"/>
  <c r="BC89"/>
  <c r="BD89"/>
  <c r="BE89"/>
  <c r="BF89"/>
  <c r="BG89"/>
  <c r="BH89"/>
  <c r="BI89"/>
  <c r="BJ89"/>
  <c r="BK89"/>
  <c r="BL89"/>
  <c r="BM89"/>
  <c r="BN89"/>
  <c r="BO89"/>
  <c r="BP89"/>
  <c r="BQ89"/>
  <c r="BR89"/>
  <c r="AY89"/>
  <c r="AZ49"/>
  <c r="BA49"/>
  <c r="BB49"/>
  <c r="BC49"/>
  <c r="BD49"/>
  <c r="BE49"/>
  <c r="BF49"/>
  <c r="BG49"/>
  <c r="BH49"/>
  <c r="BI49"/>
  <c r="BJ49"/>
  <c r="BK49"/>
  <c r="BL49"/>
  <c r="BM49"/>
  <c r="BN49"/>
  <c r="BO49"/>
  <c r="BP49"/>
  <c r="BQ49"/>
  <c r="BR49"/>
  <c r="AY49"/>
  <c r="W66"/>
  <c r="H53" i="42"/>
  <c r="E34" i="39"/>
  <c r="E34" i="43"/>
  <c r="E34" i="41"/>
  <c r="E34" i="44"/>
  <c r="E34" i="42"/>
  <c r="E34" i="40"/>
  <c r="E34" i="30"/>
  <c r="E34" i="31"/>
  <c r="E34" i="32"/>
  <c r="E34" i="33"/>
  <c r="E34" i="34"/>
  <c r="E34" i="35"/>
  <c r="E34" i="36"/>
  <c r="E34" i="37"/>
  <c r="E34" i="38"/>
  <c r="E34" i="22"/>
  <c r="E34" i="21"/>
  <c r="E34" i="20"/>
  <c r="E34" i="18"/>
  <c r="E40" i="39"/>
  <c r="E40" i="43"/>
  <c r="E40" i="41"/>
  <c r="E40" i="44"/>
  <c r="E40" i="42"/>
  <c r="E40" i="40"/>
  <c r="E40" i="30"/>
  <c r="E40" i="31"/>
  <c r="E40" i="32"/>
  <c r="E40" i="33"/>
  <c r="E40" i="34"/>
  <c r="E40" i="35"/>
  <c r="E40" i="36"/>
  <c r="E40" i="37"/>
  <c r="E40" i="38"/>
  <c r="E40" i="22"/>
  <c r="E40" i="21"/>
  <c r="E40" i="20"/>
  <c r="E40" i="18"/>
  <c r="E37" i="39"/>
  <c r="E37" i="43"/>
  <c r="E37" i="41"/>
  <c r="E37" i="44"/>
  <c r="E37" i="42"/>
  <c r="E37" i="40"/>
  <c r="E37" i="30"/>
  <c r="E37" i="31"/>
  <c r="E37" i="32"/>
  <c r="E37" i="33"/>
  <c r="E37" i="34"/>
  <c r="E37" i="35"/>
  <c r="E37" i="36"/>
  <c r="E37" i="37"/>
  <c r="E37" i="38"/>
  <c r="E37" i="22"/>
  <c r="E37" i="21"/>
  <c r="E37" i="20"/>
  <c r="E37" i="18"/>
  <c r="E36" i="39"/>
  <c r="E36" i="43"/>
  <c r="E36" i="41"/>
  <c r="E36" i="44"/>
  <c r="E36" i="42"/>
  <c r="E36" i="40"/>
  <c r="E36" i="30"/>
  <c r="E36" i="31"/>
  <c r="E36" i="32"/>
  <c r="E36" i="33"/>
  <c r="E36" i="34"/>
  <c r="E36" i="35"/>
  <c r="E36" i="36"/>
  <c r="E36" i="37"/>
  <c r="E36" i="38"/>
  <c r="E36" i="22"/>
  <c r="E36" i="21"/>
  <c r="E36" i="20"/>
  <c r="E36" i="18"/>
  <c r="E35" i="39"/>
  <c r="E35" i="43"/>
  <c r="E35" i="41"/>
  <c r="E35" i="44"/>
  <c r="E35" i="42"/>
  <c r="E35" i="40"/>
  <c r="E35" i="30"/>
  <c r="E35" i="31"/>
  <c r="E35" i="32"/>
  <c r="E35" i="33"/>
  <c r="E35" i="34"/>
  <c r="E35" i="35"/>
  <c r="E35" i="36"/>
  <c r="E35" i="37"/>
  <c r="E35" i="38"/>
  <c r="E35" i="22"/>
  <c r="E35" i="21"/>
  <c r="E35" i="20"/>
  <c r="E35" i="18"/>
  <c r="E28" i="39"/>
  <c r="E28" i="43"/>
  <c r="E28" i="41"/>
  <c r="E28" i="44"/>
  <c r="E28" i="42"/>
  <c r="E28" i="40"/>
  <c r="E28" i="30"/>
  <c r="E28" i="31"/>
  <c r="E28" i="32"/>
  <c r="E28" i="33"/>
  <c r="E28" i="34"/>
  <c r="E28" i="35"/>
  <c r="E28" i="36"/>
  <c r="E28" i="37"/>
  <c r="E28" i="38"/>
  <c r="E28" i="22"/>
  <c r="E28" i="21"/>
  <c r="E28" i="20"/>
  <c r="E28" i="18"/>
  <c r="E25" i="39"/>
  <c r="E25" i="43"/>
  <c r="E25" i="41"/>
  <c r="E25" i="44"/>
  <c r="E25" i="42"/>
  <c r="E25" i="40"/>
  <c r="E25" i="30"/>
  <c r="E25" i="31"/>
  <c r="E25" i="32"/>
  <c r="E25" i="33"/>
  <c r="E25" i="34"/>
  <c r="E25" i="35"/>
  <c r="E25" i="36"/>
  <c r="E25" i="37"/>
  <c r="E25" i="38"/>
  <c r="E25" i="22"/>
  <c r="E25" i="21"/>
  <c r="E25" i="20"/>
  <c r="E25" i="18"/>
  <c r="E24" i="39"/>
  <c r="E24" i="43"/>
  <c r="E24" i="41"/>
  <c r="E24" i="44"/>
  <c r="E24" i="42"/>
  <c r="E24" i="40"/>
  <c r="E24" i="30"/>
  <c r="E24" i="31"/>
  <c r="E24" i="32"/>
  <c r="E24" i="33"/>
  <c r="E24" i="34"/>
  <c r="E24" i="35"/>
  <c r="E24" i="36"/>
  <c r="E24" i="37"/>
  <c r="E24" i="38"/>
  <c r="E24" i="22"/>
  <c r="E24" i="21"/>
  <c r="E24" i="20"/>
  <c r="E24" i="18"/>
  <c r="E23" i="39"/>
  <c r="E23" i="43"/>
  <c r="E23" i="41"/>
  <c r="E23" i="44"/>
  <c r="E23" i="42"/>
  <c r="E23" i="40"/>
  <c r="E23" i="30"/>
  <c r="E23" i="31"/>
  <c r="E23" i="32"/>
  <c r="E23" i="33"/>
  <c r="E23" i="34"/>
  <c r="E23" i="35"/>
  <c r="E23" i="36"/>
  <c r="E23" i="37"/>
  <c r="E23" i="38"/>
  <c r="E23" i="22"/>
  <c r="E23" i="21"/>
  <c r="E23" i="20"/>
  <c r="E23" i="18"/>
  <c r="E21" i="39"/>
  <c r="E21" i="43"/>
  <c r="E21" i="41"/>
  <c r="E21" i="44"/>
  <c r="E21" i="42"/>
  <c r="E21" i="40"/>
  <c r="E21" i="30"/>
  <c r="E21" i="31"/>
  <c r="E21" i="32"/>
  <c r="E21" i="33"/>
  <c r="E21" i="34"/>
  <c r="E21" i="35"/>
  <c r="E21" i="36"/>
  <c r="E21" i="37"/>
  <c r="E21" i="38"/>
  <c r="E21" i="22"/>
  <c r="E21" i="21"/>
  <c r="E21" i="20"/>
  <c r="E21" i="18"/>
  <c r="E20" i="39"/>
  <c r="E20" i="43"/>
  <c r="E20" i="41"/>
  <c r="E20" i="44"/>
  <c r="E20" i="42"/>
  <c r="E20" i="40"/>
  <c r="E20" i="30"/>
  <c r="E20" i="31"/>
  <c r="E20" i="32"/>
  <c r="E20" i="33"/>
  <c r="E20" i="34"/>
  <c r="E20" i="35"/>
  <c r="E20" i="36"/>
  <c r="E20" i="37"/>
  <c r="E20" i="38"/>
  <c r="E20" i="22"/>
  <c r="E20" i="21"/>
  <c r="E20" i="20"/>
  <c r="E20" i="18"/>
  <c r="E19" i="39"/>
  <c r="E19" i="43"/>
  <c r="E19" i="41"/>
  <c r="E19" i="44"/>
  <c r="E19" i="42"/>
  <c r="E19" i="40"/>
  <c r="E19" i="30"/>
  <c r="E19" i="31"/>
  <c r="E19" i="32"/>
  <c r="E19" i="33"/>
  <c r="E19" i="34"/>
  <c r="E19" i="35"/>
  <c r="E19" i="36"/>
  <c r="E19" i="37"/>
  <c r="E19" i="38"/>
  <c r="E19" i="22"/>
  <c r="E19" i="21"/>
  <c r="E19" i="20"/>
  <c r="E19" i="18"/>
  <c r="E17" i="39"/>
  <c r="E17" i="43"/>
  <c r="E17" i="41"/>
  <c r="E17" i="44"/>
  <c r="E17" i="42"/>
  <c r="E17" i="40"/>
  <c r="E17" i="30"/>
  <c r="E17" i="31"/>
  <c r="E17" i="32"/>
  <c r="E17" i="33"/>
  <c r="E17" i="34"/>
  <c r="E17" i="35"/>
  <c r="E17" i="36"/>
  <c r="E17" i="37"/>
  <c r="E17" i="38"/>
  <c r="E17" i="22"/>
  <c r="E17" i="21"/>
  <c r="E17" i="20"/>
  <c r="E17" i="18"/>
  <c r="E16" i="39"/>
  <c r="E16" i="43"/>
  <c r="E16" i="41"/>
  <c r="E16" i="44"/>
  <c r="E16" i="42"/>
  <c r="E16" i="40"/>
  <c r="E16" i="30"/>
  <c r="E16" i="31"/>
  <c r="E16" i="32"/>
  <c r="E16" i="33"/>
  <c r="E16" i="34"/>
  <c r="E16" i="35"/>
  <c r="E16" i="36"/>
  <c r="E16" i="37"/>
  <c r="E16" i="38"/>
  <c r="E16" i="22"/>
  <c r="E16" i="21"/>
  <c r="E16" i="20"/>
  <c r="E16" i="18"/>
  <c r="E15" i="39"/>
  <c r="E15" i="43"/>
  <c r="E15" i="41"/>
  <c r="E15" i="44"/>
  <c r="E15" i="42"/>
  <c r="E15" i="40"/>
  <c r="E15" i="30"/>
  <c r="E15" i="31"/>
  <c r="E15" i="32"/>
  <c r="E15" i="33"/>
  <c r="E15" i="34"/>
  <c r="E15" i="35"/>
  <c r="E15" i="36"/>
  <c r="E15" i="37"/>
  <c r="E15" i="38"/>
  <c r="E15" i="22"/>
  <c r="E15" i="21"/>
  <c r="E15" i="20"/>
  <c r="E15" i="18"/>
  <c r="E14" i="39"/>
  <c r="E14" i="43"/>
  <c r="E14" i="41"/>
  <c r="E14" i="44"/>
  <c r="E14" i="42"/>
  <c r="E14" i="40"/>
  <c r="E14" i="30"/>
  <c r="E14" i="31"/>
  <c r="E14" i="32"/>
  <c r="E14" i="33"/>
  <c r="E14" i="34"/>
  <c r="E14" i="35"/>
  <c r="E14" i="36"/>
  <c r="E14" i="37"/>
  <c r="E14" i="38"/>
  <c r="E14" i="22"/>
  <c r="E14" i="21"/>
  <c r="E14" i="20"/>
  <c r="E14" i="18"/>
  <c r="E13" i="39"/>
  <c r="E13" i="43"/>
  <c r="E13" i="41"/>
  <c r="E13" i="44"/>
  <c r="E13" i="42"/>
  <c r="E13" i="40"/>
  <c r="E13" i="30"/>
  <c r="E13" i="31"/>
  <c r="E13" i="32"/>
  <c r="E13" i="33"/>
  <c r="E13" i="34"/>
  <c r="E13" i="35"/>
  <c r="E13" i="36"/>
  <c r="E13" i="37"/>
  <c r="E13" i="38"/>
  <c r="E13" i="22"/>
  <c r="E13" i="21"/>
  <c r="E13" i="20"/>
  <c r="E13" i="18"/>
  <c r="E9" i="39"/>
  <c r="E9" i="43"/>
  <c r="E9" i="41"/>
  <c r="E9" i="44"/>
  <c r="E9" i="42"/>
  <c r="E9" i="40"/>
  <c r="E9" i="30"/>
  <c r="E9" i="31"/>
  <c r="E9" i="32"/>
  <c r="E9" i="33"/>
  <c r="E9" i="34"/>
  <c r="E9" i="35"/>
  <c r="E9" i="36"/>
  <c r="E9" i="37"/>
  <c r="E9" i="38"/>
  <c r="E9" i="22"/>
  <c r="E9" i="21"/>
  <c r="E9" i="20"/>
  <c r="E9" i="18"/>
  <c r="E8" i="39"/>
  <c r="E8" i="43"/>
  <c r="E8" i="41"/>
  <c r="E8" i="44"/>
  <c r="E8" i="42"/>
  <c r="E8" i="40"/>
  <c r="E8" i="30"/>
  <c r="E8" i="31"/>
  <c r="E8" i="32"/>
  <c r="E8" i="33"/>
  <c r="E8" i="34"/>
  <c r="E8" i="35"/>
  <c r="E8" i="36"/>
  <c r="E8" i="37"/>
  <c r="E8" i="38"/>
  <c r="E8" i="22"/>
  <c r="E8" i="21"/>
  <c r="E8" i="20"/>
  <c r="E8" i="18"/>
  <c r="E7" i="39"/>
  <c r="E7" i="43"/>
  <c r="E7" i="41"/>
  <c r="E7" i="44"/>
  <c r="E7" i="42"/>
  <c r="E7" i="40"/>
  <c r="E7" i="30"/>
  <c r="E7" i="31"/>
  <c r="E7" i="32"/>
  <c r="E7" i="33"/>
  <c r="E7" i="34"/>
  <c r="E7" i="35"/>
  <c r="E7" i="36"/>
  <c r="E7" i="37"/>
  <c r="E7" i="38"/>
  <c r="E7" i="22"/>
  <c r="E7" i="21"/>
  <c r="E7" i="20"/>
  <c r="E7" i="18"/>
  <c r="E6" i="39"/>
  <c r="E6" i="43"/>
  <c r="E6" i="41"/>
  <c r="E6" i="44"/>
  <c r="E6" i="42"/>
  <c r="E6" i="40"/>
  <c r="E6" i="30"/>
  <c r="E6" i="31"/>
  <c r="E6" i="32"/>
  <c r="E6" i="33"/>
  <c r="E6" i="34"/>
  <c r="E6" i="35"/>
  <c r="E6" i="36"/>
  <c r="E6" i="37"/>
  <c r="E6" i="38"/>
  <c r="E6" i="22"/>
  <c r="E6" i="21"/>
  <c r="E6" i="20"/>
  <c r="E6" i="18"/>
  <c r="W62" i="17"/>
  <c r="H49" i="42"/>
  <c r="E5" i="39"/>
  <c r="E5" i="43"/>
  <c r="E5" i="41"/>
  <c r="E5" i="44"/>
  <c r="E5" i="42"/>
  <c r="E5" i="40"/>
  <c r="E5" i="30"/>
  <c r="E5" i="31"/>
  <c r="E5" i="32"/>
  <c r="E5" i="33"/>
  <c r="E5" i="34"/>
  <c r="E5" i="35"/>
  <c r="E5" i="36"/>
  <c r="E5" i="37"/>
  <c r="E5" i="38"/>
  <c r="E5" i="22"/>
  <c r="E5" i="21"/>
  <c r="E5" i="20"/>
  <c r="E5" i="18"/>
  <c r="E4" i="39"/>
  <c r="E4" i="43"/>
  <c r="E4" i="41"/>
  <c r="E4" i="44"/>
  <c r="E4" i="42"/>
  <c r="E4" i="40"/>
  <c r="E4" i="30"/>
  <c r="E4" i="31"/>
  <c r="E4" i="32"/>
  <c r="E4" i="33"/>
  <c r="E4" i="34"/>
  <c r="E4" i="35"/>
  <c r="E4" i="36"/>
  <c r="E4" i="37"/>
  <c r="E4" i="38"/>
  <c r="E4" i="22"/>
  <c r="E4" i="21"/>
  <c r="E4" i="20"/>
  <c r="E4" i="18"/>
  <c r="Z52" i="17"/>
  <c r="H39" i="43"/>
  <c r="I39" s="1"/>
  <c r="Z46" i="17"/>
  <c r="H33" i="43"/>
  <c r="Z63" i="17"/>
  <c r="H50" i="43"/>
  <c r="R61" i="17"/>
  <c r="H48" i="33"/>
  <c r="Z65" i="17"/>
  <c r="H52" i="43"/>
  <c r="Z60" i="17"/>
  <c r="H47" i="43"/>
  <c r="U60" i="17"/>
  <c r="H47" i="30"/>
  <c r="V64" i="17"/>
  <c r="H51" i="40"/>
  <c r="E44" i="39"/>
  <c r="E44" i="43"/>
  <c r="E44" i="41"/>
  <c r="E44" i="44"/>
  <c r="E44" i="42"/>
  <c r="E44" i="40"/>
  <c r="E44" i="30"/>
  <c r="E44" i="31"/>
  <c r="E44" i="32"/>
  <c r="E44" i="33"/>
  <c r="E44" i="34"/>
  <c r="E44" i="35"/>
  <c r="E44" i="36"/>
  <c r="E44" i="37"/>
  <c r="E44" i="38"/>
  <c r="E44" i="22"/>
  <c r="E44" i="21"/>
  <c r="E44" i="20"/>
  <c r="E44" i="18"/>
  <c r="F44" i="39"/>
  <c r="F44" i="43"/>
  <c r="F44" i="41"/>
  <c r="F44" i="44"/>
  <c r="F44" i="42"/>
  <c r="F44" i="40"/>
  <c r="F44" i="30"/>
  <c r="F44" i="31"/>
  <c r="F44" i="32"/>
  <c r="F44" i="33"/>
  <c r="F44" i="34"/>
  <c r="F44" i="35"/>
  <c r="F44" i="36"/>
  <c r="F44" i="37"/>
  <c r="F44" i="38"/>
  <c r="F44" i="22"/>
  <c r="F44" i="21"/>
  <c r="F44" i="20"/>
  <c r="F44" i="18"/>
  <c r="G44" i="39"/>
  <c r="G44" i="43"/>
  <c r="G44" i="41"/>
  <c r="G44" i="44"/>
  <c r="G44" i="42"/>
  <c r="G44" i="40"/>
  <c r="G44" i="30"/>
  <c r="G44" i="31"/>
  <c r="G44" i="32"/>
  <c r="G44" i="33"/>
  <c r="G44" i="34"/>
  <c r="G44" i="35"/>
  <c r="G44" i="36"/>
  <c r="G44" i="37"/>
  <c r="G44" i="38"/>
  <c r="G44" i="22"/>
  <c r="G44" i="21"/>
  <c r="G44" i="20"/>
  <c r="G44" i="18"/>
  <c r="E45" i="39"/>
  <c r="E45" i="43"/>
  <c r="E45" i="41"/>
  <c r="E45" i="44"/>
  <c r="E45" i="42"/>
  <c r="E45" i="40"/>
  <c r="E45" i="30"/>
  <c r="E45" i="31"/>
  <c r="E45" i="32"/>
  <c r="E45" i="33"/>
  <c r="E45" i="34"/>
  <c r="E45" i="35"/>
  <c r="E45" i="36"/>
  <c r="E45" i="37"/>
  <c r="E45" i="38"/>
  <c r="E45" i="22"/>
  <c r="E45" i="21"/>
  <c r="E45" i="20"/>
  <c r="E45" i="18"/>
  <c r="F45" i="39"/>
  <c r="F45" i="43"/>
  <c r="F45" i="41"/>
  <c r="F45" i="44"/>
  <c r="F45" i="42"/>
  <c r="F45" i="40"/>
  <c r="F45" i="30"/>
  <c r="F45" i="31"/>
  <c r="F45" i="32"/>
  <c r="F45" i="33"/>
  <c r="F45" i="34"/>
  <c r="F45" i="35"/>
  <c r="F45" i="36"/>
  <c r="F45" i="37"/>
  <c r="F45" i="38"/>
  <c r="F45" i="22"/>
  <c r="F45" i="21"/>
  <c r="F45" i="20"/>
  <c r="F45" i="18"/>
  <c r="G45" i="39"/>
  <c r="G45" i="43"/>
  <c r="G45" i="41"/>
  <c r="G45" i="44"/>
  <c r="G45" i="42"/>
  <c r="G45" i="40"/>
  <c r="G45" i="30"/>
  <c r="G45" i="31"/>
  <c r="G45" i="32"/>
  <c r="G45" i="33"/>
  <c r="G45" i="34"/>
  <c r="G45" i="35"/>
  <c r="G45" i="36"/>
  <c r="G45" i="37"/>
  <c r="G45" i="38"/>
  <c r="G45" i="22"/>
  <c r="G45" i="21"/>
  <c r="G45" i="20"/>
  <c r="G45" i="18"/>
  <c r="E46" i="39"/>
  <c r="E46" i="43"/>
  <c r="E46" i="41"/>
  <c r="E46" i="44"/>
  <c r="E46" i="42"/>
  <c r="E46" i="40"/>
  <c r="E46" i="30"/>
  <c r="E46" i="31"/>
  <c r="E46" i="32"/>
  <c r="E46" i="33"/>
  <c r="E46" i="34"/>
  <c r="E46" i="35"/>
  <c r="E46" i="36"/>
  <c r="E46" i="37"/>
  <c r="E46" i="38"/>
  <c r="E46" i="22"/>
  <c r="E46" i="21"/>
  <c r="E46" i="20"/>
  <c r="E46" i="18"/>
  <c r="F46" i="39"/>
  <c r="F46" i="43"/>
  <c r="F46" i="41"/>
  <c r="F46" i="44"/>
  <c r="F46" i="42"/>
  <c r="F46" i="40"/>
  <c r="F46" i="30"/>
  <c r="F46" i="31"/>
  <c r="F46" i="32"/>
  <c r="F46" i="33"/>
  <c r="F46" i="34"/>
  <c r="F46" i="35"/>
  <c r="F46" i="36"/>
  <c r="F46" i="37"/>
  <c r="F46" i="38"/>
  <c r="F46" i="22"/>
  <c r="F46" i="21"/>
  <c r="F46" i="20"/>
  <c r="F46" i="18"/>
  <c r="G46" i="39"/>
  <c r="G46" i="43"/>
  <c r="G46" i="41"/>
  <c r="G46" i="44"/>
  <c r="G46" i="42"/>
  <c r="G46" i="40"/>
  <c r="G46" i="30"/>
  <c r="G46" i="31"/>
  <c r="G46" i="32"/>
  <c r="G46" i="33"/>
  <c r="G46" i="34"/>
  <c r="G46" i="35"/>
  <c r="G46" i="36"/>
  <c r="G46" i="37"/>
  <c r="G46" i="38"/>
  <c r="G46" i="22"/>
  <c r="G46" i="21"/>
  <c r="G46" i="20"/>
  <c r="G46" i="18"/>
  <c r="Q56" i="17"/>
  <c r="H43" i="34"/>
  <c r="I17" i="44"/>
  <c r="I17" i="42"/>
  <c r="I17" i="40"/>
  <c r="I17" i="38"/>
  <c r="I17" i="22"/>
  <c r="I17" i="21"/>
  <c r="I17" i="20"/>
  <c r="I16" i="44"/>
  <c r="I16" i="42"/>
  <c r="I16" i="40"/>
  <c r="I16" i="38"/>
  <c r="I16" i="22"/>
  <c r="I16" i="21"/>
  <c r="I16" i="20"/>
  <c r="I15" i="44"/>
  <c r="I15" i="42"/>
  <c r="I15" i="40"/>
  <c r="I15" i="38"/>
  <c r="I15" i="22"/>
  <c r="I15" i="21"/>
  <c r="I15" i="20"/>
  <c r="I14" i="44"/>
  <c r="I14" i="42"/>
  <c r="I14" i="40"/>
  <c r="AA62" i="17"/>
  <c r="F21" i="39"/>
  <c r="F21" i="43"/>
  <c r="F21" i="41"/>
  <c r="F21" i="44"/>
  <c r="F21" i="42"/>
  <c r="F21" i="40"/>
  <c r="F21" i="30"/>
  <c r="F21" i="31"/>
  <c r="F21" i="32"/>
  <c r="F21" i="33"/>
  <c r="F21" i="34"/>
  <c r="F21" i="35"/>
  <c r="F21" i="36"/>
  <c r="F21" i="37"/>
  <c r="F21" i="38"/>
  <c r="F21" i="22"/>
  <c r="F21" i="21"/>
  <c r="F21" i="20"/>
  <c r="F21" i="18"/>
  <c r="I37" i="20"/>
  <c r="I37" i="21"/>
  <c r="I37" i="22"/>
  <c r="I37" i="38"/>
  <c r="I37" i="37"/>
  <c r="I37" i="36"/>
  <c r="I37" i="35"/>
  <c r="I37" i="34"/>
  <c r="I37" i="33"/>
  <c r="I37" i="32"/>
  <c r="I37" i="31"/>
  <c r="I37" i="30"/>
  <c r="I37" i="40"/>
  <c r="I37" i="44"/>
  <c r="I37" i="41"/>
  <c r="I37" i="43"/>
  <c r="I37" i="39"/>
  <c r="I36" i="20"/>
  <c r="I36" i="21"/>
  <c r="I36" i="22"/>
  <c r="I36" i="38"/>
  <c r="I36" i="37"/>
  <c r="I36" i="36"/>
  <c r="I36" i="35"/>
  <c r="I36" i="34"/>
  <c r="I36" i="33"/>
  <c r="I36" i="32"/>
  <c r="I36" i="31"/>
  <c r="I36" i="30"/>
  <c r="I36" i="40"/>
  <c r="I36" i="44"/>
  <c r="I36" i="41"/>
  <c r="I36" i="43"/>
  <c r="I36" i="39"/>
  <c r="I35" i="20"/>
  <c r="I35" i="21"/>
  <c r="I35" i="22"/>
  <c r="I35" i="38"/>
  <c r="I35" i="37"/>
  <c r="I35" i="36"/>
  <c r="I35" i="35"/>
  <c r="I35" i="34"/>
  <c r="I35" i="33"/>
  <c r="I35" i="32"/>
  <c r="I35" i="31"/>
  <c r="I35" i="30"/>
  <c r="I35" i="40"/>
  <c r="I35" i="44"/>
  <c r="I35" i="41"/>
  <c r="I35" i="43"/>
  <c r="I35" i="39"/>
  <c r="I34" i="20"/>
  <c r="I34" i="21"/>
  <c r="I34" i="22"/>
  <c r="I34" i="38"/>
  <c r="I34" i="37"/>
  <c r="I34" i="36"/>
  <c r="I34" i="35"/>
  <c r="I34" i="34"/>
  <c r="I34" i="33"/>
  <c r="I34" i="32"/>
  <c r="I34" i="31"/>
  <c r="I34" i="30"/>
  <c r="I34" i="40"/>
  <c r="I34" i="42"/>
  <c r="I34" i="44"/>
  <c r="I34" i="41"/>
  <c r="I34" i="43"/>
  <c r="I34" i="39"/>
  <c r="I33" i="20"/>
  <c r="I33" i="21"/>
  <c r="I33" i="22"/>
  <c r="I33" i="38"/>
  <c r="I33" i="37"/>
  <c r="I33" i="36"/>
  <c r="I33" i="35"/>
  <c r="I33" i="34"/>
  <c r="I33" i="33"/>
  <c r="I33" i="32"/>
  <c r="I33" i="31"/>
  <c r="I33" i="30"/>
  <c r="I33" i="40"/>
  <c r="I33" i="42"/>
  <c r="I33" i="44"/>
  <c r="I33" i="43"/>
  <c r="I33" i="39"/>
  <c r="BP72" i="17" l="1"/>
  <c r="BP71"/>
  <c r="Z62"/>
  <c r="H49" i="41" s="1"/>
  <c r="H49" i="43"/>
  <c r="P56" i="17"/>
  <c r="H43" i="35"/>
  <c r="U64" i="17"/>
  <c r="H51" i="30"/>
  <c r="T60" i="17"/>
  <c r="H47" i="31"/>
  <c r="Y60" i="17"/>
  <c r="H47" i="41"/>
  <c r="Y65" i="17"/>
  <c r="H52" i="41"/>
  <c r="Q61" i="17"/>
  <c r="H48" i="34"/>
  <c r="Y63" i="17"/>
  <c r="H50" i="41"/>
  <c r="H33"/>
  <c r="I33" s="1"/>
  <c r="Z64" i="17"/>
  <c r="H51" i="41" s="1"/>
  <c r="F46" i="17"/>
  <c r="E33" i="19" s="1"/>
  <c r="H39" i="41"/>
  <c r="I39" s="1"/>
  <c r="F52" i="17"/>
  <c r="E39" i="19" s="1"/>
  <c r="V62" i="17"/>
  <c r="H49" i="40"/>
  <c r="V66" i="17"/>
  <c r="H53" i="40"/>
  <c r="U66" i="17" l="1"/>
  <c r="H53" i="30"/>
  <c r="U62" i="17"/>
  <c r="H49" i="30"/>
  <c r="E39" i="39"/>
  <c r="E39" i="43"/>
  <c r="E39" i="41"/>
  <c r="E39" i="44"/>
  <c r="E39" i="42"/>
  <c r="E39" i="40"/>
  <c r="E39" i="30"/>
  <c r="E39" i="31"/>
  <c r="E39" i="32"/>
  <c r="E39" i="33"/>
  <c r="E39" i="34"/>
  <c r="E39" i="35"/>
  <c r="E39" i="36"/>
  <c r="E39" i="37"/>
  <c r="E39" i="38"/>
  <c r="E39" i="22"/>
  <c r="E39" i="21"/>
  <c r="E39" i="20"/>
  <c r="E39" i="18"/>
  <c r="E33" i="39"/>
  <c r="E33" i="43"/>
  <c r="E33" i="41"/>
  <c r="E33" i="44"/>
  <c r="E33" i="42"/>
  <c r="E33" i="40"/>
  <c r="E33" i="30"/>
  <c r="E33" i="31"/>
  <c r="E33" i="32"/>
  <c r="E33" i="33"/>
  <c r="E33" i="34"/>
  <c r="E33" i="35"/>
  <c r="E33" i="36"/>
  <c r="E33" i="37"/>
  <c r="E33" i="38"/>
  <c r="E33" i="22"/>
  <c r="E33" i="21"/>
  <c r="E33" i="20"/>
  <c r="E33" i="18"/>
  <c r="X63" i="17"/>
  <c r="H50" i="44"/>
  <c r="P61" i="17"/>
  <c r="H48" i="35"/>
  <c r="X65" i="17"/>
  <c r="H52" i="44"/>
  <c r="X60" i="17"/>
  <c r="H47" i="42" s="1"/>
  <c r="H47" i="44"/>
  <c r="S60" i="17"/>
  <c r="H47" i="32"/>
  <c r="T64" i="17"/>
  <c r="H51" i="31"/>
  <c r="O56" i="17"/>
  <c r="H43" i="36"/>
  <c r="N56" i="17" l="1"/>
  <c r="H43" i="37"/>
  <c r="S64" i="17"/>
  <c r="H51" i="32"/>
  <c r="R60" i="17"/>
  <c r="H47" i="33"/>
  <c r="W65" i="17"/>
  <c r="H52" i="42"/>
  <c r="O61" i="17"/>
  <c r="H48" i="36"/>
  <c r="W63" i="17"/>
  <c r="H50" i="42"/>
  <c r="T62" i="17"/>
  <c r="H49" i="31"/>
  <c r="T66" i="17"/>
  <c r="H53" i="31"/>
  <c r="S66" i="17" l="1"/>
  <c r="H53" i="32"/>
  <c r="S62" i="17"/>
  <c r="H49" i="32"/>
  <c r="V63" i="17"/>
  <c r="H50" i="40"/>
  <c r="N61" i="17"/>
  <c r="H48" i="37"/>
  <c r="V65" i="17"/>
  <c r="H52" i="40"/>
  <c r="Q60" i="17"/>
  <c r="H47" i="34"/>
  <c r="R64" i="17"/>
  <c r="H51" i="33"/>
  <c r="M56" i="17"/>
  <c r="H43" i="38"/>
  <c r="L56" i="17" l="1"/>
  <c r="H43" i="22"/>
  <c r="Q64" i="17"/>
  <c r="H51" i="34"/>
  <c r="P60" i="17"/>
  <c r="H47" i="35"/>
  <c r="U65" i="17"/>
  <c r="H52" i="30"/>
  <c r="M61" i="17"/>
  <c r="H48" i="38"/>
  <c r="U63" i="17"/>
  <c r="H50" i="30"/>
  <c r="R62" i="17"/>
  <c r="H49" i="33"/>
  <c r="R66" i="17"/>
  <c r="H53" i="33"/>
  <c r="Q66" i="17" l="1"/>
  <c r="H53" i="34"/>
  <c r="Q62" i="17"/>
  <c r="H49" i="34"/>
  <c r="T63" i="17"/>
  <c r="H50" i="31"/>
  <c r="L61" i="17"/>
  <c r="H48" i="22"/>
  <c r="T65" i="17"/>
  <c r="H52" i="31"/>
  <c r="O60" i="17"/>
  <c r="H47" i="36"/>
  <c r="P64" i="17"/>
  <c r="H51" i="35"/>
  <c r="K56" i="17"/>
  <c r="H43" i="21"/>
  <c r="J56" i="17" l="1"/>
  <c r="H43" i="19" s="1"/>
  <c r="H43" i="20"/>
  <c r="O64" i="17"/>
  <c r="H51" i="36"/>
  <c r="N60" i="17"/>
  <c r="H47" i="37"/>
  <c r="S65" i="17"/>
  <c r="H52" i="32"/>
  <c r="K61" i="17"/>
  <c r="H48" i="21"/>
  <c r="S63" i="17"/>
  <c r="H50" i="32"/>
  <c r="P62" i="17"/>
  <c r="H49" i="35"/>
  <c r="P66" i="17"/>
  <c r="H53" i="35"/>
  <c r="O66" i="17" l="1"/>
  <c r="H53" i="36"/>
  <c r="O62" i="17"/>
  <c r="H49" i="36"/>
  <c r="R63" i="17"/>
  <c r="H50" i="33"/>
  <c r="J61" i="17"/>
  <c r="H48" i="19" s="1"/>
  <c r="H48" i="20"/>
  <c r="R65" i="17"/>
  <c r="H52" i="33"/>
  <c r="M60" i="17"/>
  <c r="H47" i="38"/>
  <c r="N64" i="17"/>
  <c r="H51" i="37"/>
  <c r="I56" i="17"/>
  <c r="BU56" l="1"/>
  <c r="BT56"/>
  <c r="F56"/>
  <c r="E43" i="19" s="1"/>
  <c r="G56" i="17"/>
  <c r="F43" i="19" s="1"/>
  <c r="H56" i="17"/>
  <c r="G43" i="19" s="1"/>
  <c r="M64" i="17"/>
  <c r="H51" i="38"/>
  <c r="L60" i="17"/>
  <c r="H47" i="22"/>
  <c r="Q65" i="17"/>
  <c r="H52" i="34"/>
  <c r="I61" i="17"/>
  <c r="Q63"/>
  <c r="H50" i="34"/>
  <c r="N62" i="17"/>
  <c r="H49" i="37"/>
  <c r="N66" i="17"/>
  <c r="H53" i="37"/>
  <c r="L43" i="39" l="1"/>
  <c r="L43" i="43"/>
  <c r="L43" i="41"/>
  <c r="L43" i="44"/>
  <c r="L43" i="42"/>
  <c r="L43" i="40"/>
  <c r="L43" i="30"/>
  <c r="L43" i="31"/>
  <c r="L43" i="32"/>
  <c r="L43" i="33"/>
  <c r="L43" i="34"/>
  <c r="L43" i="35"/>
  <c r="L43" i="36"/>
  <c r="L43" i="37"/>
  <c r="L43" i="38"/>
  <c r="L43" i="22"/>
  <c r="L43" i="21"/>
  <c r="L43" i="20"/>
  <c r="L43" i="19"/>
  <c r="M43" i="39"/>
  <c r="M43" i="43"/>
  <c r="M43" i="41"/>
  <c r="M43" i="44"/>
  <c r="M43" i="42"/>
  <c r="M43" i="40"/>
  <c r="M43" i="30"/>
  <c r="M43" i="31"/>
  <c r="M43" i="32"/>
  <c r="M43" i="33"/>
  <c r="M43" i="34"/>
  <c r="M43" i="35"/>
  <c r="M43" i="36"/>
  <c r="M43" i="37"/>
  <c r="M43" i="38"/>
  <c r="M43" i="22"/>
  <c r="M43" i="21"/>
  <c r="M43" i="20"/>
  <c r="M43" i="19"/>
  <c r="L43" i="18"/>
  <c r="H43" s="1"/>
  <c r="AZ74" i="17"/>
  <c r="BA74"/>
  <c r="BB74"/>
  <c r="BC74"/>
  <c r="BD74"/>
  <c r="BE74"/>
  <c r="BF74"/>
  <c r="BG74"/>
  <c r="BH74"/>
  <c r="BI74"/>
  <c r="BJ74"/>
  <c r="BK74"/>
  <c r="BL74"/>
  <c r="BM74"/>
  <c r="BN74"/>
  <c r="BO74"/>
  <c r="BP74"/>
  <c r="BQ74"/>
  <c r="BR74"/>
  <c r="AY74"/>
  <c r="M43" i="18"/>
  <c r="AZ86" i="17"/>
  <c r="BA86"/>
  <c r="BB86"/>
  <c r="BC86"/>
  <c r="BD86"/>
  <c r="BE86"/>
  <c r="BF86"/>
  <c r="BG86"/>
  <c r="BH86"/>
  <c r="BI86"/>
  <c r="BJ86"/>
  <c r="BK86"/>
  <c r="BL86"/>
  <c r="BM86"/>
  <c r="BN86"/>
  <c r="BO86"/>
  <c r="BP86"/>
  <c r="BQ86"/>
  <c r="BR86"/>
  <c r="AY86"/>
  <c r="M66"/>
  <c r="H53" i="38"/>
  <c r="M62" i="17"/>
  <c r="H49" i="38"/>
  <c r="P63" i="17"/>
  <c r="H50" i="35"/>
  <c r="H48" i="18"/>
  <c r="BU61" i="17"/>
  <c r="BT61"/>
  <c r="H61"/>
  <c r="G48" i="19" s="1"/>
  <c r="G61" i="17"/>
  <c r="F48" i="19" s="1"/>
  <c r="F61" i="17"/>
  <c r="E48" i="19" s="1"/>
  <c r="P65" i="17"/>
  <c r="H52" i="35"/>
  <c r="K60" i="17"/>
  <c r="H47" i="21"/>
  <c r="L64" i="17"/>
  <c r="H51" i="22"/>
  <c r="G43" i="39"/>
  <c r="G43" i="43"/>
  <c r="G43" i="41"/>
  <c r="G43" i="44"/>
  <c r="G43" i="42"/>
  <c r="G43" i="40"/>
  <c r="G43" i="30"/>
  <c r="G43" i="31"/>
  <c r="G43" i="32"/>
  <c r="G43" i="33"/>
  <c r="G43" i="34"/>
  <c r="G43" i="35"/>
  <c r="G43" i="36"/>
  <c r="G43" i="37"/>
  <c r="G43" i="38"/>
  <c r="G43" i="22"/>
  <c r="G43" i="21"/>
  <c r="G43" i="20"/>
  <c r="G43" i="18"/>
  <c r="F43" i="39"/>
  <c r="F43" i="43"/>
  <c r="F43" i="41"/>
  <c r="F43" i="44"/>
  <c r="F43" i="42"/>
  <c r="F43" i="40"/>
  <c r="F43" i="30"/>
  <c r="F43" i="31"/>
  <c r="F43" i="32"/>
  <c r="F43" i="33"/>
  <c r="F43" i="34"/>
  <c r="F43" i="35"/>
  <c r="F43" i="36"/>
  <c r="F43" i="37"/>
  <c r="F43" i="38"/>
  <c r="F43" i="22"/>
  <c r="F43" i="21"/>
  <c r="F43" i="20"/>
  <c r="F43" i="18"/>
  <c r="E43" i="39"/>
  <c r="E43" i="43"/>
  <c r="E43" i="41"/>
  <c r="E43" i="44"/>
  <c r="E43" i="42"/>
  <c r="E43" i="40"/>
  <c r="E43" i="30"/>
  <c r="E43" i="31"/>
  <c r="E43" i="32"/>
  <c r="E43" i="33"/>
  <c r="E43" i="34"/>
  <c r="E43" i="35"/>
  <c r="E43" i="36"/>
  <c r="E43" i="37"/>
  <c r="E43" i="38"/>
  <c r="E43" i="22"/>
  <c r="E43" i="21"/>
  <c r="E43" i="20"/>
  <c r="E43" i="18"/>
  <c r="L48" i="39" l="1"/>
  <c r="L48" i="43"/>
  <c r="L48" i="41"/>
  <c r="L48" i="44"/>
  <c r="L48" i="42"/>
  <c r="L48" i="40"/>
  <c r="L48" i="30"/>
  <c r="L48" i="31"/>
  <c r="L48" i="32"/>
  <c r="L48" i="33"/>
  <c r="L48" i="34"/>
  <c r="L48" i="35"/>
  <c r="L48" i="36"/>
  <c r="L48" i="37"/>
  <c r="L48" i="38"/>
  <c r="L48" i="22"/>
  <c r="L48" i="21"/>
  <c r="L48" i="20"/>
  <c r="L48" i="19"/>
  <c r="M48" i="39"/>
  <c r="M48" i="43"/>
  <c r="M48" i="41"/>
  <c r="M48" i="44"/>
  <c r="M48" i="42"/>
  <c r="M48" i="40"/>
  <c r="M48" i="30"/>
  <c r="M48" i="31"/>
  <c r="M48" i="32"/>
  <c r="M48" i="33"/>
  <c r="M48" i="34"/>
  <c r="M48" i="35"/>
  <c r="M48" i="36"/>
  <c r="M48" i="37"/>
  <c r="M48" i="38"/>
  <c r="M48" i="22"/>
  <c r="M48" i="21"/>
  <c r="M48" i="20"/>
  <c r="M48" i="19"/>
  <c r="L48" i="18"/>
  <c r="AZ79" i="17"/>
  <c r="BA79"/>
  <c r="BB79"/>
  <c r="BC79"/>
  <c r="BD79"/>
  <c r="BE79"/>
  <c r="BF79"/>
  <c r="BG79"/>
  <c r="BH79"/>
  <c r="BI79"/>
  <c r="BJ79"/>
  <c r="BK79"/>
  <c r="BL79"/>
  <c r="BM79"/>
  <c r="BN79"/>
  <c r="BO79"/>
  <c r="BP79"/>
  <c r="BQ79"/>
  <c r="BR79"/>
  <c r="AY79"/>
  <c r="M48" i="18"/>
  <c r="AZ91" i="17"/>
  <c r="BA91"/>
  <c r="BB91"/>
  <c r="BC91"/>
  <c r="BD91"/>
  <c r="BE91"/>
  <c r="BF91"/>
  <c r="BG91"/>
  <c r="BH91"/>
  <c r="BI91"/>
  <c r="BJ91"/>
  <c r="BK91"/>
  <c r="BL91"/>
  <c r="BM91"/>
  <c r="BN91"/>
  <c r="BO91"/>
  <c r="BP91"/>
  <c r="BQ91"/>
  <c r="BR91"/>
  <c r="AY91"/>
  <c r="K64"/>
  <c r="H51" i="21"/>
  <c r="J60" i="17"/>
  <c r="H47" i="19" s="1"/>
  <c r="H47" i="20"/>
  <c r="O65" i="17"/>
  <c r="H52" i="36"/>
  <c r="E48" i="39"/>
  <c r="E48" i="43"/>
  <c r="E48" i="41"/>
  <c r="E48" i="44"/>
  <c r="E48" i="42"/>
  <c r="E48" i="40"/>
  <c r="E48" i="30"/>
  <c r="E48" i="31"/>
  <c r="E48" i="32"/>
  <c r="E48" i="33"/>
  <c r="E48" i="34"/>
  <c r="E48" i="35"/>
  <c r="E48" i="36"/>
  <c r="E48" i="37"/>
  <c r="E48" i="38"/>
  <c r="E48" i="22"/>
  <c r="E48" i="21"/>
  <c r="E48" i="20"/>
  <c r="E48" i="18"/>
  <c r="F48" i="39"/>
  <c r="F48" i="43"/>
  <c r="F48" i="41"/>
  <c r="F48" i="44"/>
  <c r="F48" i="42"/>
  <c r="F48" i="40"/>
  <c r="F48" i="30"/>
  <c r="F48" i="31"/>
  <c r="F48" i="32"/>
  <c r="F48" i="33"/>
  <c r="F48" i="34"/>
  <c r="F48" i="35"/>
  <c r="F48" i="36"/>
  <c r="F48" i="37"/>
  <c r="F48" i="38"/>
  <c r="F48" i="22"/>
  <c r="F48" i="21"/>
  <c r="F48" i="20"/>
  <c r="F48" i="18"/>
  <c r="G48" i="39"/>
  <c r="G48" i="43"/>
  <c r="G48" i="41"/>
  <c r="G48" i="44"/>
  <c r="G48" i="42"/>
  <c r="G48" i="40"/>
  <c r="G48" i="30"/>
  <c r="G48" i="31"/>
  <c r="G48" i="32"/>
  <c r="G48" i="33"/>
  <c r="G48" i="34"/>
  <c r="G48" i="35"/>
  <c r="G48" i="36"/>
  <c r="G48" i="37"/>
  <c r="G48" i="38"/>
  <c r="G48" i="22"/>
  <c r="G48" i="21"/>
  <c r="G48" i="20"/>
  <c r="G48" i="18"/>
  <c r="O63" i="17"/>
  <c r="H50" i="36"/>
  <c r="L62" i="17"/>
  <c r="H49" i="22"/>
  <c r="L66" i="17"/>
  <c r="H53" i="22"/>
  <c r="K66" i="17" l="1"/>
  <c r="H53" i="21"/>
  <c r="K62" i="17"/>
  <c r="H49" i="21"/>
  <c r="N63" i="17"/>
  <c r="H50" i="37"/>
  <c r="N65" i="17"/>
  <c r="H52" i="37"/>
  <c r="I60" i="17"/>
  <c r="J64"/>
  <c r="H51" i="19" s="1"/>
  <c r="H51" i="20"/>
  <c r="I64" i="17" l="1"/>
  <c r="BU60"/>
  <c r="BT60"/>
  <c r="H60"/>
  <c r="G47" i="19" s="1"/>
  <c r="G60" i="17"/>
  <c r="F47" i="19" s="1"/>
  <c r="F60" i="17"/>
  <c r="E47" i="19" s="1"/>
  <c r="M65" i="17"/>
  <c r="H52" i="38"/>
  <c r="M63" i="17"/>
  <c r="H50" i="38"/>
  <c r="J62" i="17"/>
  <c r="H49" i="19" s="1"/>
  <c r="H49" i="20"/>
  <c r="J66" i="17"/>
  <c r="H53" i="19" s="1"/>
  <c r="H53" i="20"/>
  <c r="L47" i="39" l="1"/>
  <c r="L47" i="43"/>
  <c r="L47" i="41"/>
  <c r="L47" i="44"/>
  <c r="L47" i="42"/>
  <c r="L47" i="40"/>
  <c r="L47" i="30"/>
  <c r="L47" i="31"/>
  <c r="L47" i="32"/>
  <c r="L47" i="33"/>
  <c r="L47" i="34"/>
  <c r="L47" i="35"/>
  <c r="L47" i="36"/>
  <c r="L47" i="37"/>
  <c r="L47" i="38"/>
  <c r="L47" i="22"/>
  <c r="L47" i="21"/>
  <c r="L47" i="20"/>
  <c r="L47" i="19"/>
  <c r="M47" i="39"/>
  <c r="M47" i="43"/>
  <c r="M47" i="41"/>
  <c r="M47" i="44"/>
  <c r="M47" i="42"/>
  <c r="M47" i="40"/>
  <c r="M47" i="30"/>
  <c r="M47" i="31"/>
  <c r="M47" i="32"/>
  <c r="M47" i="33"/>
  <c r="M47" i="34"/>
  <c r="M47" i="35"/>
  <c r="M47" i="36"/>
  <c r="M47" i="37"/>
  <c r="M47" i="38"/>
  <c r="M47" i="22"/>
  <c r="M47" i="21"/>
  <c r="M47" i="20"/>
  <c r="M47" i="19"/>
  <c r="L47" i="18"/>
  <c r="H47" s="1"/>
  <c r="AZ78" i="17"/>
  <c r="BA78"/>
  <c r="BB78"/>
  <c r="BC78"/>
  <c r="BD78"/>
  <c r="BE78"/>
  <c r="BF78"/>
  <c r="BG78"/>
  <c r="BH78"/>
  <c r="BI78"/>
  <c r="BJ78"/>
  <c r="BK78"/>
  <c r="BL78"/>
  <c r="BM78"/>
  <c r="BN78"/>
  <c r="BO78"/>
  <c r="BP78"/>
  <c r="BQ78"/>
  <c r="BR78"/>
  <c r="AY78"/>
  <c r="M47" i="18"/>
  <c r="AZ90" i="17"/>
  <c r="BA90"/>
  <c r="BB90"/>
  <c r="BC90"/>
  <c r="BD90"/>
  <c r="BE90"/>
  <c r="BF90"/>
  <c r="BG90"/>
  <c r="BH90"/>
  <c r="BI90"/>
  <c r="BJ90"/>
  <c r="BK90"/>
  <c r="BL90"/>
  <c r="BM90"/>
  <c r="BN90"/>
  <c r="BO90"/>
  <c r="BP90"/>
  <c r="BQ90"/>
  <c r="BR90"/>
  <c r="AY90"/>
  <c r="I66"/>
  <c r="I62"/>
  <c r="L63"/>
  <c r="H50" i="22"/>
  <c r="L65" i="17"/>
  <c r="H52" i="22"/>
  <c r="E47" i="39"/>
  <c r="E47" i="43"/>
  <c r="E47" i="41"/>
  <c r="E47" i="44"/>
  <c r="E47" i="42"/>
  <c r="E47" i="40"/>
  <c r="E47" i="30"/>
  <c r="E47" i="31"/>
  <c r="E47" i="32"/>
  <c r="E47" i="33"/>
  <c r="E47" i="34"/>
  <c r="E47" i="35"/>
  <c r="E47" i="36"/>
  <c r="E47" i="37"/>
  <c r="E47" i="38"/>
  <c r="E47" i="22"/>
  <c r="E47" i="21"/>
  <c r="E47" i="20"/>
  <c r="E47" i="18"/>
  <c r="F47" i="39"/>
  <c r="F47" i="43"/>
  <c r="F47" i="41"/>
  <c r="F47" i="42"/>
  <c r="F47" i="40"/>
  <c r="F47" i="30"/>
  <c r="F47" i="31"/>
  <c r="F47" i="32"/>
  <c r="F47" i="33"/>
  <c r="F47" i="34"/>
  <c r="F47" i="35"/>
  <c r="F47" i="36"/>
  <c r="F47" i="37"/>
  <c r="F47" i="38"/>
  <c r="F47" i="22"/>
  <c r="F47" i="21"/>
  <c r="F47" i="20"/>
  <c r="F47" i="18"/>
  <c r="G47" i="39"/>
  <c r="G47" i="43"/>
  <c r="G47" i="41"/>
  <c r="G47" i="44"/>
  <c r="F47" s="1"/>
  <c r="G47" i="42"/>
  <c r="G47" i="40"/>
  <c r="G47" i="30"/>
  <c r="G47" i="31"/>
  <c r="G47" i="32"/>
  <c r="G47" i="33"/>
  <c r="G47" i="34"/>
  <c r="G47" i="35"/>
  <c r="G47" i="36"/>
  <c r="G47" i="37"/>
  <c r="G47" i="38"/>
  <c r="G47" i="22"/>
  <c r="G47" i="21"/>
  <c r="G47" i="20"/>
  <c r="G47" i="18"/>
  <c r="BU64" i="17"/>
  <c r="BT64"/>
  <c r="H64"/>
  <c r="G51" i="19" s="1"/>
  <c r="G64" i="17"/>
  <c r="F51" i="19" s="1"/>
  <c r="F64" i="17"/>
  <c r="E51" i="19" s="1"/>
  <c r="L51" i="39" l="1"/>
  <c r="L51" i="43"/>
  <c r="L51" i="41"/>
  <c r="L51" i="44"/>
  <c r="L51" i="42"/>
  <c r="L51" i="40"/>
  <c r="L51" i="30"/>
  <c r="L51" i="31"/>
  <c r="L51" i="32"/>
  <c r="L51" i="33"/>
  <c r="L51" i="34"/>
  <c r="L51" i="35"/>
  <c r="L51" i="36"/>
  <c r="L51" i="37"/>
  <c r="L51" i="38"/>
  <c r="L51" i="22"/>
  <c r="L51" i="21"/>
  <c r="L51" i="20"/>
  <c r="L51" i="19"/>
  <c r="M51" i="39"/>
  <c r="M51" i="43"/>
  <c r="M51" i="41"/>
  <c r="M51" i="44"/>
  <c r="M51" i="42"/>
  <c r="M51" i="40"/>
  <c r="M51" i="30"/>
  <c r="M51" i="31"/>
  <c r="M51" i="32"/>
  <c r="M51" i="33"/>
  <c r="M51" i="34"/>
  <c r="M51" i="35"/>
  <c r="M51" i="36"/>
  <c r="M51" i="37"/>
  <c r="M51" i="38"/>
  <c r="M51" i="22"/>
  <c r="M51" i="21"/>
  <c r="M51" i="20"/>
  <c r="M51" i="19"/>
  <c r="L51" i="18"/>
  <c r="H51" s="1"/>
  <c r="AZ82" i="17"/>
  <c r="BA82"/>
  <c r="BB82"/>
  <c r="BC82"/>
  <c r="BD82"/>
  <c r="BE82"/>
  <c r="BF82"/>
  <c r="BG82"/>
  <c r="BH82"/>
  <c r="BI82"/>
  <c r="BJ82"/>
  <c r="BK82"/>
  <c r="BL82"/>
  <c r="BM82"/>
  <c r="BN82"/>
  <c r="BO82"/>
  <c r="BP82"/>
  <c r="BQ82"/>
  <c r="BR82"/>
  <c r="AY82"/>
  <c r="M51" i="18"/>
  <c r="AZ94" i="17"/>
  <c r="BA94"/>
  <c r="BB94"/>
  <c r="BC94"/>
  <c r="BD94"/>
  <c r="BE94"/>
  <c r="BF94"/>
  <c r="BG94"/>
  <c r="BH94"/>
  <c r="BI94"/>
  <c r="BJ94"/>
  <c r="BK94"/>
  <c r="BL94"/>
  <c r="BM94"/>
  <c r="BN94"/>
  <c r="BO94"/>
  <c r="BP94"/>
  <c r="BQ94"/>
  <c r="BR94"/>
  <c r="AY94"/>
  <c r="E51" i="39"/>
  <c r="E51" i="43"/>
  <c r="E51" i="41"/>
  <c r="E51" i="44"/>
  <c r="E51" i="42"/>
  <c r="E51" i="40"/>
  <c r="E51" i="30"/>
  <c r="E51" i="31"/>
  <c r="E51" i="32"/>
  <c r="E51" i="33"/>
  <c r="E51" i="34"/>
  <c r="E51" i="35"/>
  <c r="E51" i="36"/>
  <c r="E51" i="37"/>
  <c r="E51" i="38"/>
  <c r="E51" i="22"/>
  <c r="E51" i="21"/>
  <c r="E51" i="20"/>
  <c r="E51" i="18"/>
  <c r="F51" i="39"/>
  <c r="F51" i="43"/>
  <c r="F51" i="41"/>
  <c r="F51" i="44"/>
  <c r="F51" i="42"/>
  <c r="F51" i="40"/>
  <c r="F51" i="30"/>
  <c r="F51" i="31"/>
  <c r="F51" i="32"/>
  <c r="F51" i="33"/>
  <c r="F51" i="34"/>
  <c r="F51" i="35"/>
  <c r="F51" i="36"/>
  <c r="F51" i="37"/>
  <c r="F51" i="38"/>
  <c r="F51" i="22"/>
  <c r="F51" i="21"/>
  <c r="F51" i="20"/>
  <c r="F51" i="18"/>
  <c r="G51" i="39"/>
  <c r="G51" i="43"/>
  <c r="G51" i="41"/>
  <c r="G51" i="44"/>
  <c r="G51" i="42"/>
  <c r="G51" i="40"/>
  <c r="G51" i="30"/>
  <c r="G51" i="31"/>
  <c r="G51" i="32"/>
  <c r="G51" i="33"/>
  <c r="G51" i="34"/>
  <c r="G51" i="35"/>
  <c r="G51" i="36"/>
  <c r="G51" i="37"/>
  <c r="G51" i="38"/>
  <c r="G51" i="22"/>
  <c r="G51" i="21"/>
  <c r="G51" i="20"/>
  <c r="G51" i="18"/>
  <c r="K65" i="17"/>
  <c r="H52" i="21"/>
  <c r="K63" i="17"/>
  <c r="H50" i="21"/>
  <c r="BU62" i="17"/>
  <c r="BT62"/>
  <c r="H62"/>
  <c r="G49" i="19" s="1"/>
  <c r="G62" i="17"/>
  <c r="F49" i="19" s="1"/>
  <c r="F62" i="17"/>
  <c r="E49" i="19" s="1"/>
  <c r="BU66" i="17"/>
  <c r="BT66"/>
  <c r="H66"/>
  <c r="G53" i="19" s="1"/>
  <c r="G66" i="17"/>
  <c r="F53" i="19" s="1"/>
  <c r="F66" i="17"/>
  <c r="E53" i="19" s="1"/>
  <c r="L53" i="39" l="1"/>
  <c r="L53" i="43"/>
  <c r="L53" i="41"/>
  <c r="L53" i="44"/>
  <c r="L53" i="42"/>
  <c r="L53" i="40"/>
  <c r="L53" i="30"/>
  <c r="L53" i="31"/>
  <c r="L53" i="32"/>
  <c r="L53" i="33"/>
  <c r="L53" i="34"/>
  <c r="L53" i="35"/>
  <c r="L53" i="36"/>
  <c r="L53" i="37"/>
  <c r="L53" i="38"/>
  <c r="L53" i="22"/>
  <c r="L53" i="21"/>
  <c r="L53" i="20"/>
  <c r="L53" i="19"/>
  <c r="M53" i="39"/>
  <c r="M53" i="43"/>
  <c r="M53" i="41"/>
  <c r="M53" i="44"/>
  <c r="M53" i="42"/>
  <c r="M53" i="40"/>
  <c r="M53" i="30"/>
  <c r="M53" i="31"/>
  <c r="M53" i="32"/>
  <c r="M53" i="33"/>
  <c r="M53" i="34"/>
  <c r="M53" i="35"/>
  <c r="M53" i="36"/>
  <c r="M53" i="37"/>
  <c r="M53" i="38"/>
  <c r="M53" i="22"/>
  <c r="M53" i="21"/>
  <c r="M53" i="20"/>
  <c r="M53" i="19"/>
  <c r="L49" i="39"/>
  <c r="L49" i="43"/>
  <c r="L49" i="41"/>
  <c r="L49" i="44"/>
  <c r="L49" i="42"/>
  <c r="L49" i="40"/>
  <c r="L49" i="30"/>
  <c r="L49" i="31"/>
  <c r="L49" i="32"/>
  <c r="L49" i="33"/>
  <c r="L49" i="34"/>
  <c r="L49" i="35"/>
  <c r="L49" i="36"/>
  <c r="L49" i="37"/>
  <c r="L49" i="38"/>
  <c r="L49" i="22"/>
  <c r="L49" i="21"/>
  <c r="L49" i="20"/>
  <c r="L49" i="19"/>
  <c r="M49" i="39"/>
  <c r="M49" i="43"/>
  <c r="M49" i="41"/>
  <c r="M49" i="44"/>
  <c r="M49" i="42"/>
  <c r="M49" i="40"/>
  <c r="M49" i="30"/>
  <c r="M49" i="31"/>
  <c r="M49" i="32"/>
  <c r="M49" i="33"/>
  <c r="M49" i="34"/>
  <c r="M49" i="35"/>
  <c r="M49" i="36"/>
  <c r="M49" i="37"/>
  <c r="M49" i="38"/>
  <c r="M49" i="22"/>
  <c r="M49" i="21"/>
  <c r="M49" i="20"/>
  <c r="M49" i="19"/>
  <c r="L53" i="18"/>
  <c r="H53" s="1"/>
  <c r="AZ84" i="17"/>
  <c r="BA84"/>
  <c r="BB84"/>
  <c r="BC84"/>
  <c r="BD84"/>
  <c r="BE84"/>
  <c r="BF84"/>
  <c r="BG84"/>
  <c r="BH84"/>
  <c r="BI84"/>
  <c r="BJ84"/>
  <c r="BK84"/>
  <c r="BL84"/>
  <c r="BM84"/>
  <c r="BN84"/>
  <c r="BO84"/>
  <c r="BP84"/>
  <c r="BQ84"/>
  <c r="BR84"/>
  <c r="AY84"/>
  <c r="M53" i="18"/>
  <c r="AZ96" i="17"/>
  <c r="BA96"/>
  <c r="BB96"/>
  <c r="BC96"/>
  <c r="BD96"/>
  <c r="BE96"/>
  <c r="BF96"/>
  <c r="BG96"/>
  <c r="BH96"/>
  <c r="BI96"/>
  <c r="BJ96"/>
  <c r="BK96"/>
  <c r="BL96"/>
  <c r="BM96"/>
  <c r="BN96"/>
  <c r="BO96"/>
  <c r="BP96"/>
  <c r="BQ96"/>
  <c r="BR96"/>
  <c r="AY96"/>
  <c r="L49" i="18"/>
  <c r="H49" s="1"/>
  <c r="AZ80" i="17"/>
  <c r="BA80"/>
  <c r="BB80"/>
  <c r="BC80"/>
  <c r="BD80"/>
  <c r="BE80"/>
  <c r="BF80"/>
  <c r="BG80"/>
  <c r="BH80"/>
  <c r="BI80"/>
  <c r="BJ80"/>
  <c r="BK80"/>
  <c r="BL80"/>
  <c r="BM80"/>
  <c r="BN80"/>
  <c r="BO80"/>
  <c r="BP80"/>
  <c r="BQ80"/>
  <c r="BR80"/>
  <c r="AY80"/>
  <c r="M49" i="18"/>
  <c r="AZ92" i="17"/>
  <c r="BA92"/>
  <c r="BB92"/>
  <c r="BC92"/>
  <c r="BD92"/>
  <c r="BE92"/>
  <c r="BF92"/>
  <c r="BG92"/>
  <c r="BH92"/>
  <c r="BI92"/>
  <c r="BJ92"/>
  <c r="BK92"/>
  <c r="BL92"/>
  <c r="BM92"/>
  <c r="BN92"/>
  <c r="BO92"/>
  <c r="BP92"/>
  <c r="BQ92"/>
  <c r="BR92"/>
  <c r="AY92"/>
  <c r="E53" i="39"/>
  <c r="E53" i="43"/>
  <c r="E53" i="41"/>
  <c r="E53" i="44"/>
  <c r="E53" i="42"/>
  <c r="E53" i="40"/>
  <c r="E53" i="30"/>
  <c r="E53" i="31"/>
  <c r="E53" i="32"/>
  <c r="E53" i="33"/>
  <c r="E53" i="34"/>
  <c r="E53" i="35"/>
  <c r="E53" i="36"/>
  <c r="E53" i="37"/>
  <c r="E53" i="38"/>
  <c r="E53" i="22"/>
  <c r="E53" i="21"/>
  <c r="E53" i="20"/>
  <c r="E53" i="18"/>
  <c r="F53" i="39"/>
  <c r="F53" i="43"/>
  <c r="F53" i="41"/>
  <c r="F53" i="44"/>
  <c r="F53" i="42"/>
  <c r="F53" i="40"/>
  <c r="F53" i="30"/>
  <c r="F53" i="31"/>
  <c r="F53" i="32"/>
  <c r="F53" i="33"/>
  <c r="F53" i="34"/>
  <c r="F53" i="35"/>
  <c r="F53" i="36"/>
  <c r="F53" i="37"/>
  <c r="F53" i="38"/>
  <c r="F53" i="22"/>
  <c r="F53" i="21"/>
  <c r="F53" i="20"/>
  <c r="F53" i="18"/>
  <c r="G53" i="39"/>
  <c r="G53" i="43"/>
  <c r="G53" i="41"/>
  <c r="G53" i="44"/>
  <c r="G53" i="42"/>
  <c r="G53" i="40"/>
  <c r="G53" i="30"/>
  <c r="G53" i="31"/>
  <c r="G53" i="32"/>
  <c r="G53" i="33"/>
  <c r="G53" i="34"/>
  <c r="G53" i="35"/>
  <c r="G53" i="36"/>
  <c r="G53" i="37"/>
  <c r="G53" i="38"/>
  <c r="G53" i="22"/>
  <c r="G53" i="21"/>
  <c r="G53" i="20"/>
  <c r="G53" i="18"/>
  <c r="E49" i="39"/>
  <c r="E49" i="43"/>
  <c r="E49" i="41"/>
  <c r="E49" i="44"/>
  <c r="E49" i="42"/>
  <c r="E49" i="40"/>
  <c r="E49" i="30"/>
  <c r="E49" i="31"/>
  <c r="E49" i="32"/>
  <c r="E49" i="33"/>
  <c r="E49" i="34"/>
  <c r="E49" i="35"/>
  <c r="E49" i="36"/>
  <c r="E49" i="37"/>
  <c r="E49" i="38"/>
  <c r="E49" i="22"/>
  <c r="E49" i="21"/>
  <c r="E49" i="20"/>
  <c r="E49" i="18"/>
  <c r="F49" i="39"/>
  <c r="F49" i="43"/>
  <c r="F49" i="41"/>
  <c r="F49" i="44"/>
  <c r="F49" i="42"/>
  <c r="F49" i="40"/>
  <c r="F49" i="30"/>
  <c r="F49" i="31"/>
  <c r="F49" i="32"/>
  <c r="F49" i="33"/>
  <c r="F49" i="34"/>
  <c r="F49" i="35"/>
  <c r="F49" i="36"/>
  <c r="F49" i="37"/>
  <c r="F49" i="38"/>
  <c r="F49" i="22"/>
  <c r="F49" i="21"/>
  <c r="F49" i="20"/>
  <c r="F49" i="18"/>
  <c r="G49" i="39"/>
  <c r="G49" i="43"/>
  <c r="G49" i="41"/>
  <c r="G49" i="44"/>
  <c r="G49" i="42"/>
  <c r="G49" i="40"/>
  <c r="G49" i="30"/>
  <c r="G49" i="31"/>
  <c r="G49" i="32"/>
  <c r="G49" i="33"/>
  <c r="G49" i="34"/>
  <c r="G49" i="35"/>
  <c r="G49" i="36"/>
  <c r="G49" i="37"/>
  <c r="G49" i="38"/>
  <c r="G49" i="22"/>
  <c r="G49" i="21"/>
  <c r="G49" i="20"/>
  <c r="G49" i="18"/>
  <c r="J63" i="17"/>
  <c r="H50" i="19" s="1"/>
  <c r="H50" i="20"/>
  <c r="J65" i="17"/>
  <c r="H52" i="19" s="1"/>
  <c r="H52" i="20"/>
  <c r="I65" i="17" l="1"/>
  <c r="I63"/>
  <c r="BU63" l="1"/>
  <c r="BT63"/>
  <c r="H63"/>
  <c r="G50" i="19" s="1"/>
  <c r="G63" i="17"/>
  <c r="F50" i="19" s="1"/>
  <c r="F63" i="17"/>
  <c r="E50" i="19" s="1"/>
  <c r="BU65" i="17"/>
  <c r="BT65"/>
  <c r="H65"/>
  <c r="G52" i="19" s="1"/>
  <c r="G65" i="17"/>
  <c r="F52" i="19" s="1"/>
  <c r="F65" i="17"/>
  <c r="E52" i="19" s="1"/>
  <c r="L52" i="39" l="1"/>
  <c r="L52" i="43"/>
  <c r="L52" i="41"/>
  <c r="L52" i="44"/>
  <c r="L52" i="42"/>
  <c r="L52" i="40"/>
  <c r="L52" i="30"/>
  <c r="L52" i="31"/>
  <c r="L52" i="32"/>
  <c r="L52" i="33"/>
  <c r="L52" i="34"/>
  <c r="L52" i="35"/>
  <c r="L52" i="36"/>
  <c r="L52" i="37"/>
  <c r="L52" i="38"/>
  <c r="L52" i="22"/>
  <c r="L52" i="21"/>
  <c r="L52" i="20"/>
  <c r="L52" i="19"/>
  <c r="M52" i="39"/>
  <c r="M52" i="43"/>
  <c r="M52" i="41"/>
  <c r="M52" i="44"/>
  <c r="M52" i="42"/>
  <c r="M52" i="40"/>
  <c r="M52" i="30"/>
  <c r="M52" i="31"/>
  <c r="M52" i="32"/>
  <c r="M52" i="33"/>
  <c r="M52" i="34"/>
  <c r="M52" i="35"/>
  <c r="M52" i="36"/>
  <c r="M52" i="37"/>
  <c r="M52" i="38"/>
  <c r="M52" i="22"/>
  <c r="M52" i="21"/>
  <c r="M52" i="20"/>
  <c r="M52" i="19"/>
  <c r="L50" i="39"/>
  <c r="L50" i="43"/>
  <c r="L50" i="41"/>
  <c r="L50" i="44"/>
  <c r="L50" i="42"/>
  <c r="L50" i="40"/>
  <c r="L50" i="30"/>
  <c r="L50" i="31"/>
  <c r="L50" i="32"/>
  <c r="L50" i="33"/>
  <c r="L50" i="34"/>
  <c r="L50" i="35"/>
  <c r="L50" i="36"/>
  <c r="L50" i="37"/>
  <c r="L50" i="38"/>
  <c r="L50" i="22"/>
  <c r="L50" i="21"/>
  <c r="L50" i="20"/>
  <c r="L50" i="19"/>
  <c r="M50" i="39"/>
  <c r="M50" i="43"/>
  <c r="M50" i="41"/>
  <c r="M50" i="44"/>
  <c r="M50" i="42"/>
  <c r="M50" i="40"/>
  <c r="M50" i="30"/>
  <c r="M50" i="31"/>
  <c r="M50" i="32"/>
  <c r="M50" i="33"/>
  <c r="M50" i="34"/>
  <c r="M50" i="35"/>
  <c r="M50" i="36"/>
  <c r="M50" i="37"/>
  <c r="M50" i="38"/>
  <c r="M50" i="22"/>
  <c r="M50" i="21"/>
  <c r="M50" i="20"/>
  <c r="M50" i="19"/>
  <c r="L52" i="18"/>
  <c r="H52" s="1"/>
  <c r="AZ83" i="17"/>
  <c r="BA83"/>
  <c r="BB83"/>
  <c r="BC83"/>
  <c r="BD83"/>
  <c r="BE83"/>
  <c r="BF83"/>
  <c r="BG83"/>
  <c r="BH83"/>
  <c r="BI83"/>
  <c r="BJ83"/>
  <c r="BK83"/>
  <c r="BL83"/>
  <c r="BM83"/>
  <c r="BN83"/>
  <c r="BO83"/>
  <c r="BP83"/>
  <c r="BQ83"/>
  <c r="BR83"/>
  <c r="AY83"/>
  <c r="M52" i="18"/>
  <c r="AZ95" i="17"/>
  <c r="BA95"/>
  <c r="BB95"/>
  <c r="BC95"/>
  <c r="BD95"/>
  <c r="BE95"/>
  <c r="BF95"/>
  <c r="BG95"/>
  <c r="BH95"/>
  <c r="BI95"/>
  <c r="BJ95"/>
  <c r="BK95"/>
  <c r="BL95"/>
  <c r="BM95"/>
  <c r="BN95"/>
  <c r="BO95"/>
  <c r="BP95"/>
  <c r="BQ95"/>
  <c r="BR95"/>
  <c r="AY95"/>
  <c r="L50" i="18"/>
  <c r="H50" s="1"/>
  <c r="AZ81" i="17"/>
  <c r="BA81"/>
  <c r="BB81"/>
  <c r="BC81"/>
  <c r="BD81"/>
  <c r="BE81"/>
  <c r="BF81"/>
  <c r="BG81"/>
  <c r="BH81"/>
  <c r="BI81"/>
  <c r="BJ81"/>
  <c r="BK81"/>
  <c r="BL81"/>
  <c r="BM81"/>
  <c r="BN81"/>
  <c r="BO81"/>
  <c r="BP81"/>
  <c r="BQ81"/>
  <c r="BR81"/>
  <c r="AY81"/>
  <c r="M50" i="18"/>
  <c r="AZ93" i="17"/>
  <c r="BA93"/>
  <c r="BB93"/>
  <c r="BC93"/>
  <c r="BD93"/>
  <c r="BE93"/>
  <c r="BF93"/>
  <c r="BG93"/>
  <c r="BH93"/>
  <c r="BI93"/>
  <c r="BJ93"/>
  <c r="BK93"/>
  <c r="BL93"/>
  <c r="BM93"/>
  <c r="BN93"/>
  <c r="BO93"/>
  <c r="BP93"/>
  <c r="BQ93"/>
  <c r="BR93"/>
  <c r="AY93"/>
  <c r="E52" i="39"/>
  <c r="E52" i="43"/>
  <c r="E52" i="41"/>
  <c r="E52" i="44"/>
  <c r="E52" i="42"/>
  <c r="E52" i="40"/>
  <c r="E52" i="30"/>
  <c r="E52" i="31"/>
  <c r="E52" i="32"/>
  <c r="E52" i="33"/>
  <c r="E52" i="34"/>
  <c r="E52" i="35"/>
  <c r="E52" i="36"/>
  <c r="E52" i="37"/>
  <c r="E52" i="38"/>
  <c r="E52" i="22"/>
  <c r="E52" i="21"/>
  <c r="E52" i="20"/>
  <c r="E52" i="18"/>
  <c r="F52" i="39"/>
  <c r="F52" i="43"/>
  <c r="F52" i="41"/>
  <c r="F52" i="44"/>
  <c r="F52" i="42"/>
  <c r="F52" i="40"/>
  <c r="F52" i="30"/>
  <c r="F52" i="31"/>
  <c r="F52" i="32"/>
  <c r="F52" i="33"/>
  <c r="F52" i="34"/>
  <c r="F52" i="35"/>
  <c r="F52" i="36"/>
  <c r="F52" i="37"/>
  <c r="F52" i="38"/>
  <c r="F52" i="22"/>
  <c r="F52" i="21"/>
  <c r="F52" i="20"/>
  <c r="F52" i="18"/>
  <c r="G52" i="39"/>
  <c r="G52" i="43"/>
  <c r="G52" i="41"/>
  <c r="G52" i="44"/>
  <c r="G52" i="42"/>
  <c r="G52" i="40"/>
  <c r="G52" i="30"/>
  <c r="G52" i="31"/>
  <c r="G52" i="32"/>
  <c r="G52" i="33"/>
  <c r="G52" i="34"/>
  <c r="G52" i="35"/>
  <c r="G52" i="36"/>
  <c r="G52" i="37"/>
  <c r="G52" i="38"/>
  <c r="G52" i="22"/>
  <c r="G52" i="21"/>
  <c r="G52" i="20"/>
  <c r="G52" i="18"/>
  <c r="E50" i="39"/>
  <c r="E50" i="43"/>
  <c r="E50" i="41"/>
  <c r="E50" i="44"/>
  <c r="E50" i="42"/>
  <c r="E50" i="40"/>
  <c r="E50" i="30"/>
  <c r="E50" i="31"/>
  <c r="E50" i="32"/>
  <c r="E50" i="33"/>
  <c r="E50" i="34"/>
  <c r="E50" i="35"/>
  <c r="E50" i="36"/>
  <c r="E50" i="37"/>
  <c r="E50" i="38"/>
  <c r="E50" i="22"/>
  <c r="E50" i="21"/>
  <c r="E50" i="20"/>
  <c r="E50" i="18"/>
  <c r="F50" i="39"/>
  <c r="F50" i="43"/>
  <c r="F50" i="41"/>
  <c r="F50" i="44"/>
  <c r="F50" i="42"/>
  <c r="F50" i="40"/>
  <c r="F50" i="30"/>
  <c r="F50" i="31"/>
  <c r="F50" i="32"/>
  <c r="F50" i="33"/>
  <c r="F50" i="34"/>
  <c r="F50" i="35"/>
  <c r="F50" i="36"/>
  <c r="F50" i="37"/>
  <c r="F50" i="38"/>
  <c r="F50" i="22"/>
  <c r="F50" i="21"/>
  <c r="F50" i="20"/>
  <c r="F50" i="18"/>
  <c r="G50" i="39"/>
  <c r="G50" i="43"/>
  <c r="G50" i="41"/>
  <c r="G50" i="44"/>
  <c r="G50" i="42"/>
  <c r="G50" i="40"/>
  <c r="G50" i="30"/>
  <c r="G50" i="31"/>
  <c r="G50" i="32"/>
  <c r="G50" i="33"/>
  <c r="G50" i="34"/>
  <c r="G50" i="35"/>
  <c r="G50" i="36"/>
  <c r="G50" i="37"/>
  <c r="G50" i="38"/>
  <c r="G50" i="22"/>
  <c r="G50" i="21"/>
  <c r="G50" i="20"/>
  <c r="G50" i="18"/>
  <c r="H33"/>
  <c r="I33"/>
  <c r="H34"/>
  <c r="I34"/>
  <c r="H35" i="42"/>
  <c r="I35"/>
  <c r="H35" i="18"/>
  <c r="I35"/>
  <c r="H37" i="42"/>
  <c r="I37"/>
  <c r="H37" i="18"/>
  <c r="I37"/>
  <c r="H36" i="42"/>
  <c r="I36"/>
  <c r="H36" i="18"/>
  <c r="I36"/>
  <c r="H39" i="30"/>
  <c r="I39"/>
  <c r="H39" i="32"/>
  <c r="I39"/>
  <c r="H39" i="34"/>
  <c r="I39"/>
  <c r="H39" i="36"/>
  <c r="I39"/>
  <c r="H39" i="38"/>
  <c r="I39"/>
  <c r="H39" i="21"/>
  <c r="I39"/>
  <c r="H9" i="18"/>
  <c r="I9"/>
  <c r="H7"/>
  <c r="I7"/>
  <c r="H5"/>
  <c r="I5"/>
  <c r="H4"/>
  <c r="I4"/>
  <c r="H6"/>
  <c r="I6"/>
  <c r="H8"/>
  <c r="I8"/>
  <c r="H13"/>
  <c r="N16" s="1"/>
  <c r="I13"/>
  <c r="H14"/>
  <c r="N17" s="1"/>
  <c r="I14"/>
  <c r="H15"/>
  <c r="N15" s="1"/>
  <c r="I15"/>
  <c r="H17"/>
  <c r="N14" s="1"/>
  <c r="I17"/>
  <c r="H28"/>
  <c r="I28"/>
  <c r="H5" i="20"/>
  <c r="I5"/>
  <c r="H7"/>
  <c r="I7"/>
  <c r="H9"/>
  <c r="I9"/>
  <c r="H13"/>
  <c r="I13"/>
  <c r="H5" i="21"/>
  <c r="I5"/>
  <c r="H7"/>
  <c r="I7"/>
  <c r="H9"/>
  <c r="I9"/>
  <c r="H13"/>
  <c r="I13"/>
  <c r="H5" i="22"/>
  <c r="I5"/>
  <c r="H7"/>
  <c r="I7"/>
  <c r="H9"/>
  <c r="I9"/>
  <c r="H13"/>
  <c r="I13"/>
  <c r="H28"/>
  <c r="I28"/>
  <c r="H5" i="38"/>
  <c r="I5"/>
  <c r="H7"/>
  <c r="I7"/>
  <c r="H9"/>
  <c r="I9"/>
  <c r="H13"/>
  <c r="I13"/>
  <c r="H5" i="37"/>
  <c r="I5"/>
  <c r="H7"/>
  <c r="I7"/>
  <c r="H9"/>
  <c r="I9"/>
  <c r="H13"/>
  <c r="I13"/>
  <c r="H28"/>
  <c r="I28"/>
  <c r="H5" i="36"/>
  <c r="I5"/>
  <c r="H7"/>
  <c r="I7"/>
  <c r="H9"/>
  <c r="I9"/>
  <c r="H13"/>
  <c r="I13"/>
  <c r="H5" i="35"/>
  <c r="I5"/>
  <c r="H7"/>
  <c r="I7"/>
  <c r="H9"/>
  <c r="I9"/>
  <c r="H13"/>
  <c r="I13"/>
  <c r="H28"/>
  <c r="I28"/>
  <c r="H5" i="34"/>
  <c r="I5"/>
  <c r="H7"/>
  <c r="I7"/>
  <c r="H9"/>
  <c r="I9"/>
  <c r="H13"/>
  <c r="I13"/>
  <c r="H5" i="33"/>
  <c r="I5"/>
  <c r="H7"/>
  <c r="I7"/>
  <c r="H9"/>
  <c r="I9"/>
  <c r="H13"/>
  <c r="I13"/>
  <c r="H28"/>
  <c r="I28"/>
  <c r="H5" i="32"/>
  <c r="I5"/>
  <c r="H7"/>
  <c r="I7"/>
  <c r="H9"/>
  <c r="I9"/>
  <c r="H13"/>
  <c r="I13"/>
  <c r="H9" i="40"/>
  <c r="I9"/>
  <c r="H8"/>
  <c r="I8"/>
  <c r="H7"/>
  <c r="I7"/>
  <c r="H6"/>
  <c r="I6"/>
  <c r="H5"/>
  <c r="I5"/>
  <c r="H4"/>
  <c r="I4"/>
  <c r="H9" i="30"/>
  <c r="I9"/>
  <c r="H7"/>
  <c r="I7"/>
  <c r="H5"/>
  <c r="I5"/>
  <c r="H28" i="31"/>
  <c r="I28"/>
  <c r="H9"/>
  <c r="I9"/>
  <c r="H7"/>
  <c r="I7"/>
  <c r="H5"/>
  <c r="I5"/>
  <c r="H13"/>
  <c r="I13"/>
  <c r="H13" i="30"/>
  <c r="I13"/>
  <c r="H28" i="44"/>
  <c r="I28"/>
  <c r="H9"/>
  <c r="I9"/>
  <c r="H8"/>
  <c r="I8"/>
  <c r="H7"/>
  <c r="I7"/>
  <c r="H6"/>
  <c r="I6"/>
  <c r="H5"/>
  <c r="I5"/>
  <c r="H4"/>
  <c r="I4"/>
  <c r="H28" i="39"/>
  <c r="I28"/>
  <c r="H9" i="43"/>
  <c r="I9"/>
  <c r="H8"/>
  <c r="I8"/>
  <c r="H7"/>
  <c r="I7"/>
  <c r="H6"/>
  <c r="I6"/>
  <c r="H5"/>
  <c r="I5"/>
  <c r="H4"/>
  <c r="I4"/>
</calcChain>
</file>

<file path=xl/comments1.xml><?xml version="1.0" encoding="utf-8"?>
<comments xmlns="http://schemas.openxmlformats.org/spreadsheetml/2006/main">
  <authors>
    <author>Ruslan</author>
  </authors>
  <commentList>
    <comment ref="B3" authorId="0">
      <text>
        <r>
          <rPr>
            <b/>
            <sz val="8"/>
            <color indexed="81"/>
            <rFont val="Tahoma"/>
            <charset val="1"/>
          </rPr>
          <t>Ruslan:</t>
        </r>
        <r>
          <rPr>
            <sz val="8"/>
            <color indexed="81"/>
            <rFont val="Tahoma"/>
            <charset val="1"/>
          </rPr>
          <t xml:space="preserve">
Важно! Заданное количество тестируемых влияет на результаты!</t>
        </r>
      </text>
    </comment>
  </commentList>
</comments>
</file>

<file path=xl/comments2.xml><?xml version="1.0" encoding="utf-8"?>
<comments xmlns="http://schemas.openxmlformats.org/spreadsheetml/2006/main">
  <authors>
    <author>eisan</author>
    <author>Ruslan</author>
  </authors>
  <commentList>
    <comment ref="D7" authorId="0">
      <text>
        <r>
          <rPr>
            <b/>
            <sz val="9"/>
            <color indexed="81"/>
            <rFont val="Tahoma"/>
            <family val="2"/>
            <charset val="204"/>
          </rPr>
          <t>eisan:</t>
        </r>
        <r>
          <rPr>
            <sz val="9"/>
            <color indexed="81"/>
            <rFont val="Tahoma"/>
            <family val="2"/>
            <charset val="204"/>
          </rPr>
          <t xml:space="preserve">
параметр вводится вручную</t>
        </r>
      </text>
    </comment>
    <comment ref="E7" authorId="0">
      <text>
        <r>
          <rPr>
            <b/>
            <sz val="9"/>
            <color indexed="81"/>
            <rFont val="Tahoma"/>
            <family val="2"/>
            <charset val="204"/>
          </rPr>
          <t>eisan:</t>
        </r>
        <r>
          <rPr>
            <sz val="9"/>
            <color indexed="81"/>
            <rFont val="Tahoma"/>
            <family val="2"/>
            <charset val="204"/>
          </rPr>
          <t xml:space="preserve">
параметр вводятся вручную</t>
        </r>
      </text>
    </comment>
    <comment ref="G7"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7"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8" authorId="0">
      <text>
        <r>
          <rPr>
            <b/>
            <sz val="9"/>
            <color indexed="81"/>
            <rFont val="Tahoma"/>
            <family val="2"/>
            <charset val="204"/>
          </rPr>
          <t>eisan:</t>
        </r>
        <r>
          <rPr>
            <sz val="9"/>
            <color indexed="81"/>
            <rFont val="Tahoma"/>
            <family val="2"/>
            <charset val="204"/>
          </rPr>
          <t xml:space="preserve">
параметр вводятся вручную</t>
        </r>
      </text>
    </comment>
    <comment ref="E8" authorId="0">
      <text>
        <r>
          <rPr>
            <b/>
            <sz val="9"/>
            <color indexed="81"/>
            <rFont val="Tahoma"/>
            <family val="2"/>
            <charset val="204"/>
          </rPr>
          <t>eisan:</t>
        </r>
        <r>
          <rPr>
            <sz val="9"/>
            <color indexed="81"/>
            <rFont val="Tahoma"/>
            <family val="2"/>
            <charset val="204"/>
          </rPr>
          <t xml:space="preserve">
параметр вводятся вручную</t>
        </r>
      </text>
    </comment>
    <comment ref="G8"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8"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9" authorId="0">
      <text>
        <r>
          <rPr>
            <b/>
            <sz val="9"/>
            <color indexed="81"/>
            <rFont val="Tahoma"/>
            <family val="2"/>
            <charset val="204"/>
          </rPr>
          <t>eisan:</t>
        </r>
        <r>
          <rPr>
            <sz val="9"/>
            <color indexed="81"/>
            <rFont val="Tahoma"/>
            <family val="2"/>
            <charset val="204"/>
          </rPr>
          <t xml:space="preserve">
</t>
        </r>
      </text>
    </comment>
    <comment ref="E9" authorId="0">
      <text>
        <r>
          <rPr>
            <b/>
            <sz val="9"/>
            <color indexed="81"/>
            <rFont val="Tahoma"/>
            <family val="2"/>
            <charset val="204"/>
          </rPr>
          <t>eisan:</t>
        </r>
        <r>
          <rPr>
            <sz val="9"/>
            <color indexed="81"/>
            <rFont val="Tahoma"/>
            <family val="2"/>
            <charset val="204"/>
          </rPr>
          <t xml:space="preserve">
параметр вводятся вручную</t>
        </r>
      </text>
    </comment>
    <comment ref="G9"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9"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10" authorId="0">
      <text>
        <r>
          <rPr>
            <b/>
            <sz val="9"/>
            <color indexed="81"/>
            <rFont val="Tahoma"/>
            <family val="2"/>
            <charset val="204"/>
          </rPr>
          <t>eisan:</t>
        </r>
        <r>
          <rPr>
            <sz val="9"/>
            <color indexed="81"/>
            <rFont val="Tahoma"/>
            <family val="2"/>
            <charset val="204"/>
          </rPr>
          <t xml:space="preserve">
</t>
        </r>
      </text>
    </comment>
    <comment ref="E10" authorId="0">
      <text>
        <r>
          <rPr>
            <b/>
            <sz val="9"/>
            <color indexed="81"/>
            <rFont val="Tahoma"/>
            <family val="2"/>
            <charset val="204"/>
          </rPr>
          <t>eisan:</t>
        </r>
        <r>
          <rPr>
            <sz val="9"/>
            <color indexed="81"/>
            <rFont val="Tahoma"/>
            <family val="2"/>
            <charset val="204"/>
          </rPr>
          <t xml:space="preserve">
параметр вводятся вручную</t>
        </r>
      </text>
    </comment>
    <comment ref="G10"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10"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11" authorId="0">
      <text>
        <r>
          <rPr>
            <b/>
            <sz val="9"/>
            <color indexed="81"/>
            <rFont val="Tahoma"/>
            <family val="2"/>
            <charset val="204"/>
          </rPr>
          <t>eisan:</t>
        </r>
        <r>
          <rPr>
            <sz val="9"/>
            <color indexed="81"/>
            <rFont val="Tahoma"/>
            <family val="2"/>
            <charset val="204"/>
          </rPr>
          <t xml:space="preserve">
</t>
        </r>
      </text>
    </comment>
    <comment ref="E11" authorId="0">
      <text>
        <r>
          <rPr>
            <b/>
            <sz val="9"/>
            <color indexed="81"/>
            <rFont val="Tahoma"/>
            <family val="2"/>
            <charset val="204"/>
          </rPr>
          <t>eisan:</t>
        </r>
        <r>
          <rPr>
            <sz val="9"/>
            <color indexed="81"/>
            <rFont val="Tahoma"/>
            <family val="2"/>
            <charset val="204"/>
          </rPr>
          <t xml:space="preserve">
параметр вводятся вручную</t>
        </r>
      </text>
    </comment>
    <comment ref="G11"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11"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12" authorId="0">
      <text>
        <r>
          <rPr>
            <b/>
            <sz val="9"/>
            <color indexed="81"/>
            <rFont val="Tahoma"/>
            <family val="2"/>
            <charset val="204"/>
          </rPr>
          <t>eisan:</t>
        </r>
        <r>
          <rPr>
            <sz val="9"/>
            <color indexed="81"/>
            <rFont val="Tahoma"/>
            <family val="2"/>
            <charset val="204"/>
          </rPr>
          <t xml:space="preserve">
</t>
        </r>
      </text>
    </comment>
    <comment ref="E12" authorId="0">
      <text>
        <r>
          <rPr>
            <b/>
            <sz val="9"/>
            <color indexed="81"/>
            <rFont val="Tahoma"/>
            <family val="2"/>
            <charset val="204"/>
          </rPr>
          <t>eisan:</t>
        </r>
        <r>
          <rPr>
            <sz val="9"/>
            <color indexed="81"/>
            <rFont val="Tahoma"/>
            <family val="2"/>
            <charset val="204"/>
          </rPr>
          <t xml:space="preserve">
параметр вводятся вручную</t>
        </r>
      </text>
    </comment>
    <comment ref="G12"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H12" authorId="0">
      <text>
        <r>
          <rPr>
            <b/>
            <sz val="9"/>
            <color indexed="81"/>
            <rFont val="Tahoma"/>
            <family val="2"/>
            <charset val="204"/>
          </rPr>
          <t>eisan:</t>
        </r>
        <r>
          <rPr>
            <sz val="9"/>
            <color indexed="81"/>
            <rFont val="Tahoma"/>
            <family val="2"/>
            <charset val="204"/>
          </rPr>
          <t xml:space="preserve">
количество человек, значение которых ниже/выше заданных границ</t>
        </r>
      </text>
    </comment>
    <comment ref="D16"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16"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16"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16"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17"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17"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17"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17"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18"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18"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18"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18"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19"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19"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19"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19"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20"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20"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20"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20"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24"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24"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24"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24"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25"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25"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25"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25"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26"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26"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26"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26"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H28" authorId="0">
      <text>
        <r>
          <rPr>
            <b/>
            <sz val="9"/>
            <color indexed="81"/>
            <rFont val="Tahoma"/>
            <family val="2"/>
            <charset val="204"/>
          </rPr>
          <t>eisan:</t>
        </r>
        <r>
          <rPr>
            <sz val="9"/>
            <color indexed="81"/>
            <rFont val="Tahoma"/>
            <family val="2"/>
            <charset val="204"/>
          </rPr>
          <t xml:space="preserve">
количество человек, диаграмма которых приближена к данной</t>
        </r>
      </text>
    </comment>
    <comment ref="H29" authorId="0">
      <text>
        <r>
          <rPr>
            <b/>
            <sz val="9"/>
            <color indexed="81"/>
            <rFont val="Tahoma"/>
            <family val="2"/>
            <charset val="204"/>
          </rPr>
          <t>eisan:</t>
        </r>
        <r>
          <rPr>
            <sz val="9"/>
            <color indexed="81"/>
            <rFont val="Tahoma"/>
            <family val="2"/>
            <charset val="204"/>
          </rPr>
          <t xml:space="preserve">
количество человек, диаграмма которых приближена к данной</t>
        </r>
      </text>
    </comment>
    <comment ref="H30" authorId="0">
      <text>
        <r>
          <rPr>
            <b/>
            <sz val="9"/>
            <color indexed="81"/>
            <rFont val="Tahoma"/>
            <family val="2"/>
            <charset val="204"/>
          </rPr>
          <t>eisan:</t>
        </r>
        <r>
          <rPr>
            <sz val="9"/>
            <color indexed="81"/>
            <rFont val="Tahoma"/>
            <family val="2"/>
            <charset val="204"/>
          </rPr>
          <t xml:space="preserve">
количество человек, диаграмма которых приближена к данной</t>
        </r>
      </text>
    </comment>
    <comment ref="H31" authorId="0">
      <text>
        <r>
          <rPr>
            <b/>
            <sz val="9"/>
            <color indexed="81"/>
            <rFont val="Tahoma"/>
            <family val="2"/>
            <charset val="204"/>
          </rPr>
          <t>eisan:</t>
        </r>
        <r>
          <rPr>
            <sz val="9"/>
            <color indexed="81"/>
            <rFont val="Tahoma"/>
            <family val="2"/>
            <charset val="204"/>
          </rPr>
          <t xml:space="preserve">
количество человек, диаграмма которых приближена к данной</t>
        </r>
      </text>
    </comment>
    <comment ref="H32" authorId="0">
      <text>
        <r>
          <rPr>
            <b/>
            <sz val="9"/>
            <color indexed="81"/>
            <rFont val="Tahoma"/>
            <family val="2"/>
            <charset val="204"/>
          </rPr>
          <t>eisan:</t>
        </r>
        <r>
          <rPr>
            <sz val="9"/>
            <color indexed="81"/>
            <rFont val="Tahoma"/>
            <family val="2"/>
            <charset val="204"/>
          </rPr>
          <t xml:space="preserve">
количество человек, диаграмма которых приближена к данной</t>
        </r>
      </text>
    </comment>
    <comment ref="D36"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36"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36"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36"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37"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37"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37"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37"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D38"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38"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38" authorId="0">
      <text>
        <r>
          <rPr>
            <b/>
            <sz val="9"/>
            <color indexed="81"/>
            <rFont val="Tahoma"/>
            <family val="2"/>
            <charset val="204"/>
          </rPr>
          <t>eisan:</t>
        </r>
        <r>
          <rPr>
            <sz val="9"/>
            <color indexed="81"/>
            <rFont val="Tahoma"/>
            <family val="2"/>
            <charset val="204"/>
          </rPr>
          <t xml:space="preserve">
количество человек, индивидуальный минимум которых приходится на эту шкалу</t>
        </r>
      </text>
    </comment>
    <comment ref="H38" authorId="0">
      <text>
        <r>
          <rPr>
            <b/>
            <sz val="9"/>
            <color indexed="81"/>
            <rFont val="Tahoma"/>
            <family val="2"/>
            <charset val="204"/>
          </rPr>
          <t>eisan:</t>
        </r>
        <r>
          <rPr>
            <sz val="9"/>
            <color indexed="81"/>
            <rFont val="Tahoma"/>
            <family val="2"/>
            <charset val="204"/>
          </rPr>
          <t xml:space="preserve">
количество человек, индивидуальный максимум которых приходится на эту шкалу</t>
        </r>
      </text>
    </comment>
    <comment ref="H39" authorId="0">
      <text>
        <r>
          <rPr>
            <b/>
            <sz val="9"/>
            <color indexed="81"/>
            <rFont val="Tahoma"/>
            <family val="2"/>
            <charset val="204"/>
          </rPr>
          <t>eisan:</t>
        </r>
        <r>
          <rPr>
            <sz val="9"/>
            <color indexed="81"/>
            <rFont val="Tahoma"/>
            <family val="2"/>
            <charset val="204"/>
          </rPr>
          <t xml:space="preserve">
количество человек с равновыраженными шкалами</t>
        </r>
      </text>
    </comment>
    <comment ref="D41" authorId="0">
      <text>
        <r>
          <rPr>
            <b/>
            <sz val="9"/>
            <color indexed="81"/>
            <rFont val="Tahoma"/>
            <family val="2"/>
            <charset val="204"/>
          </rPr>
          <t>eisan:</t>
        </r>
        <r>
          <rPr>
            <sz val="9"/>
            <color indexed="81"/>
            <rFont val="Tahoma"/>
            <family val="2"/>
            <charset val="204"/>
          </rPr>
          <t xml:space="preserve">
параметр вводится вручную</t>
        </r>
      </text>
    </comment>
    <comment ref="E41" authorId="0">
      <text>
        <r>
          <rPr>
            <b/>
            <sz val="9"/>
            <color indexed="81"/>
            <rFont val="Tahoma"/>
            <family val="2"/>
            <charset val="204"/>
          </rPr>
          <t>eisan:</t>
        </r>
        <r>
          <rPr>
            <sz val="9"/>
            <color indexed="81"/>
            <rFont val="Tahoma"/>
            <family val="2"/>
            <charset val="204"/>
          </rPr>
          <t xml:space="preserve">
параметр вводится вручную</t>
        </r>
      </text>
    </comment>
    <comment ref="G41" authorId="0">
      <text>
        <r>
          <rPr>
            <b/>
            <sz val="9"/>
            <color indexed="81"/>
            <rFont val="Tahoma"/>
            <family val="2"/>
            <charset val="204"/>
          </rPr>
          <t>eisan:</t>
        </r>
        <r>
          <rPr>
            <sz val="9"/>
            <color indexed="81"/>
            <rFont val="Tahoma"/>
            <family val="2"/>
            <charset val="204"/>
          </rPr>
          <t xml:space="preserve">
количество человек, значения которых находятся в заданных пределах</t>
        </r>
      </text>
    </comment>
    <comment ref="D42" authorId="0">
      <text>
        <r>
          <rPr>
            <b/>
            <sz val="9"/>
            <color indexed="81"/>
            <rFont val="Tahoma"/>
            <family val="2"/>
            <charset val="204"/>
          </rPr>
          <t>eisan:</t>
        </r>
        <r>
          <rPr>
            <sz val="9"/>
            <color indexed="81"/>
            <rFont val="Tahoma"/>
            <family val="2"/>
            <charset val="204"/>
          </rPr>
          <t xml:space="preserve">
параметр вводится вручную</t>
        </r>
      </text>
    </comment>
    <comment ref="E42" authorId="0">
      <text>
        <r>
          <rPr>
            <b/>
            <sz val="9"/>
            <color indexed="81"/>
            <rFont val="Tahoma"/>
            <family val="2"/>
            <charset val="204"/>
          </rPr>
          <t>eisan:</t>
        </r>
        <r>
          <rPr>
            <sz val="9"/>
            <color indexed="81"/>
            <rFont val="Tahoma"/>
            <family val="2"/>
            <charset val="204"/>
          </rPr>
          <t xml:space="preserve">
параметр вводится вручную</t>
        </r>
      </text>
    </comment>
    <comment ref="G42" authorId="0">
      <text>
        <r>
          <rPr>
            <b/>
            <sz val="9"/>
            <color indexed="81"/>
            <rFont val="Tahoma"/>
            <family val="2"/>
            <charset val="204"/>
          </rPr>
          <t>eisan:</t>
        </r>
        <r>
          <rPr>
            <sz val="9"/>
            <color indexed="81"/>
            <rFont val="Tahoma"/>
            <family val="2"/>
            <charset val="204"/>
          </rPr>
          <t xml:space="preserve">
количество человек, значения которых находятся в заданных пределах</t>
        </r>
      </text>
    </comment>
    <comment ref="D43" authorId="0">
      <text>
        <r>
          <rPr>
            <b/>
            <sz val="9"/>
            <color indexed="81"/>
            <rFont val="Tahoma"/>
            <family val="2"/>
            <charset val="204"/>
          </rPr>
          <t>eisan:</t>
        </r>
        <r>
          <rPr>
            <sz val="9"/>
            <color indexed="81"/>
            <rFont val="Tahoma"/>
            <family val="2"/>
            <charset val="204"/>
          </rPr>
          <t xml:space="preserve">
параметр вводится вручную</t>
        </r>
      </text>
    </comment>
    <comment ref="E43" authorId="0">
      <text>
        <r>
          <rPr>
            <b/>
            <sz val="9"/>
            <color indexed="81"/>
            <rFont val="Tahoma"/>
            <family val="2"/>
            <charset val="204"/>
          </rPr>
          <t>eisan:</t>
        </r>
        <r>
          <rPr>
            <sz val="9"/>
            <color indexed="81"/>
            <rFont val="Tahoma"/>
            <family val="2"/>
            <charset val="204"/>
          </rPr>
          <t xml:space="preserve">
параметр вводится вручную</t>
        </r>
      </text>
    </comment>
    <comment ref="G43" authorId="0">
      <text>
        <r>
          <rPr>
            <b/>
            <sz val="9"/>
            <color indexed="81"/>
            <rFont val="Tahoma"/>
            <family val="2"/>
            <charset val="204"/>
          </rPr>
          <t>eisan:</t>
        </r>
        <r>
          <rPr>
            <sz val="9"/>
            <color indexed="81"/>
            <rFont val="Tahoma"/>
            <family val="2"/>
            <charset val="204"/>
          </rPr>
          <t xml:space="preserve">
количество человек, значения которых находятся в заданных пределах</t>
        </r>
      </text>
    </comment>
    <comment ref="D44" authorId="0">
      <text>
        <r>
          <rPr>
            <b/>
            <sz val="9"/>
            <color indexed="81"/>
            <rFont val="Tahoma"/>
            <family val="2"/>
            <charset val="204"/>
          </rPr>
          <t>eisan:</t>
        </r>
        <r>
          <rPr>
            <sz val="9"/>
            <color indexed="81"/>
            <rFont val="Tahoma"/>
            <family val="2"/>
            <charset val="204"/>
          </rPr>
          <t xml:space="preserve">
параметр вводится вручную</t>
        </r>
      </text>
    </comment>
    <comment ref="E44" authorId="0">
      <text>
        <r>
          <rPr>
            <b/>
            <sz val="9"/>
            <color indexed="81"/>
            <rFont val="Tahoma"/>
            <family val="2"/>
            <charset val="204"/>
          </rPr>
          <t>eisan:</t>
        </r>
        <r>
          <rPr>
            <sz val="9"/>
            <color indexed="81"/>
            <rFont val="Tahoma"/>
            <family val="2"/>
            <charset val="204"/>
          </rPr>
          <t xml:space="preserve">
параметр вводится вручную</t>
        </r>
      </text>
    </comment>
    <comment ref="G44" authorId="0">
      <text>
        <r>
          <rPr>
            <b/>
            <sz val="9"/>
            <color indexed="81"/>
            <rFont val="Tahoma"/>
            <family val="2"/>
            <charset val="204"/>
          </rPr>
          <t>eisan:</t>
        </r>
        <r>
          <rPr>
            <sz val="9"/>
            <color indexed="81"/>
            <rFont val="Tahoma"/>
            <family val="2"/>
            <charset val="204"/>
          </rPr>
          <t xml:space="preserve">
количество человек, значения которых находятся в заданных пределах</t>
        </r>
      </text>
    </comment>
    <comment ref="G45" authorId="1">
      <text>
        <r>
          <rPr>
            <b/>
            <sz val="8"/>
            <color indexed="81"/>
            <rFont val="Tahoma"/>
            <family val="2"/>
            <charset val="204"/>
          </rPr>
          <t>Ruslan:</t>
        </r>
        <r>
          <rPr>
            <sz val="8"/>
            <color indexed="81"/>
            <rFont val="Tahoma"/>
            <family val="2"/>
            <charset val="204"/>
          </rPr>
          <t xml:space="preserve">
вводится вручную</t>
        </r>
      </text>
    </comment>
    <comment ref="H45" authorId="1">
      <text>
        <r>
          <rPr>
            <b/>
            <sz val="8"/>
            <color indexed="81"/>
            <rFont val="Tahoma"/>
            <family val="2"/>
            <charset val="204"/>
          </rPr>
          <t>Ruslan:</t>
        </r>
        <r>
          <rPr>
            <sz val="8"/>
            <color indexed="81"/>
            <rFont val="Tahoma"/>
            <family val="2"/>
            <charset val="204"/>
          </rPr>
          <t xml:space="preserve">
вводится вручную</t>
        </r>
      </text>
    </comment>
    <comment ref="D46"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46"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46"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46"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47"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47"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47"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47"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48"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48"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48"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48"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49"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49"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49"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49"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50"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50"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50"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0"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51" authorId="1">
      <text>
        <r>
          <rPr>
            <b/>
            <sz val="8"/>
            <color indexed="81"/>
            <rFont val="Tahoma"/>
            <family val="2"/>
            <charset val="204"/>
          </rPr>
          <t>Ruslan:</t>
        </r>
        <r>
          <rPr>
            <sz val="8"/>
            <color indexed="81"/>
            <rFont val="Tahoma"/>
            <family val="2"/>
            <charset val="204"/>
          </rPr>
          <t xml:space="preserve">
вводится вручную</t>
        </r>
      </text>
    </comment>
    <comment ref="H51" authorId="1">
      <text>
        <r>
          <rPr>
            <b/>
            <sz val="8"/>
            <color indexed="81"/>
            <rFont val="Tahoma"/>
            <family val="2"/>
            <charset val="204"/>
          </rPr>
          <t>Ruslan:</t>
        </r>
        <r>
          <rPr>
            <sz val="8"/>
            <color indexed="81"/>
            <rFont val="Tahoma"/>
            <family val="2"/>
            <charset val="204"/>
          </rPr>
          <t xml:space="preserve">
вводится вручную</t>
        </r>
      </text>
    </comment>
    <comment ref="D52"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52"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52"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2"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53" authorId="0">
      <text>
        <r>
          <rPr>
            <b/>
            <sz val="9"/>
            <color indexed="81"/>
            <rFont val="Tahoma"/>
            <family val="2"/>
            <charset val="204"/>
          </rPr>
          <t>eisan:</t>
        </r>
        <r>
          <rPr>
            <sz val="9"/>
            <color indexed="81"/>
            <rFont val="Tahoma"/>
            <family val="2"/>
            <charset val="204"/>
          </rPr>
          <t xml:space="preserve">
абсолютный минимум по группе по шкале</t>
        </r>
      </text>
    </comment>
    <comment ref="E53" authorId="0">
      <text>
        <r>
          <rPr>
            <b/>
            <sz val="9"/>
            <color indexed="81"/>
            <rFont val="Tahoma"/>
            <family val="2"/>
            <charset val="204"/>
          </rPr>
          <t>eisan:</t>
        </r>
        <r>
          <rPr>
            <sz val="9"/>
            <color indexed="81"/>
            <rFont val="Tahoma"/>
            <family val="2"/>
            <charset val="204"/>
          </rPr>
          <t xml:space="preserve">
абсолютный максимум по группе по шкале</t>
        </r>
      </text>
    </comment>
    <comment ref="G53"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3"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D55" authorId="0">
      <text>
        <r>
          <rPr>
            <b/>
            <sz val="9"/>
            <color indexed="81"/>
            <rFont val="Tahoma"/>
            <family val="2"/>
            <charset val="204"/>
          </rPr>
          <t>eisan:</t>
        </r>
        <r>
          <rPr>
            <sz val="9"/>
            <color indexed="81"/>
            <rFont val="Tahoma"/>
            <family val="2"/>
            <charset val="204"/>
          </rPr>
          <t xml:space="preserve">
вводится вручную</t>
        </r>
      </text>
    </comment>
    <comment ref="E55" authorId="0">
      <text>
        <r>
          <rPr>
            <b/>
            <sz val="9"/>
            <color indexed="81"/>
            <rFont val="Tahoma"/>
            <family val="2"/>
            <charset val="204"/>
          </rPr>
          <t>eisan:</t>
        </r>
        <r>
          <rPr>
            <sz val="9"/>
            <color indexed="81"/>
            <rFont val="Tahoma"/>
            <family val="2"/>
            <charset val="204"/>
          </rPr>
          <t xml:space="preserve">
вводится вручную</t>
        </r>
      </text>
    </comment>
    <comment ref="G55" authorId="1">
      <text>
        <r>
          <rPr>
            <b/>
            <sz val="8"/>
            <color indexed="81"/>
            <rFont val="Tahoma"/>
            <family val="2"/>
            <charset val="204"/>
          </rPr>
          <t>Ruslan:</t>
        </r>
        <r>
          <rPr>
            <sz val="8"/>
            <color indexed="81"/>
            <rFont val="Tahoma"/>
            <family val="2"/>
            <charset val="204"/>
          </rPr>
          <t xml:space="preserve">
вводится вручную</t>
        </r>
      </text>
    </comment>
    <comment ref="H55" authorId="1">
      <text>
        <r>
          <rPr>
            <b/>
            <sz val="8"/>
            <color indexed="81"/>
            <rFont val="Tahoma"/>
            <family val="2"/>
            <charset val="204"/>
          </rPr>
          <t>Ruslan:</t>
        </r>
        <r>
          <rPr>
            <sz val="8"/>
            <color indexed="81"/>
            <rFont val="Tahoma"/>
            <family val="2"/>
            <charset val="204"/>
          </rPr>
          <t xml:space="preserve">
вводится вручную</t>
        </r>
      </text>
    </comment>
    <comment ref="G56"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6"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57"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7"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58"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8"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59"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59"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0"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0"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1"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1"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2"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2"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3"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3"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4"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4"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5"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5"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 ref="G66" authorId="0">
      <text>
        <r>
          <rPr>
            <b/>
            <sz val="9"/>
            <color indexed="81"/>
            <rFont val="Tahoma"/>
            <family val="2"/>
            <charset val="204"/>
          </rPr>
          <t>eisan:</t>
        </r>
        <r>
          <rPr>
            <sz val="9"/>
            <color indexed="81"/>
            <rFont val="Tahoma"/>
            <family val="2"/>
            <charset val="204"/>
          </rPr>
          <t xml:space="preserve">
количество человек, значения которых ниже заданного "провала"</t>
        </r>
      </text>
    </comment>
    <comment ref="H66" authorId="0">
      <text>
        <r>
          <rPr>
            <b/>
            <sz val="9"/>
            <color indexed="81"/>
            <rFont val="Tahoma"/>
            <family val="2"/>
            <charset val="204"/>
          </rPr>
          <t>eisan:</t>
        </r>
        <r>
          <rPr>
            <sz val="9"/>
            <color indexed="81"/>
            <rFont val="Tahoma"/>
            <family val="2"/>
            <charset val="204"/>
          </rPr>
          <t xml:space="preserve">
количество человек, значения которых выше заданного "пика"</t>
        </r>
      </text>
    </comment>
  </commentList>
</comments>
</file>

<file path=xl/comments3.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4.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5.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6.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7.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8.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9.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10.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11.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12.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13.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14.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15.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16.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17.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18.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19.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20.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21.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comments22.xml><?xml version="1.0" encoding="utf-8"?>
<comments xmlns="http://schemas.openxmlformats.org/spreadsheetml/2006/main">
  <authors>
    <author>Ruslan</author>
  </authors>
  <commentList>
    <comment ref="I19" authorId="0">
      <text>
        <r>
          <rPr>
            <b/>
            <sz val="8"/>
            <color indexed="81"/>
            <rFont val="Tahoma"/>
            <family val="2"/>
            <charset val="204"/>
          </rPr>
          <t>Ruslan:</t>
        </r>
        <r>
          <rPr>
            <sz val="8"/>
            <color indexed="81"/>
            <rFont val="Tahoma"/>
            <family val="2"/>
            <charset val="204"/>
          </rPr>
          <t xml:space="preserve">
вручную</t>
        </r>
      </text>
    </comment>
    <comment ref="I23" authorId="0">
      <text>
        <r>
          <rPr>
            <b/>
            <sz val="8"/>
            <color indexed="81"/>
            <rFont val="Tahoma"/>
            <family val="2"/>
            <charset val="204"/>
          </rPr>
          <t>Ruslan:</t>
        </r>
        <r>
          <rPr>
            <sz val="8"/>
            <color indexed="81"/>
            <rFont val="Tahoma"/>
            <family val="2"/>
            <charset val="204"/>
          </rPr>
          <t xml:space="preserve">
вручную</t>
        </r>
      </text>
    </comment>
  </commentList>
</comments>
</file>

<file path=xl/sharedStrings.xml><?xml version="1.0" encoding="utf-8"?>
<sst xmlns="http://schemas.openxmlformats.org/spreadsheetml/2006/main" count="10073" uniqueCount="529">
  <si>
    <t>Уважаемый коллега!</t>
  </si>
  <si>
    <t>Перед вами диагностический модуль, направленный на оценку ключевых переговорных компетенций.  Он состоит из 7 автономных блоков. 
Просим Вас внимательно выполнять инструкции каждого блока. Пройдите модуль от начала до конца. 
Ваши ответы отправьте в электронном виде по e-mail: sale@bitl.ru, 
либо по факсу 8(499) 500-4790 
В течение 10 рабочих дней после получения заполненного модуля с вами свяжется наш сотрудник, чтобы оговорить время и место встречи с консультантом.</t>
  </si>
  <si>
    <t>Персональные данные</t>
  </si>
  <si>
    <t xml:space="preserve">ФИО: </t>
  </si>
  <si>
    <t>Дата рождения:</t>
  </si>
  <si>
    <t xml:space="preserve">Компания: </t>
  </si>
  <si>
    <t xml:space="preserve">Должность: </t>
  </si>
  <si>
    <t xml:space="preserve">Обязанности, предполагающие ведение переговоров: </t>
  </si>
  <si>
    <t xml:space="preserve">1. </t>
  </si>
  <si>
    <t xml:space="preserve">2. </t>
  </si>
  <si>
    <t xml:space="preserve">3. </t>
  </si>
  <si>
    <t>Типичные темы и партнеры по переговорам (позиция в организации, слабости и сильные стороны, сложность для вас):</t>
  </si>
  <si>
    <t>2.</t>
  </si>
  <si>
    <t>3.</t>
  </si>
  <si>
    <t xml:space="preserve">Дата заполнения модуля: </t>
  </si>
  <si>
    <t>Контактная информация:</t>
  </si>
  <si>
    <t xml:space="preserve">E-mail: </t>
  </si>
  <si>
    <t>Телефон:</t>
  </si>
  <si>
    <t>Факс:</t>
  </si>
  <si>
    <t>БЛОК 1. Неоконченные предложения</t>
  </si>
  <si>
    <t>Завершите начатые предложения в соответствии с вашими представлениями о профессиональном ресурсе переговорщика.</t>
  </si>
  <si>
    <t>1.</t>
  </si>
  <si>
    <t>Работу переговорщика больше всего осложняет …</t>
  </si>
  <si>
    <t xml:space="preserve">Мне нравятся партнеры, которые … </t>
  </si>
  <si>
    <t xml:space="preserve">От партнеров по переговорам я в первую очередь жду … </t>
  </si>
  <si>
    <t>4.</t>
  </si>
  <si>
    <t xml:space="preserve">Ресурс переговорщика должен оцениваться по следующим критериям:  </t>
  </si>
  <si>
    <t>5.</t>
  </si>
  <si>
    <t xml:space="preserve">Удачные переговоры получаются, когда я  … </t>
  </si>
  <si>
    <t>6.</t>
  </si>
  <si>
    <t xml:space="preserve">Как переговорщик, я хотел бы развить в себе такие качества, как … </t>
  </si>
  <si>
    <t>7.</t>
  </si>
  <si>
    <t xml:space="preserve">Мне важно, чтобы партнеры по переговорам относились ко мне … </t>
  </si>
  <si>
    <t>8.</t>
  </si>
  <si>
    <t xml:space="preserve">Самое важное в работе переговорщика – это … </t>
  </si>
  <si>
    <t>9.</t>
  </si>
  <si>
    <t xml:space="preserve">Я избегаю работы с людьми, которые … </t>
  </si>
  <si>
    <t>10.</t>
  </si>
  <si>
    <t xml:space="preserve">В оценке моего переговорного ресурса меня беспокоит … </t>
  </si>
  <si>
    <t>11.</t>
  </si>
  <si>
    <t>Я веду переговоры … (как?) , так как это дает мне возможность …</t>
  </si>
  <si>
    <t>12.</t>
  </si>
  <si>
    <t>Когда предстоят переговоры с жестким партнером, я …</t>
  </si>
  <si>
    <t>БЛОК 2. Решения в предлагаемой ситуации</t>
  </si>
  <si>
    <t xml:space="preserve">Альтернативы   </t>
  </si>
  <si>
    <t>Баллы</t>
  </si>
  <si>
    <t>Примете предложение.</t>
  </si>
  <si>
    <t>Объясните, что вы хотели бы снижения цены на 10%, и предложите «встретиться на полпути», т.е. достичь соглашения о 5-процентном уменьшении цены</t>
  </si>
  <si>
    <t>Объясните, что, исходя из политики фирмы, вам придется искать что-то другое.</t>
  </si>
  <si>
    <t>Подчеркнете, что обороты компании возросли на 29% и то, что первоначальная себестоимость поставляемого оборудования снизилась благодаря улучшениям технологии.</t>
  </si>
  <si>
    <t>Предложите более приемлемые для поставщика условия оплаты и более длительный период контракта в обмен на более выгодные для вас, чем в этом году, условия контракта.</t>
  </si>
  <si>
    <t>Выразите благодарность за предложение и упомянете клиентов «плохих времен», предлагавших вам излишнее и обременитель­ное обслуживание.</t>
  </si>
  <si>
    <t>Подчеркнете, что обороты их компании возросли на 29% и то, что первоначальная себестоимость поставляемого оборудования снизилась  благодаря улучшениям технологии.</t>
  </si>
  <si>
    <t>Объясните, что вы хотели бы снижения цены на 10%, и предложите «встретиться на полпути», т.е. достичь соглашения о 5-процентном уменьшении цены.</t>
  </si>
  <si>
    <t>Подчеркнете, что обороты их компании возросли на 29% и то, что первоначальная себестоимость поставляемого оборудования снизилась благодаря улучшениям технологии.</t>
  </si>
  <si>
    <t>Подчеркнете, что обороты их компании возросли на 29% и то, что первоначальная себестоимость поставляемого оборудования снизилась   благодаря улучшениям технологии.</t>
  </si>
  <si>
    <t>Выразите благодарность за предложение и упомянете клиентов «плохих времен», предлагавших вам излишнее и обремени­тельное обслуживание.</t>
  </si>
  <si>
    <t>Принимаете предложение.</t>
  </si>
  <si>
    <t>Выразите благодарность за предложение и упомяните клиентов «плохих времен», предлагавших вам излишнее и обремени­тельное обслуживание.</t>
  </si>
  <si>
    <t>Объясните, что исходя из политики фирмы, вам придется искать что-то другое.</t>
  </si>
  <si>
    <t>БЛОК 3. Выбор альтернатив</t>
  </si>
  <si>
    <t xml:space="preserve">а) Иногда я отдаю другим право брать на себя ответственность в спорных вопросах </t>
  </si>
  <si>
    <t>б) Я предпочитаю обращать внимание на то, что объединяет, а не разъединяет участников спора</t>
  </si>
  <si>
    <t>а) Я стараюсь найти компромиссное решение;</t>
  </si>
  <si>
    <t>б) Я пытаюсь уладить противоречия с учетом интересов другого человека и моих собственных.</t>
  </si>
  <si>
    <t>а) Я настойчиво и последовательно добиваюсь своего в споре</t>
  </si>
  <si>
    <t>б) Я могу пожертвовать своими интересами ради интересов другого</t>
  </si>
  <si>
    <t xml:space="preserve">а) Я уверен, что всегда можно достичь компромисса </t>
  </si>
  <si>
    <t>б) Я всегда стараюсь щадить чувства другого человека</t>
  </si>
  <si>
    <t xml:space="preserve">а) Улаживая спорную ситуацию, я все время пытаюсь найти под­держку у другого; </t>
  </si>
  <si>
    <t>б) Я стараюсь делать все, чтобы избежать бесполезной напряженности;</t>
  </si>
  <si>
    <t xml:space="preserve">а) Я пытаюсь избежать неприятности для себя; </t>
  </si>
  <si>
    <t>б) Я стараюсь добиться своего.</t>
  </si>
  <si>
    <t xml:space="preserve">а) Я стараюсь отложить решение спорного вопроса с тем, чтобы со временем решить его окончательно; </t>
  </si>
  <si>
    <t>б) Я считаю возможным в чем-то уступить, чтобы добиться в другом.</t>
  </si>
  <si>
    <t xml:space="preserve">а) Обычно я настойчиво стремлюсь добиться своего; </t>
  </si>
  <si>
    <t>б) Я первым делом строюсь определить то, в чем состоят все затронутые интересы и спорные вопросы.</t>
  </si>
  <si>
    <t>а) Думаю, что не всегда стоит волноваться из-за каких-то возникших разногласий;</t>
  </si>
  <si>
    <t>б) Я прилагаю усилия, чтобы добиться своего.</t>
  </si>
  <si>
    <t xml:space="preserve">а) Я твердо стремлюсь добиться своего; </t>
  </si>
  <si>
    <t>б) Я пытаюсь найти компромиссное решение.</t>
  </si>
  <si>
    <t>а) В любом споре я первым делом стараюсь четко определить, какие интересы сторон затронуты</t>
  </si>
  <si>
    <t>б) Я всегда стремлюсь обеспечить спокойствие, чтобы  сохранить главное - отношения</t>
  </si>
  <si>
    <t xml:space="preserve">а) Зачастую я избегаю занимать позицию, которая может вызвать споры; </t>
  </si>
  <si>
    <t>б) Я даю возможность другому в чем-то остаться при своем мнении, если он также идет навстречу.</t>
  </si>
  <si>
    <t xml:space="preserve">а) Я предлагаю среднюю позицию; </t>
  </si>
  <si>
    <t>б) Я настаиваю, чтобы все было сделано по-моему.</t>
  </si>
  <si>
    <t xml:space="preserve">а) Я сообщаю другому свою точку зрения и спрашиваю о его взглядах; </t>
  </si>
  <si>
    <t>б) Я пытаюсь доказать другому логику и преимущество моих взглядов.</t>
  </si>
  <si>
    <t>а) В любом споре для меня главное  -  сохранить отношения</t>
  </si>
  <si>
    <t xml:space="preserve">б) Я делаю все, чтобы избежать напряжения </t>
  </si>
  <si>
    <t>а) В спорной ситуации для меня важно не задеть чувств другого</t>
  </si>
  <si>
    <t xml:space="preserve">б) Обычно я нахожу аргументы, чтобы убедить другого в преимуществах своей точки зрения </t>
  </si>
  <si>
    <t>б) Я стараюсь сделать все, чтобы избежать бесполезной напряженности.</t>
  </si>
  <si>
    <t xml:space="preserve">а) Я даю другому возможность убедить меня, если это доставит ему удовольствие   </t>
  </si>
  <si>
    <t xml:space="preserve">б) Я готов признать притязания другого, если найду встречное понимание </t>
  </si>
  <si>
    <t xml:space="preserve">а) Первым делом я пытаюсь определить то, в чем состоят все затронутые интересы и спорные вопросы; </t>
  </si>
  <si>
    <t>б) Я стараюсь отложить спорные вопросы, с тем, чтобы со вре­менем решить их окончательно.</t>
  </si>
  <si>
    <t xml:space="preserve">а) Я пытаюсь немедленно преодолеть наши разногласия; </t>
  </si>
  <si>
    <t>б) Я стараюсь найти наилучшее сочетание выгод и потерь для нас обоих.</t>
  </si>
  <si>
    <t>а) В переговорах я стараюсь быть максимально внимательным к чувствам и мнению другого</t>
  </si>
  <si>
    <t>б) Я предпочитаю прямо и открыто обсуждать проблемы</t>
  </si>
  <si>
    <t xml:space="preserve">а) Я пытаюсь найти позицию, которая находится посередине между моей и позицией другого; </t>
  </si>
  <si>
    <t>б) Я всегда последовательно отстаиваю свою позицию.</t>
  </si>
  <si>
    <t xml:space="preserve">а) Как правило, я озабочен тем, чтобы удовлетворить желания каждого из нас; </t>
  </si>
  <si>
    <t>б) Иногда предоставляю другим взять на себя ответственность за решение спорного вопроса.</t>
  </si>
  <si>
    <t>а) Я иду навстречу другому, если вижу, что ему очень важно отстоять свою позицию</t>
  </si>
  <si>
    <t>б) В споре я всегда стремлюсь убедить другого пойти на компромисс</t>
  </si>
  <si>
    <t>а) Я стремлюсь к тому, чтобы другой убедился в моей правоте</t>
  </si>
  <si>
    <t>б) Обычно в переговорах я всегда учитываю аргументы другого</t>
  </si>
  <si>
    <t>а) Я обычно предлагаю среднюю позицию</t>
  </si>
  <si>
    <t>б) Я почти всегда стремлюсь удовлетворить интересы каждого из нас</t>
  </si>
  <si>
    <t>а) Я стремлюсь избегать споров и напряжения в отношениях</t>
  </si>
  <si>
    <t>б) Я даю возможность другому настоять на своем, если вижу, что это принесет ему радость</t>
  </si>
  <si>
    <t>б) Улаживая ситуацию, я обычно стремлюсь найти поддержку у другого.</t>
  </si>
  <si>
    <t>б) Думаю, что не всегда стоит волноваться из-за возникающих разногласий.</t>
  </si>
  <si>
    <t>а) В споре я избегаю задевать чувства другого человека</t>
  </si>
  <si>
    <t>б) В споре я предпочитаю занимать такую позицию, которая обеспечит успех обеим сторонам</t>
  </si>
  <si>
    <t>БЛОК 4. Переговорный стиль</t>
  </si>
  <si>
    <t>Высказывание</t>
  </si>
  <si>
    <t>Альтернативы</t>
  </si>
  <si>
    <t>1.                    </t>
  </si>
  <si>
    <t>Во время переговоров я…</t>
  </si>
  <si>
    <t xml:space="preserve">стремлюсь к соглашению на любых условиях </t>
  </si>
  <si>
    <t>настаиваю на своем решении</t>
  </si>
  <si>
    <t>настаиваю на использовании объективных критериев при выборе решения</t>
  </si>
  <si>
    <t>2.                    </t>
  </si>
  <si>
    <t>Во время переговоров я …</t>
  </si>
  <si>
    <t>стремлюсь обязательно найти ответ, приемлемый для обеих сторон</t>
  </si>
  <si>
    <t>представляю множество вариантов на выбор</t>
  </si>
  <si>
    <t xml:space="preserve">стремлюсь к оптимальному с моей точки зрения решению </t>
  </si>
  <si>
    <t>3.                    </t>
  </si>
  <si>
    <t>Если необходимо выбирать: идти на уступки или требовать преимуществ, я…</t>
  </si>
  <si>
    <t>требую преимуществ в награду за соглашение</t>
  </si>
  <si>
    <t>продумываю возможности взаимной выгоды</t>
  </si>
  <si>
    <t>готов примириться с односторонними потерями ради достижения соглашения</t>
  </si>
  <si>
    <t>4.                    </t>
  </si>
  <si>
    <t>Намечая для себя «нижнюю границу» переговоров (результат худшего из допустимых вариантов), я готов к тому, чтобы …</t>
  </si>
  <si>
    <t>изменить «масштаб измерения» и пересмотреть «границы»</t>
  </si>
  <si>
    <t>в переговорах открыто предъявить свою «нижнюю границу»</t>
  </si>
  <si>
    <t>до конца скрывать свою «нижнюю границу»</t>
  </si>
  <si>
    <t>5.                    </t>
  </si>
  <si>
    <t>Если в ходе переговоров мне возражают, я…</t>
  </si>
  <si>
    <t>выдвигаю новые предложения</t>
  </si>
  <si>
    <t>изучаю и уточняю интересы сторон</t>
  </si>
  <si>
    <t>прибегаю к встречным возражениям и использую контраргументы</t>
  </si>
  <si>
    <t>6.                    </t>
  </si>
  <si>
    <t>В ходе переговоров я …</t>
  </si>
  <si>
    <t>готов гибко менять свою позицию</t>
  </si>
  <si>
    <t>сосредотачиваюсь на выгодах, а не на позициях</t>
  </si>
  <si>
    <t>твердо придерживаюсь заранее намеченных позиций</t>
  </si>
  <si>
    <t>7.                    </t>
  </si>
  <si>
    <t>Во время переговоров по отношению к партнерам я …</t>
  </si>
  <si>
    <t>склонен испытывать доверие</t>
  </si>
  <si>
    <t>не склонен испытывать доверие</t>
  </si>
  <si>
    <t>действую вне зависимости от фактора доверия и недоверия</t>
  </si>
  <si>
    <t>8.                    </t>
  </si>
  <si>
    <t>В подходе к участникам переговоров и к принятым решениям я…</t>
  </si>
  <si>
    <t>снисходителен и не особенно требователен</t>
  </si>
  <si>
    <t>стараюсь быть снисходительным к участникам переговоров и требовательным к решениям</t>
  </si>
  <si>
    <t>всегда требователен к участникам и, главное, к результату переговоров</t>
  </si>
  <si>
    <t>9.                    </t>
  </si>
  <si>
    <t>Ради сохранения отношений я…</t>
  </si>
  <si>
    <t>отделяю разногласия между людьми от решения собственно переговорных задач</t>
  </si>
  <si>
    <t>готов пойти на некоторые уступки в переговорах</t>
  </si>
  <si>
    <t>не пойду на уступки по деловым вопросам</t>
  </si>
  <si>
    <t>БЛОК 5. Интерпретация ситуаций</t>
  </si>
  <si>
    <t>При ответе на задания к ситуациям выберите одну из альтернатив в ячейках справа и поставьте значок " * " рядом с вашим выбором</t>
  </si>
  <si>
    <t>Задание</t>
  </si>
  <si>
    <t>Альтернатива</t>
  </si>
  <si>
    <t>Выбор</t>
  </si>
  <si>
    <t xml:space="preserve">Оцените стиль ведения переговоров стороной «А» ыберите один из вариантов справа)
А: Так мы заключаем контракт?
В: Да, решено (но в жестах собеседника проскальзывает сомнение)
А: Замечательно, теперь, чтобы быть честным, я должен сообщить вам о небольшом недостатке продукции…
В.Да? (настроение собеседника портится окончательно)
А: Мы немного снизили срок гарантийного ремонта.
В: Ах вот как (собеседник морщит лоб)… Может быть, нам пока повременить с соглашением?
</t>
  </si>
  <si>
    <t>Это обычная тактика в работе продавцов. Только А применил ее некорректно, дав оппоненту повод для подтверждения его сомнений и отказа от сделки</t>
  </si>
  <si>
    <t>Со стороны «А» это просто выкручивание рук и давление: расчет на то, что В не станет отказываться от только что сказанных слов.</t>
  </si>
  <si>
    <t xml:space="preserve">Это типичная манипуляция: получить согласие, после чего начать говорить о недостатках. Упоминание своей «честности» - это тоже часть игры. </t>
  </si>
  <si>
    <t xml:space="preserve">Оцените стиль переговоров «В»…
А: Итак, мы подписываем контракт.
В: Честно говоря, меня устраивают условия. Но условия ваших конкурентов не менее выгодны. Что еще вы можете сказать о вашей фирме?
А: Хм, мы гарантируем честность, надежность, быстроту исполнения.
В: Вся проблема в том, что и ваши конкуренты гарантируют все то же самое
</t>
  </si>
  <si>
    <t>«В» демонстрирует нормальный деловой подход: он использует свое право знать больше о партнере и делать выбор на основе достоверной информации. К тому же эта информация позволит ему защитить свой выбор перед партнерами и инвесторами…</t>
  </si>
  <si>
    <t>Это хитрый ход заставить оппонента немного понервничать: он может ошибиться и сделать пару мелких послаблений.</t>
  </si>
  <si>
    <t>Постоянно возвращаясь к одному и тому же вопросу, «В» по сути заставляет оппонента обороняться, ставит его в неудобное положение. Это жесткая тактика…</t>
  </si>
  <si>
    <t xml:space="preserve">Оцените позицию «В» в переговорах 
А: Мы вам доверяем, но вы не выполнили свои обязательства перед той компанией.
В: Тогда была иная ситуация. Наш бывший партнер сам наш подвел. Теперь мы крепко стоим на ногах, и сотрудничество с нами может быть выгодным.
А: Не знаю, не знаю, все-таки у вас не столь надежная репутация.
В: Как хотите, мы легко найдем какого-нибудь другого партнера 
</t>
  </si>
  <si>
    <t>В истории каждой компании есть взлеты и падения. Открыто признавать ошибки и двигаться дальше, не останавливаясь – достойное умение переговорщика.</t>
  </si>
  <si>
    <t xml:space="preserve">Сначала расслабить оппонента оправданием, а затем усилить напряжение – это значит управлять эмоциональным фоном переговоров. </t>
  </si>
  <si>
    <t>Готовность выйти из контакта – демонстрация автономности. Пусть оппонент сам решает, насколько его сомнения обоснованны.</t>
  </si>
  <si>
    <t xml:space="preserve">Дайте оценку стилю переговоров.
Один известный государственный деятель весьма своебразно общался с бизнесменами. Сначала он их выслушивал. А после … начинал крыть матом. Я, мол, мужик простой, выражаюсь, как умею… Он с ходу сбивал позицию бизнесмена, приводил того в полную растерянность, и в какой-то мере оскорблял. Вынуждал переходить на более простой и примитивный язык. Матерщина и прямолинейность шокировали и лишали дара речи. И устоять на своей позиции могли лишь те, кто по-настоящему мог держать удар.
</t>
  </si>
  <si>
    <t xml:space="preserve">Вряд ли это специальная тактика. Это может быть обычная манера разговора. Воспринимать это можно как знак доверия и приглашение быть естественными в общении.  </t>
  </si>
  <si>
    <t xml:space="preserve">Это манипуляция, целью которой является заставить оппонента нервничать, потерять контроль и предоставить максимум информации. </t>
  </si>
  <si>
    <t xml:space="preserve">Подобные действия – жесткая провокация с целью вывести оппонента из равновесия либо заставить его выйти из контакта. Но сильный переговорщик должен уметь вести диалог и с таким партнером тоже. </t>
  </si>
  <si>
    <t xml:space="preserve">Дайте оценку переговорному ходу.
У одного бизнесмена был «шокирующий галстук», с которым он неизменно побеждал. На оборотной стороне предмета одежды была изображена … голая женщина. В определенный момент переговоров он, как бы невзначай, поворачивал эту сторону галстука к собеседнику. И продолжал говорить, как ни в чем не бывало.
</t>
  </si>
  <si>
    <t>Этот способ переключить внимание собеседника может использоваться в неблагоприятные моменты переговоров, чтобы перевести разговор в иное русло.</t>
  </si>
  <si>
    <t xml:space="preserve">Это способ диагностики партнера. Если он среагирует на провокацию – значит он управляем. Если силен – галстук можно и сменить. </t>
  </si>
  <si>
    <t>Это некорректный прием в переговорах. Он свидетельствует о слабости и неуверенности бизнесмена говорить на деловом языке.</t>
  </si>
  <si>
    <t xml:space="preserve">Дайте оценку переговорному  ходу.
У одного из предпринимателей на столе стояла лампа, настоящая старинная лампа в «стиле Аладдина»: казалось, еще немного, и джин вылетит. Пришедшему собеседнику он с самым серьезным видом заявлял: «А вы попробуйте ее потереть…» Все мы любопытны. И собеседник минут пять усердно тер лампу. Пока не раздавался насмешливый возглас хозяина кабинета: «Ну что, еще не устали играть?»  
</t>
  </si>
  <si>
    <t>Это способ диагностики партнера: если он реагирует на подобные провокации – значит он управляем.</t>
  </si>
  <si>
    <t>Это способ завоевать лидерство в начале переговоров. После подобного «прокола» оппоненту трудно будет перехватить управление переговорами.</t>
  </si>
  <si>
    <t>Это некорректный прием в переговорах, заставляющий оппонента «потерять лицо». После подобных приемов о деловых переговорах речь не идет.</t>
  </si>
  <si>
    <t xml:space="preserve">Дайте оценку использованному приему
Андрей, преуспевающий бизнесмен, вспоминал: «много лет назад пришел я устраиваться в аспирантуру. Ученый секретарь, дама средних лет, явно была не в духе и в ответ только недовольно что-то бурчала. Тут-то я и приметил у нее на столе что-то вроде коллекции булыжников. Изобразил неподдельный интерес. Так мы  и разговорились, она мне подробно рассказала, какие это безумно дорогие камни. Оказалось, некоторые из них были ей преподнесены известным академиком. Поговорили о камнях, и дама… не менее подробно поведала, что мне нужно сделать, чтобы все-таки попасть в аспирантуру». 
</t>
  </si>
  <si>
    <t>Известен принцип, согласно которому нормальное человеческое отношение к оппоненту не обеспечивает успех, но позволяет избежать неудачи</t>
  </si>
  <si>
    <t>Изображать интерес – уловка, которая часто срабатывает в переговорах, особенно с научными работниками и женщинами.</t>
  </si>
  <si>
    <t xml:space="preserve">Расслабить оппонента, заставив его говорить о важных для него вещах –распространенный прием в переговорах. Без этого переговоры рискуют не состояться. </t>
  </si>
  <si>
    <t xml:space="preserve">Дайте оценку действиям поставщика.
Переговоры двух фирм. Одна из них не выполнила обязательства: задержала на день доставку продукции на склад. Представитель второй недоволен. Реакция «провинившейся» стороны:
- Так это же хорошо, что товар не пришел туда вовремя. Там как раз работала комиссия. Она со своими проверками задержала бы дальнейшую доставку минимум на три недели. Мы опоздали на день, и комиссия уже ушла. Да мы вам кучу времени сэкономили!
</t>
  </si>
  <si>
    <t>Прием вполне оправдан. Если судить по критерию итоговой эффективности, то подобный ход вполне оправдан. А от задержки в поставках  никто не застрахован…</t>
  </si>
  <si>
    <t>В данном случае происходит подмена смысла: изначально разговор идет об обязательности и доверии, а поставщик аргументирует к выгоде… Это манипуляция.</t>
  </si>
  <si>
    <t>Подобные аргументы не выдерживают критики. Они свидетельствуют об агрессивности и нежелании поставщиков нести ответственность за свою необязательность.</t>
  </si>
  <si>
    <t xml:space="preserve">Дайте оценку аргументу «В»
А: Мы уже пять лет сотрудничаем с Ираном, и поставки ни разу не срывались…
В: Да вы смеетесь! Все азиаты – лентяи и разгильдяи, с ними нельзя работать.
</t>
  </si>
  <si>
    <t xml:space="preserve">Это обычная эмоциональная реакция. Вероятно, у «В» богатый опыт, который позволяет ему делать подобные заявления.  </t>
  </si>
  <si>
    <t>Иногда подобные высказывания позволяют «обнулить» аргументы оппонентов. Это манипуляция.</t>
  </si>
  <si>
    <t>Подобные высказывания провоцируют оппонента предъявить более серьезную аргументацию в защиту своего предложения</t>
  </si>
  <si>
    <t xml:space="preserve">Дайте оценку описанному приему 
Таким приемом пользовался один известный бизнесмен. Приходил, встречал партнера, радушно ему улыбался, поздравлял с успехом. Тот расслаблялся, а наш предприниматель продолжал:
- только как же вы так на той выставке обломались-то, а? ведь обошли вас конкуренты. По всем статьям обошли.
</t>
  </si>
  <si>
    <t>Если на вашей стороне сила – почему бы ее не применить. Еще Ричард Никсон пользовался подобным приемом: бомбы, переговоры, потом опять бомбы, …</t>
  </si>
  <si>
    <t xml:space="preserve">Цель приема – заставить оправдываться, потерять уверенность в себе. Таким приемам надо уметь противостоять  </t>
  </si>
  <si>
    <t xml:space="preserve">Никаких приемов: это простой неформальный треп, к которому не нужно серьезно относиться. </t>
  </si>
  <si>
    <t xml:space="preserve">Дайте оценку действиям стороны «А»
Кросскультурные переговоры:
А: Хотите заключить контракт? Вам потребуется такие-то и такие-то бумаги!
В: Но в нашей стране это невозможно! Нам их три года собирать придется…
А: Нет, так не пойдет, у нас свои правила, их нельзя нарушать. Хотя… Ладно, только для вас сделаем исключение. Разумеется, если вы пойдете на некоторые уступки, откажетесь от определенных требований.
</t>
  </si>
  <si>
    <t>Нелепые требования – вовсе не глупость. Добиваясь нереального, можно оставить за собой пространство для маневра.</t>
  </si>
  <si>
    <t>Подобный подход выгоден тактически: можно отказаться от некоторых заранее завышенных условий, представив это как серьезную уступку.</t>
  </si>
  <si>
    <t>Тактика тактикой, но стратегические договоренности с подобными партнерами могут быть ненадежны.</t>
  </si>
  <si>
    <t xml:space="preserve">Оцените позицию «В»
А: Так вы не согласны на мои условия?
В: Нет!
А: Я вас предупреждал. Завтра пикантная информация о вашей личной жизни появится в прессе…
В: Я повторяю, никакие ваши угрозы и шантаж на меня не действуют. Либо мы ведем деловые переговоры, либо я прекращаю их! При таком подходе мне с вами не о чем разговаривать!
</t>
  </si>
  <si>
    <t>Подобная позиция в переговорах с шантажистом неэффективна, поскольку однозначно запускает негативный сценарий его действий.</t>
  </si>
  <si>
    <t xml:space="preserve">Переговоры – процесс длительный. В одном раунде можно проиграть, выиграв время дл реванша позднее. </t>
  </si>
  <si>
    <t>Только так и надо разговаривать с шантажистами: не стоит давать кому-либо повода давить на вас.</t>
  </si>
  <si>
    <t xml:space="preserve">Как следует поступить «А»?
А: Кого вы представляете и имеете ли вы полномочия на ведение переговоров?
В: Видите ли, наш отдел специально занимается переговорным процессом…
А: Так, а права принимать решения у вас нет? Теперь мне все ясно.
</t>
  </si>
  <si>
    <t>А может получить максимальную выгоду из предварительных переговоров и, заинтересовав собой и своим предложением «промежуточное звено», выйти на лицо, принимающее решение.</t>
  </si>
  <si>
    <t xml:space="preserve">У «А» есть возможность максимально исследовать позицию оппонентов и не брать на себя ответственность. К тому же на переговорах с лицом, принимающим решение, позиция «А» может поменяться … </t>
  </si>
  <si>
    <t>Вести переговоры с человеком, не принимающим решение – потеря времени. «А» следует сформулировать сообщение для передачи ответственным лицам и покинуть переговоры.</t>
  </si>
  <si>
    <t xml:space="preserve">Оцените действия «В»
А: Так вам не нравятся наши дополнения? Что ж, нам спешить некуда, можем по новой обсудить все условия.
В: Я, конечно, могу ошибаться, но мне кажется, что вы умышленно затягиваете переговоры. Давайте будем честны друг с другом. 
</t>
  </si>
  <si>
    <t>Вынесение на обсуждение самого факта затягивания переговоров позволит перехватить управление в переговорах и изменить тактику оппонентов</t>
  </si>
  <si>
    <t>Подобная реакция – это фактически обвинение «А» в некорректном ведении переговоров. Теперь «В» несет ответственность за недоговоренность</t>
  </si>
  <si>
    <t>Такие действия – уловка, чтобы переключить внимание оппонентов и выиграть время, чтобы принять решение по выдвинутому предложению.</t>
  </si>
  <si>
    <r>
      <t xml:space="preserve">Дайте оценку высказыванию продавца: </t>
    </r>
    <r>
      <rPr>
        <sz val="9"/>
        <color indexed="8"/>
        <rFont val="Arial"/>
        <family val="2"/>
        <charset val="204"/>
      </rPr>
      <t>«Вы даете за дом только пятьдесят?  Это ваше последнее слово? А если я его покрашу и отремонтирую?»</t>
    </r>
  </si>
  <si>
    <t>Со стороны продавца это попытка поднять цену и узнать, насколько покупатели стеснены в средствах.</t>
  </si>
  <si>
    <t>Это стандартный прием работы с ценовыми возражениями. Продавец пытается увеличить «размер пирога», предлагая покупателю дополнительную услугу.</t>
  </si>
  <si>
    <t>Подобные высказывания воспринимаются как неуместное для серьезных переговоров клоунство и свидетельствуют о слабости продавца.</t>
  </si>
  <si>
    <t xml:space="preserve">Дайте оценку действиям менеджера.
Одна из фирм, поставляющая оборудование для мойки посуды и стирки белья, постоянно работала с жалобами. Один раз поступила жалоба на некачественную мойку посуды на ее оборудовании. Менеджер фирмы выехал на место и тщательно собрал всю информацию: где, как, когда и что конкретно беспокоит клиента. Посуда плохо моется? Менеджер с озабоченным видом спросил журнал регистрации замером напора воды в водопроводе и бланк регистрации перепадов напряжения в электросети. Жалобщик слыхом не слыхивал ни о чем подобном. Тогда представитель фирмы заявил: «Вот в чем причина. Мы вас предупреждали, что эти факторы могут привести к ухудшению качества мойки. Зовите инженера, отвечающего за эти вопросы». Тут он перевел стрелку на сотрудника фирмы и тут же предложил поставить новые датчики для измерения колебания электрического тока и напора воды. 
</t>
  </si>
  <si>
    <t>Менеджер фактически переложил ответственность на плечи покупателя. Теперь их обращения будут более обоснованными.</t>
  </si>
  <si>
    <t>Менеджер – хороший продавец. Выехав на переговоры по факту рекламации, он договаривается о поставках дополнительного оборудования.</t>
  </si>
  <si>
    <t>Менеджер грамотно выполнил свою работу. Он не только исследовал причины некачественной работы оборудования, но и предложил реальные способы профилактики</t>
  </si>
  <si>
    <t>БЛОК 6. Собственный выбор</t>
  </si>
  <si>
    <t>Сделайте выбор варианта Ваших действий в описываемых ситуациях, поставив значок " * "</t>
  </si>
  <si>
    <t xml:space="preserve">Ситуации </t>
  </si>
  <si>
    <t xml:space="preserve">Альтернативы </t>
  </si>
  <si>
    <t>Вы выставили свой дом на продажу. Некоторое время потенциальных покупателей не было. Наконец некая семейная пара соглашается посмотреть жилье. Обойдя весь дом, они смотрят на вас и говорят: «Это мало похоже на дом, и нам придется потратить кучу денег на ремонт. Но, возможно, мы сможем договориться, если вы снизите цену на 10.000 у.е.». Ваш ответ?</t>
  </si>
  <si>
    <t>Несмотря на то, что дом выставлен на продажу уже в течение некоторого времени, мне не хотелось бы вести переговоры в логике уступок. Поэтому, может быть, вы подумаете о более приемлемой цене</t>
  </si>
  <si>
    <t>Возможно, мы сможем сделать небольшую скидку, если вы быстро переедете. Ваши руки не связаны?</t>
  </si>
  <si>
    <t>Какая жалость, что вам не нравится отделка. Это было то, о чем мы очень заботились. Хотя у каждого свой вкус. Как бы вы изменили ее?</t>
  </si>
  <si>
    <t>Ваш постоянный торговый агент приходит к вам и говорит, что он только что получил последнее письменное предупреждение по поводу своей неудовлетворительной работы. Затем он говорит вам, что, если вы сможете сделать двойной заказ у него, он сохранит свою работу, в противном случае он будет уволен. Каков ваш ответ?</t>
  </si>
  <si>
    <t>У меня также плохи дела, и если я сделаю двойной заказ, это может стоить мне моей работы.</t>
  </si>
  <si>
    <t xml:space="preserve">Двойной заказ возможен при условии предоставления приличной скидки. </t>
  </si>
  <si>
    <t>В знак моего к вам расположения я могу пойти на небольшое увеличение объема покупки, особенно при большей скидке.</t>
  </si>
  <si>
    <t>Агент по продажам автомобилей говорит вам, что может установить стереосистему стоимостью в 1000 фунтов стерлингов бесплатно в машину, о которой вы говорили. Но у вас уже есть отличная стереосистема, которую вы сами хотите установить. Каков будет ваш ответ?</t>
  </si>
  <si>
    <t>«Несомненно, ваше предложение очень ценное, но это то, в чем на данной стадии переговоров я не нуждаюсь. Спасибо, мой ответ – нет».</t>
  </si>
  <si>
    <t>Поблагодарить и взять себе стереосистему с тем, чтобы на более поздней стадии переговоров поменять ее на что-то более нужное, например: «Почему бы нам теперь не сделать взаимовыгодный обмен? Я готов отказаться от стереосистемы, которую вы мне так любезно предложили, если вы включите в сделку колеса с литыми дисками».</t>
  </si>
  <si>
    <t xml:space="preserve">Стереосистему стоит принять, но сделать при этом так, чтобы в следующий раз продавец не использовал это для продвижения каких-то других «услуг» . </t>
  </si>
  <si>
    <t>Вы подходите к последним стадиям важных переговоров, будучи полностью подготовленными. Вы задаете простые вопросы для установления и оценки фактов и обнаруживаете, что сводные таблицы, которые вы приготовили, содержат грубую арифметическую ошибку. Прекратить встречу нельзя. Как вы можете поступить?</t>
  </si>
  <si>
    <t xml:space="preserve">«Давайте немного перенесем обсуждение, связанное с расчетами, до получения нужных данных курьером или по электронной почте». </t>
  </si>
  <si>
    <t xml:space="preserve">Продолжу встречу, обсуждая другие вопросы повестки дня. Очевидный просчет всегда делает переговоры недействительными. </t>
  </si>
  <si>
    <t>Признать свою ошибку и извиниться - это позволит максимально сохранить репутацию. «Что тут говорить, ведь все мы допуска­ем ошибки, не так ли? Вы же не собираетесь наживаться на этом, не правда ли?».</t>
  </si>
  <si>
    <t>Вы добиваетесь уменьшения цены, но другая сторона приводит большое количество результатов статистических выкладок, касающихся повышения цен на сырье и инфляции, связанной с ростом заработной платы. Как вы будете противостоять их аргументам?</t>
  </si>
  <si>
    <t>«Доказательство - это ключевой момент, Давайте я выдвину свою аргументацию, и тогда мы увидим, как нам лучше поступить»</t>
  </si>
  <si>
    <t>«Я принимаю все ваши аргументы, но если мне это не по карману, то здесь больше нечего сказать. Мой бюджет не безразмерный».</t>
  </si>
  <si>
    <t>«Я знаю, вы считаете, что можете обосновать свои новые цены; однако будет жаль, если это окажется таким ростом цен, который вынудит нас иметь совершенно иной подход к вашей продукции»</t>
  </si>
  <si>
    <t>Другая сторона обращается к вам на переговорах с вопросом: «Итак, что вы думаете о нашей новой спецификации и политике цен?» Как вы ответите?</t>
  </si>
  <si>
    <t>«Если сделать одно или два незначительных изменения, то я не вижу причины, чтобы не воспользоваться преимуществами данного предложения».</t>
  </si>
  <si>
    <t xml:space="preserve">«Я приятно удивлен вашей новой спецификацией и политикой цен. Но, если вы хотите продолжать сотрудничать, то должны многое улучшить». </t>
  </si>
  <si>
    <t>«Кажется у меня появилась возможность сказать вам, что именно я думаю об вашем  предложении в деталях. Позвольте последовательно изложить свое видение...»</t>
  </si>
  <si>
    <t>Основной поставщик хочет поднять цены на 8%, потому что рубль упал по отношению к американскому доллару. Эти цифры, кажется, верны. Как вы можете противостоять таким аргументам?</t>
  </si>
  <si>
    <t xml:space="preserve">«Давайте вместе изучим валютный курс, чтобы понять, можем ли мы найти приемлемый вариант цены». </t>
  </si>
  <si>
    <t>«Мы бы очень хотели суметь заплатить вам по новым ценам, но это нам не по карману, мы не можем позволить себе столько платить...».</t>
  </si>
  <si>
    <t>«Готовы ли вы предоставить нам скидку, если валютный курс переменится?»</t>
  </si>
  <si>
    <t>Ваш оппонент в переговорах протягивает вам факс от своего босса и говорит, что он предписывает ему не предлагать вам скидку больше, чем в 2%. Как вы отреагируете?</t>
  </si>
  <si>
    <t>«А почему бы мне не поговорить с вашим боссом? Возможно, мне удастся оговорить с ним иные пределы сделки?»</t>
  </si>
  <si>
    <t>«Мой шеф в свое время говорил: «Зачем иметь дело с мартышкой, если вы можете обратиться к шарманщику? »</t>
  </si>
  <si>
    <t>Вы предварительно обговорили дело и получили письменный черновой вариант для подписания до следующей встречи. Вы замечаете, что он изобилует мелкими, но существенными ошибками в пользу другой стороны. Какова будет ваша реакция на следующей встрече?</t>
  </si>
  <si>
    <t>«Уверен, что внимательный, пошаговый анализ документа позволит нам согласовать все вновь появившиеся дополнения»</t>
  </si>
  <si>
    <t xml:space="preserve">«Когда партнер без согласования со мной включает в договор дополнительные пункты или делает намеренные ошибки, я понимаю, что мне стоит тщательно поразмыслить над всем делом и спросить себя, относится ли данная компания к тем, с которыми мне хотелось бы вести дела. </t>
  </si>
  <si>
    <t>«Я готов рассмотреть внесенные вами поправки, если вы согласитесь на некоторые встречные дополнения и изменения с нашей стороны.»</t>
  </si>
  <si>
    <t>Ваш оппонент, сидящий напротив, вдруг теряет самообладание и ведет себя крайне неприятно. Какие действия вы предпримете?</t>
  </si>
  <si>
    <t>Никаких: пусть оппонент  думает, что ему удается сбить меня с толку своим неадекватным поведением. Я даже ему подыграю…</t>
  </si>
  <si>
    <t>«Я вижу, что вас очень волнует этот вопрос, но, должен сказать, что это никак не влияет на мою позицию по данному вопросу...»</t>
  </si>
  <si>
    <t xml:space="preserve">«Извините, я должен сказать, что эти переговоры слишком напряженные для меня. Давайте прервемся на 10 минут...» </t>
  </si>
  <si>
    <t>Как вы будете реагировать, если противоположную сторону постоянно отвлекают звонками по мобильному телефону?</t>
  </si>
  <si>
    <t>«Вы невежливы просто по легкомыслию или это сознательный ход эмоционального воздействия».</t>
  </si>
  <si>
    <t xml:space="preserve"> «Телефонные звонки слишком часто прерывают наш разговор, а так как времени мало, то не могли бы вы отключить телефон».</t>
  </si>
  <si>
    <t>«Могу я в случае необходимости, также сделать пару-тройку звонков, чтобы согласовать с коллегами спорные вопросы»</t>
  </si>
  <si>
    <t>Если на работе вы оказываетесь вовлеченными в конфликтную ситуацию, как вы пытаетесь разрешить ее?</t>
  </si>
  <si>
    <t>Долгими дискуссиями, в которых упорно отстаиваете свою позицию?</t>
  </si>
  <si>
    <t>Флегматичным отстранением от споров</t>
  </si>
  <si>
    <t>Ясным изложением своей позиции и отказом от дальнейших споров</t>
  </si>
  <si>
    <t>БЛОК 7. Аргументы в переговорах</t>
  </si>
  <si>
    <t>В ответ на повышение цен на материалы со стороны поставщиков…</t>
  </si>
  <si>
    <t>Вам придется предложить что-то получше, мне это просто не по карману.</t>
  </si>
  <si>
    <t>Ну же, уверен, что ваша цена может колебаться вокруг этого значения.</t>
  </si>
  <si>
    <t>Ничего себе! Не думаете же вы, что я буду платить столько же, сколько платил в этом году!</t>
  </si>
  <si>
    <t>Если вы назначите высокую цену в этом году, мне придется уменьшить свой заказ.</t>
  </si>
  <si>
    <t>Это не особо срочное дело. Мы рассмотрим ряд альтернатив за несколько ближайших недель.</t>
  </si>
  <si>
    <t>При отказе от перспективных  поставок из-за ненадлежащего качества продукции…</t>
  </si>
  <si>
    <t>Я знаю, что у вас некоторые проблемы с поставкой из-за рубежа.</t>
  </si>
  <si>
    <t>Как вы знаете, наша продукция является лидером рынка по качеству и технологии производства.</t>
  </si>
  <si>
    <t>Это меня удивляет. Что заставляет вас так считать?</t>
  </si>
  <si>
    <t>На самом деле есть только одна вещь, которую необходимо сделать. Это...</t>
  </si>
  <si>
    <t>В ответ на ультимативное предложение подвинуть поставку и ее оплату на март…</t>
  </si>
  <si>
    <t>Это ключевой момент. Я надеюсь, вы не будете возражать, если я сделаю кое-какие пометки.</t>
  </si>
  <si>
    <t>Могу я предложить вам чашечку кофе? Я попросил снабженцев организовать маленький буфет. Мы всегда так делаем для важных клиентов.</t>
  </si>
  <si>
    <t>Остановитесь на минуточку.   В моих записях по последней встрече речь идет о поставке в феврале, а не в марте. Должно быть, это недоразумение.</t>
  </si>
  <si>
    <t>Ограничения на наценки в этом году строгие. Мы определенно не ожидаем  какого-либо повышения цен.</t>
  </si>
  <si>
    <t>В ответ на заявление о повышении цены за товар…</t>
  </si>
  <si>
    <t>Я знаю, это важно для вас, но я просто хочу объяснить, что я не могу себе этого позволить.</t>
  </si>
  <si>
    <t>Мой босс (акционеры) застрелит меня, если я вернусь, заключив сделку, подобную этой.</t>
  </si>
  <si>
    <t>Пожалуйста, остановитесь на минутку. Я должен объяснить вам, почему это не сработает…</t>
  </si>
  <si>
    <t>Что бы вы ощутили, если бы один из ваших поставщиков, придя к вам, объявил о повышении своих цен на 9%?</t>
  </si>
  <si>
    <t>В ответ на отказ принять повышение цен на поставляемый нами товар…</t>
  </si>
  <si>
    <t>Я понимаю, что вы хорошо разобрались в деле, но позвольте мне повторить мою основную мысль. Я знаю, что суть вопроса содержится в ней.</t>
  </si>
  <si>
    <t>Послушайте, индекс розничных цен достиг 2,4 процента. Вы не можете оспаривать это!</t>
  </si>
  <si>
    <t>Да ладно, ведь мы же не хотим поссориться из-за такой глупости, как эта?</t>
  </si>
  <si>
    <t>Послушайте, все возможно. Если бы вы сказали мне, каков будет размер вашего заказа, то я мог бы пойти навстречу вам в отношении цены.</t>
  </si>
  <si>
    <t>В ответ на настоятельную просьбу ускорить поставку заказа…</t>
  </si>
  <si>
    <t>Я уже предложил вам скидку в полпроцента. Я мог бы скинуть еще, раз вы так на меня давите, но только если получу что-то взамен...</t>
  </si>
  <si>
    <t>Почему бы нам не считать, что мы квиты?</t>
  </si>
  <si>
    <t>Послушайте, вы знаете, что мне нужна быстрая оплата. Оплатите завтра, и я привезу вам товар к вечеру.</t>
  </si>
  <si>
    <t>Спасибо за эту уступку. Мне кажется, мы на правильном пути.</t>
  </si>
  <si>
    <t>В ответ на дополнительные предложения в обмен на  скидки…</t>
  </si>
  <si>
    <t>Я бы с удовольствием сделал для вас скидку, но политика компании не позволит мне так поступить.</t>
  </si>
  <si>
    <t>Я попытался поговорить с руководителем, но вы знаете, что он за человек!</t>
  </si>
  <si>
    <t>Условия этого дела должны оставаться конфиденциальными. Если кто-то еще захочет таких же условий, то предоставить их им будет невозможно.</t>
  </si>
  <si>
    <t>Хорошо, давайте только уточним, что мы имеем в виду под «бесплатной упаковкой и доставкой».</t>
  </si>
  <si>
    <t>В разговоре о несогласии с повышением цены со стороны поставщика…</t>
  </si>
  <si>
    <t>Послушайте, я вам уже дал 6%. Я не могу вам предложить больше.</t>
  </si>
  <si>
    <t>Я вижу, вас беспокоит то, что я говорю.</t>
  </si>
  <si>
    <t>Иван Петрович, ваше рассуждение неполно. Подумали ли вы о последствиях значительного повышения цен?</t>
  </si>
  <si>
    <t>Это мое последнее предложение. Боюсь, это все, что я могу сделать.</t>
  </si>
  <si>
    <t>В ценовых торгах…</t>
  </si>
  <si>
    <t>Давайте вместе поработаем над этим. Я бы хотел, чтобы вы мне помогли.</t>
  </si>
  <si>
    <t>Это самое интересное предложение. Думаю, после его корректировки мы сможем чего-нибудь добиться.</t>
  </si>
  <si>
    <t>Мне жаль, если это звучит слишком резко, но по-другому не скажешь.</t>
  </si>
  <si>
    <t>Я вижу, вас это очень сильно волнует, но разве вам не кажется, что мы должны сохранять самообладание при решении этого вопроса?</t>
  </si>
  <si>
    <t>Думаю, здесь возникло взаимонепонимание. Мне жаль, что так произошло. Давайте посмотрим, как мы можем это решить.</t>
  </si>
  <si>
    <t>Это хорошая мысль. Я об этом недавно думал. Я полагаю, что подходом к вашему новому предложению должно быть…</t>
  </si>
  <si>
    <t>Мне нужно будет это решить с нашими финансистами. Давайте встретимся на следующей неделе, и я дам вам окончательный ответ.</t>
  </si>
  <si>
    <t>Результат по группе</t>
  </si>
  <si>
    <t>Наименование группы (компании)</t>
  </si>
  <si>
    <t>Дата тестирования</t>
  </si>
  <si>
    <r>
      <t>2.</t>
    </r>
    <r>
      <rPr>
        <sz val="8"/>
        <color indexed="8"/>
        <rFont val="Times New Roman"/>
        <family val="1"/>
        <charset val="204"/>
      </rPr>
      <t>                    </t>
    </r>
  </si>
  <si>
    <r>
      <t>3.</t>
    </r>
    <r>
      <rPr>
        <sz val="8"/>
        <color indexed="8"/>
        <rFont val="Times New Roman"/>
        <family val="1"/>
        <charset val="204"/>
      </rPr>
      <t>                    </t>
    </r>
  </si>
  <si>
    <r>
      <t>4.</t>
    </r>
    <r>
      <rPr>
        <sz val="8"/>
        <color indexed="8"/>
        <rFont val="Times New Roman"/>
        <family val="1"/>
        <charset val="204"/>
      </rPr>
      <t>                    </t>
    </r>
  </si>
  <si>
    <r>
      <t>5.</t>
    </r>
    <r>
      <rPr>
        <sz val="8"/>
        <color indexed="8"/>
        <rFont val="Times New Roman"/>
        <family val="1"/>
        <charset val="204"/>
      </rPr>
      <t>                    </t>
    </r>
  </si>
  <si>
    <r>
      <t>6.</t>
    </r>
    <r>
      <rPr>
        <sz val="8"/>
        <color indexed="8"/>
        <rFont val="Times New Roman"/>
        <family val="1"/>
        <charset val="204"/>
      </rPr>
      <t>                    </t>
    </r>
  </si>
  <si>
    <r>
      <t>7.</t>
    </r>
    <r>
      <rPr>
        <sz val="8"/>
        <color indexed="8"/>
        <rFont val="Times New Roman"/>
        <family val="1"/>
        <charset val="204"/>
      </rPr>
      <t>                    </t>
    </r>
  </si>
  <si>
    <r>
      <t>8.</t>
    </r>
    <r>
      <rPr>
        <sz val="8"/>
        <color indexed="8"/>
        <rFont val="Times New Roman"/>
        <family val="1"/>
        <charset val="204"/>
      </rPr>
      <t>                    </t>
    </r>
  </si>
  <si>
    <r>
      <t>9.</t>
    </r>
    <r>
      <rPr>
        <sz val="8"/>
        <color indexed="8"/>
        <rFont val="Times New Roman"/>
        <family val="1"/>
        <charset val="204"/>
      </rPr>
      <t>                    </t>
    </r>
  </si>
  <si>
    <r>
      <t>10.</t>
    </r>
    <r>
      <rPr>
        <sz val="8"/>
        <color indexed="8"/>
        <rFont val="Times New Roman"/>
        <family val="1"/>
        <charset val="204"/>
      </rPr>
      <t>                </t>
    </r>
  </si>
  <si>
    <r>
      <t>11.</t>
    </r>
    <r>
      <rPr>
        <sz val="8"/>
        <color indexed="8"/>
        <rFont val="Times New Roman"/>
        <family val="1"/>
        <charset val="204"/>
      </rPr>
      <t>                </t>
    </r>
  </si>
  <si>
    <r>
      <t>12.</t>
    </r>
    <r>
      <rPr>
        <sz val="8"/>
        <color indexed="8"/>
        <rFont val="Times New Roman"/>
        <family val="1"/>
        <charset val="204"/>
      </rPr>
      <t>                </t>
    </r>
  </si>
  <si>
    <r>
      <t>13.</t>
    </r>
    <r>
      <rPr>
        <sz val="8"/>
        <color indexed="8"/>
        <rFont val="Times New Roman"/>
        <family val="1"/>
        <charset val="204"/>
      </rPr>
      <t>                </t>
    </r>
  </si>
  <si>
    <r>
      <t>14.</t>
    </r>
    <r>
      <rPr>
        <sz val="8"/>
        <color indexed="8"/>
        <rFont val="Times New Roman"/>
        <family val="1"/>
        <charset val="204"/>
      </rPr>
      <t>                </t>
    </r>
  </si>
  <si>
    <r>
      <t>15.</t>
    </r>
    <r>
      <rPr>
        <sz val="8"/>
        <color indexed="8"/>
        <rFont val="Times New Roman"/>
        <family val="1"/>
        <charset val="204"/>
      </rPr>
      <t xml:space="preserve">                </t>
    </r>
  </si>
  <si>
    <r>
      <t xml:space="preserve">Дайте оценку высказыванию продавца: </t>
    </r>
    <r>
      <rPr>
        <sz val="8"/>
        <color indexed="8"/>
        <rFont val="Arial"/>
        <family val="2"/>
        <charset val="204"/>
      </rPr>
      <t>«Вы даете за дом только пятьдесят?  Это ваше последнее слово? А если я его покрашу и отремонтирую?»</t>
    </r>
  </si>
  <si>
    <r>
      <t>16.</t>
    </r>
    <r>
      <rPr>
        <sz val="8"/>
        <color indexed="8"/>
        <rFont val="Times New Roman"/>
        <family val="1"/>
        <charset val="204"/>
      </rPr>
      <t>                </t>
    </r>
  </si>
  <si>
    <r>
      <t>1.</t>
    </r>
    <r>
      <rPr>
        <sz val="8"/>
        <color indexed="8"/>
        <rFont val="Times New Roman"/>
        <family val="1"/>
        <charset val="204"/>
      </rPr>
      <t>        </t>
    </r>
  </si>
  <si>
    <r>
      <t>2.</t>
    </r>
    <r>
      <rPr>
        <sz val="8"/>
        <color indexed="8"/>
        <rFont val="Times New Roman"/>
        <family val="1"/>
        <charset val="204"/>
      </rPr>
      <t>        </t>
    </r>
  </si>
  <si>
    <r>
      <t>3.</t>
    </r>
    <r>
      <rPr>
        <sz val="8"/>
        <color indexed="8"/>
        <rFont val="Times New Roman"/>
        <family val="1"/>
        <charset val="204"/>
      </rPr>
      <t>        </t>
    </r>
  </si>
  <si>
    <r>
      <t>4.</t>
    </r>
    <r>
      <rPr>
        <sz val="8"/>
        <color indexed="8"/>
        <rFont val="Times New Roman"/>
        <family val="1"/>
        <charset val="204"/>
      </rPr>
      <t>        </t>
    </r>
  </si>
  <si>
    <r>
      <t>5.</t>
    </r>
    <r>
      <rPr>
        <sz val="8"/>
        <color indexed="8"/>
        <rFont val="Times New Roman"/>
        <family val="1"/>
        <charset val="204"/>
      </rPr>
      <t>        </t>
    </r>
  </si>
  <si>
    <r>
      <t>6.</t>
    </r>
    <r>
      <rPr>
        <sz val="8"/>
        <color indexed="8"/>
        <rFont val="Times New Roman"/>
        <family val="1"/>
        <charset val="204"/>
      </rPr>
      <t>        </t>
    </r>
  </si>
  <si>
    <r>
      <t>7.</t>
    </r>
    <r>
      <rPr>
        <sz val="8"/>
        <color indexed="8"/>
        <rFont val="Times New Roman"/>
        <family val="1"/>
        <charset val="204"/>
      </rPr>
      <t>        </t>
    </r>
  </si>
  <si>
    <r>
      <t>8.</t>
    </r>
    <r>
      <rPr>
        <sz val="8"/>
        <color indexed="8"/>
        <rFont val="Times New Roman"/>
        <family val="1"/>
        <charset val="204"/>
      </rPr>
      <t>        </t>
    </r>
  </si>
  <si>
    <r>
      <t>9.</t>
    </r>
    <r>
      <rPr>
        <sz val="8"/>
        <color indexed="8"/>
        <rFont val="Times New Roman"/>
        <family val="1"/>
        <charset val="204"/>
      </rPr>
      <t>        </t>
    </r>
  </si>
  <si>
    <r>
      <t>10.</t>
    </r>
    <r>
      <rPr>
        <sz val="8"/>
        <color indexed="8"/>
        <rFont val="Times New Roman"/>
        <family val="1"/>
        <charset val="204"/>
      </rPr>
      <t>    </t>
    </r>
  </si>
  <si>
    <r>
      <t>11.</t>
    </r>
    <r>
      <rPr>
        <sz val="8"/>
        <color indexed="8"/>
        <rFont val="Times New Roman"/>
        <family val="1"/>
        <charset val="204"/>
      </rPr>
      <t>    </t>
    </r>
  </si>
  <si>
    <r>
      <t>12.</t>
    </r>
    <r>
      <rPr>
        <sz val="8"/>
        <color indexed="8"/>
        <rFont val="Times New Roman"/>
        <family val="1"/>
        <charset val="204"/>
      </rPr>
      <t>    </t>
    </r>
  </si>
  <si>
    <r>
      <t>1.</t>
    </r>
    <r>
      <rPr>
        <b/>
        <sz val="8"/>
        <color indexed="8"/>
        <rFont val="Times New Roman"/>
        <family val="1"/>
        <charset val="204"/>
      </rPr>
      <t>         </t>
    </r>
  </si>
  <si>
    <r>
      <t>2.</t>
    </r>
    <r>
      <rPr>
        <b/>
        <sz val="8"/>
        <color indexed="8"/>
        <rFont val="Times New Roman"/>
        <family val="1"/>
        <charset val="204"/>
      </rPr>
      <t>         </t>
    </r>
  </si>
  <si>
    <r>
      <t>3.</t>
    </r>
    <r>
      <rPr>
        <b/>
        <sz val="8"/>
        <color indexed="8"/>
        <rFont val="Times New Roman"/>
        <family val="1"/>
        <charset val="204"/>
      </rPr>
      <t>         </t>
    </r>
  </si>
  <si>
    <r>
      <t>4.</t>
    </r>
    <r>
      <rPr>
        <b/>
        <sz val="8"/>
        <color indexed="8"/>
        <rFont val="Times New Roman"/>
        <family val="1"/>
        <charset val="204"/>
      </rPr>
      <t>         </t>
    </r>
  </si>
  <si>
    <r>
      <t>5.</t>
    </r>
    <r>
      <rPr>
        <b/>
        <sz val="8"/>
        <color indexed="8"/>
        <rFont val="Times New Roman"/>
        <family val="1"/>
        <charset val="204"/>
      </rPr>
      <t>         </t>
    </r>
  </si>
  <si>
    <r>
      <t>6.</t>
    </r>
    <r>
      <rPr>
        <sz val="8"/>
        <color indexed="8"/>
        <rFont val="Times New Roman"/>
        <family val="1"/>
        <charset val="204"/>
      </rPr>
      <t>         </t>
    </r>
  </si>
  <si>
    <r>
      <t>7.</t>
    </r>
    <r>
      <rPr>
        <b/>
        <sz val="8"/>
        <color indexed="8"/>
        <rFont val="Times New Roman"/>
        <family val="1"/>
        <charset val="204"/>
      </rPr>
      <t>         </t>
    </r>
  </si>
  <si>
    <r>
      <t>8.</t>
    </r>
    <r>
      <rPr>
        <b/>
        <sz val="8"/>
        <color indexed="8"/>
        <rFont val="Times New Roman"/>
        <family val="1"/>
        <charset val="204"/>
      </rPr>
      <t>         </t>
    </r>
  </si>
  <si>
    <r>
      <t>9.</t>
    </r>
    <r>
      <rPr>
        <b/>
        <sz val="8"/>
        <color indexed="8"/>
        <rFont val="Times New Roman"/>
        <family val="1"/>
        <charset val="204"/>
      </rPr>
      <t>         </t>
    </r>
  </si>
  <si>
    <r>
      <t>10.</t>
    </r>
    <r>
      <rPr>
        <b/>
        <sz val="8"/>
        <color indexed="8"/>
        <rFont val="Times New Roman"/>
        <family val="1"/>
        <charset val="204"/>
      </rPr>
      <t>      </t>
    </r>
  </si>
  <si>
    <t xml:space="preserve">Количество </t>
  </si>
  <si>
    <t>Количество респондентов</t>
  </si>
  <si>
    <t>% ответов</t>
  </si>
  <si>
    <t>вопросов</t>
  </si>
  <si>
    <t>пороговый профиль %</t>
  </si>
  <si>
    <t>пограничный профиль%</t>
  </si>
  <si>
    <t>среднее по группе</t>
  </si>
  <si>
    <t>ниже порога</t>
  </si>
  <si>
    <t>выше границы</t>
  </si>
  <si>
    <t>СОДЕРЖАТЕЛЬНЫЕ ШКАЛЫ</t>
  </si>
  <si>
    <t>ДАННЫЕ ПО ГРУППЕ</t>
  </si>
  <si>
    <t>СПИСОК ГРУППЫ</t>
  </si>
  <si>
    <t>БЛОК 1. ХАРАКТЕ-РИСТИКИ СТИЛЯ В ПЕРЕГОВОРАХ</t>
  </si>
  <si>
    <t>подстраивание</t>
  </si>
  <si>
    <t>паритет</t>
  </si>
  <si>
    <t>торги</t>
  </si>
  <si>
    <t>угроза</t>
  </si>
  <si>
    <t>логика</t>
  </si>
  <si>
    <t>эмоциии</t>
  </si>
  <si>
    <t xml:space="preserve"> </t>
  </si>
  <si>
    <t>минимум</t>
  </si>
  <si>
    <t>максимум</t>
  </si>
  <si>
    <t>инд.min</t>
  </si>
  <si>
    <t>инд.max</t>
  </si>
  <si>
    <t>БЛОК 2. УПРАВЛЕНИЕ ПРОТИВОРЕЧИЯМИ</t>
  </si>
  <si>
    <t>соперничество</t>
  </si>
  <si>
    <t>провал</t>
  </si>
  <si>
    <t>пик</t>
  </si>
  <si>
    <t>сотрудничество</t>
  </si>
  <si>
    <t>компромисс</t>
  </si>
  <si>
    <t>избегание</t>
  </si>
  <si>
    <t>приспособление</t>
  </si>
  <si>
    <t>БЛОК 3. СТИЛЬ ВЕДЕНИЯ ПЕРЕГОВОРОВ</t>
  </si>
  <si>
    <t>уступчивость</t>
  </si>
  <si>
    <t>жесткость</t>
  </si>
  <si>
    <t>подгруппы</t>
  </si>
  <si>
    <t>спуск</t>
  </si>
  <si>
    <t>подъем</t>
  </si>
  <si>
    <t>плато</t>
  </si>
  <si>
    <t>БЛОК 4. ПЕРЕГОВОРНЫЕ ПРИЕМЫ И ТАКТИКИ</t>
  </si>
  <si>
    <t>силовая</t>
  </si>
  <si>
    <t>манипулятивная</t>
  </si>
  <si>
    <t>деловая</t>
  </si>
  <si>
    <t>равно</t>
  </si>
  <si>
    <t>ПОНИМАНИЕ ПРИЕМОВ</t>
  </si>
  <si>
    <t>БЛОК 5. ПЕРЕГОВОРНЫЕ РЕАКЦИИ</t>
  </si>
  <si>
    <t xml:space="preserve">эмоции </t>
  </si>
  <si>
    <t>БЛОК 6. АРГУМЕНТЫ В ПЕРЕГОВОРАХ</t>
  </si>
  <si>
    <t>ИНТЕГРАЛЬНЫЕ ШКАЛЫ</t>
  </si>
  <si>
    <t>min</t>
  </si>
  <si>
    <t>max</t>
  </si>
  <si>
    <t>Понимание стилей</t>
  </si>
  <si>
    <t>Установка на партнера</t>
  </si>
  <si>
    <t>Силовая</t>
  </si>
  <si>
    <t>Манипулятивная</t>
  </si>
  <si>
    <t>Деловая</t>
  </si>
  <si>
    <t>Стратегии ведения переговоров</t>
  </si>
  <si>
    <t>Соперничество</t>
  </si>
  <si>
    <t>Сотрудничество</t>
  </si>
  <si>
    <t xml:space="preserve">Компромисс </t>
  </si>
  <si>
    <t xml:space="preserve">Избегание </t>
  </si>
  <si>
    <t xml:space="preserve">Приспособление </t>
  </si>
  <si>
    <t>Аргументация в переговорах</t>
  </si>
  <si>
    <t>Логическая</t>
  </si>
  <si>
    <t>Эмоциональная</t>
  </si>
  <si>
    <t>Ответы по группе</t>
  </si>
  <si>
    <t>данные по группе</t>
  </si>
  <si>
    <t>порог - оптимальный минимум</t>
  </si>
  <si>
    <t>граница - оптимальный максимум</t>
  </si>
  <si>
    <t>среднее значение по группе</t>
  </si>
  <si>
    <t>число человек, чьи значения ниже порога</t>
  </si>
  <si>
    <t>число человек, чьи значения выше границы</t>
  </si>
  <si>
    <t>ваши значения</t>
  </si>
  <si>
    <t>комментарий</t>
  </si>
  <si>
    <t>min.</t>
  </si>
  <si>
    <t>max.</t>
  </si>
  <si>
    <t xml:space="preserve">Наименование </t>
  </si>
  <si>
    <t xml:space="preserve">Дата </t>
  </si>
  <si>
    <t xml:space="preserve">СИТУАЦИЯ: 
Вы - управляющий, ответственный за заключение контракта о поставках цифровых реле. Эти приборы и соответствующее им техническое обеспечение поставляются компанией, с которой вы сотрудничаете уже некоторое время. Эта компания использует хорошее оборудование. Качество обслуживания за последний год было хорошим, но не отличным. В настоящее время вы закупаете семь однотипных единиц прибора, В связи с расширением бизнеса вы ожидаете роста потребности до 9 единиц.
Принимая во внимание увеличение в объеме, вы стремитесь добиться снижения цены за единицу относительно таковой за этот год. Однако, возможно, вам придется согласиться с условиями сделки, по которым цена за единицу будет такой же, как и в этом году. Если вам удастся удержать рост общих затрат в пределах 5%, то ваш босс не будет выражать недовольства.
Менеджер по продажам, с которым вы завязали хорошие деловые отношения, предложил вам встретиться, чтобы обсудить контракт на следующий год.
После обмена любезностями вы объясняете, что вам нужны два дополнительных прибора. Менеджер по продажам на секунду задумывается, а затем предлагает сделку, по условиям которой цена за единицу та же, что и в прошлом году.
Что вы ответите?
Вам предлагаются 15 пар утверждений. Распределите три балла по каждой паре утверждений. 3 балла - вариант приемлем в большинстве случаев, 2 - более приемлем, 1 - менее приемлем, 0 - почти не приемлем. Варианты распределения: 3-0, 2-1, 1-2, 0-3. 
Не думайте слишком долго! Важна ваша мгновенная реакция. 
Обратите внимание, что сумма поставленных баллов в каждой паре должна быть равна 3. </t>
  </si>
  <si>
    <t xml:space="preserve">Распределите 3 балла по каждой паре утверждений. 3 балла - вариант приемлем в большинстве случаев, 2 - более приемлем, 1 - менее приемлем, 0 - почти не приемлем. Варианты распределения: 3-0, 2-1, 1-2, 0-3. </t>
  </si>
  <si>
    <t xml:space="preserve">Вам будут предложены 9 высказываний о стиле поведения переговоров. Для каждого высказывания расположите варианты ответов в порядке значимости: от наиболее предпочтительного (3 балла) к наименее предпочтительного (1 балл) варианту. Примеры распределения: 3-2-1, 2-1-3, 1-2-3 и т.д. </t>
  </si>
  <si>
    <r>
      <t>2.</t>
    </r>
    <r>
      <rPr>
        <sz val="7"/>
        <color indexed="8"/>
        <rFont val="Times New Roman"/>
        <family val="1"/>
        <charset val="204"/>
      </rPr>
      <t xml:space="preserve">                   </t>
    </r>
    <r>
      <rPr>
        <sz val="10"/>
        <color indexed="8"/>
        <rFont val="Times New Roman"/>
        <family val="1"/>
        <charset val="204"/>
      </rPr>
      <t> </t>
    </r>
  </si>
  <si>
    <r>
      <t>3.</t>
    </r>
    <r>
      <rPr>
        <sz val="7"/>
        <color indexed="8"/>
        <rFont val="Times New Roman"/>
        <family val="1"/>
        <charset val="204"/>
      </rPr>
      <t xml:space="preserve">                   </t>
    </r>
    <r>
      <rPr>
        <sz val="10"/>
        <color indexed="8"/>
        <rFont val="Times New Roman"/>
        <family val="1"/>
        <charset val="204"/>
      </rPr>
      <t> </t>
    </r>
  </si>
  <si>
    <r>
      <t>4.</t>
    </r>
    <r>
      <rPr>
        <sz val="7"/>
        <color indexed="8"/>
        <rFont val="Times New Roman"/>
        <family val="1"/>
        <charset val="204"/>
      </rPr>
      <t xml:space="preserve">                   </t>
    </r>
    <r>
      <rPr>
        <sz val="10"/>
        <color indexed="8"/>
        <rFont val="Times New Roman"/>
        <family val="1"/>
        <charset val="204"/>
      </rPr>
      <t> </t>
    </r>
  </si>
  <si>
    <r>
      <t>5.</t>
    </r>
    <r>
      <rPr>
        <sz val="7"/>
        <color indexed="8"/>
        <rFont val="Times New Roman"/>
        <family val="1"/>
        <charset val="204"/>
      </rPr>
      <t xml:space="preserve">                   </t>
    </r>
    <r>
      <rPr>
        <sz val="10"/>
        <color indexed="8"/>
        <rFont val="Times New Roman"/>
        <family val="1"/>
        <charset val="204"/>
      </rPr>
      <t> </t>
    </r>
  </si>
  <si>
    <r>
      <t>6.</t>
    </r>
    <r>
      <rPr>
        <sz val="7"/>
        <color indexed="8"/>
        <rFont val="Times New Roman"/>
        <family val="1"/>
        <charset val="204"/>
      </rPr>
      <t xml:space="preserve">                   </t>
    </r>
    <r>
      <rPr>
        <sz val="10"/>
        <color indexed="8"/>
        <rFont val="Times New Roman"/>
        <family val="1"/>
        <charset val="204"/>
      </rPr>
      <t> </t>
    </r>
  </si>
  <si>
    <r>
      <t>7.</t>
    </r>
    <r>
      <rPr>
        <sz val="7"/>
        <color indexed="8"/>
        <rFont val="Times New Roman"/>
        <family val="1"/>
        <charset val="204"/>
      </rPr>
      <t xml:space="preserve">                   </t>
    </r>
    <r>
      <rPr>
        <sz val="10"/>
        <color indexed="8"/>
        <rFont val="Times New Roman"/>
        <family val="1"/>
        <charset val="204"/>
      </rPr>
      <t> </t>
    </r>
  </si>
  <si>
    <r>
      <t>8.</t>
    </r>
    <r>
      <rPr>
        <sz val="7"/>
        <color indexed="8"/>
        <rFont val="Times New Roman"/>
        <family val="1"/>
        <charset val="204"/>
      </rPr>
      <t xml:space="preserve">                   </t>
    </r>
    <r>
      <rPr>
        <sz val="10"/>
        <color indexed="8"/>
        <rFont val="Times New Roman"/>
        <family val="1"/>
        <charset val="204"/>
      </rPr>
      <t> </t>
    </r>
  </si>
  <si>
    <r>
      <t>9.</t>
    </r>
    <r>
      <rPr>
        <sz val="7"/>
        <color indexed="8"/>
        <rFont val="Times New Roman"/>
        <family val="1"/>
        <charset val="204"/>
      </rPr>
      <t xml:space="preserve">                   </t>
    </r>
    <r>
      <rPr>
        <sz val="10"/>
        <color indexed="8"/>
        <rFont val="Times New Roman"/>
        <family val="1"/>
        <charset val="204"/>
      </rPr>
      <t> </t>
    </r>
  </si>
  <si>
    <r>
      <t>10.</t>
    </r>
    <r>
      <rPr>
        <sz val="7"/>
        <color indexed="8"/>
        <rFont val="Times New Roman"/>
        <family val="1"/>
        <charset val="204"/>
      </rPr>
      <t xml:space="preserve">               </t>
    </r>
    <r>
      <rPr>
        <sz val="10"/>
        <color indexed="8"/>
        <rFont val="Times New Roman"/>
        <family val="1"/>
        <charset val="204"/>
      </rPr>
      <t> </t>
    </r>
  </si>
  <si>
    <r>
      <t>11.</t>
    </r>
    <r>
      <rPr>
        <sz val="7"/>
        <color indexed="8"/>
        <rFont val="Times New Roman"/>
        <family val="1"/>
        <charset val="204"/>
      </rPr>
      <t xml:space="preserve">               </t>
    </r>
    <r>
      <rPr>
        <sz val="10"/>
        <color indexed="8"/>
        <rFont val="Times New Roman"/>
        <family val="1"/>
        <charset val="204"/>
      </rPr>
      <t> </t>
    </r>
  </si>
  <si>
    <r>
      <t>12.</t>
    </r>
    <r>
      <rPr>
        <sz val="7"/>
        <color indexed="8"/>
        <rFont val="Times New Roman"/>
        <family val="1"/>
        <charset val="204"/>
      </rPr>
      <t xml:space="preserve">               </t>
    </r>
    <r>
      <rPr>
        <sz val="10"/>
        <color indexed="8"/>
        <rFont val="Times New Roman"/>
        <family val="1"/>
        <charset val="204"/>
      </rPr>
      <t> </t>
    </r>
  </si>
  <si>
    <r>
      <t>13.</t>
    </r>
    <r>
      <rPr>
        <sz val="7"/>
        <color indexed="8"/>
        <rFont val="Times New Roman"/>
        <family val="1"/>
        <charset val="204"/>
      </rPr>
      <t xml:space="preserve">               </t>
    </r>
    <r>
      <rPr>
        <sz val="10"/>
        <color indexed="8"/>
        <rFont val="Times New Roman"/>
        <family val="1"/>
        <charset val="204"/>
      </rPr>
      <t> </t>
    </r>
  </si>
  <si>
    <r>
      <t>14.</t>
    </r>
    <r>
      <rPr>
        <sz val="7"/>
        <color indexed="8"/>
        <rFont val="Times New Roman"/>
        <family val="1"/>
        <charset val="204"/>
      </rPr>
      <t xml:space="preserve">               </t>
    </r>
    <r>
      <rPr>
        <sz val="10"/>
        <color indexed="8"/>
        <rFont val="Times New Roman"/>
        <family val="1"/>
        <charset val="204"/>
      </rPr>
      <t> </t>
    </r>
  </si>
  <si>
    <r>
      <t>15.</t>
    </r>
    <r>
      <rPr>
        <sz val="7"/>
        <color indexed="8"/>
        <rFont val="Times New Roman"/>
        <family val="1"/>
        <charset val="204"/>
      </rPr>
      <t xml:space="preserve">               </t>
    </r>
    <r>
      <rPr>
        <sz val="10"/>
        <color indexed="8"/>
        <rFont val="Times New Roman"/>
        <family val="1"/>
        <charset val="204"/>
      </rPr>
      <t xml:space="preserve"> </t>
    </r>
  </si>
  <si>
    <r>
      <t>16.</t>
    </r>
    <r>
      <rPr>
        <sz val="7"/>
        <color indexed="8"/>
        <rFont val="Times New Roman"/>
        <family val="1"/>
        <charset val="204"/>
      </rPr>
      <t xml:space="preserve">               </t>
    </r>
    <r>
      <rPr>
        <sz val="10"/>
        <color indexed="8"/>
        <rFont val="Times New Roman"/>
        <family val="1"/>
        <charset val="204"/>
      </rPr>
      <t> </t>
    </r>
  </si>
  <si>
    <r>
      <t>1.</t>
    </r>
    <r>
      <rPr>
        <sz val="7"/>
        <color indexed="8"/>
        <rFont val="Times New Roman"/>
        <family val="1"/>
        <charset val="204"/>
      </rPr>
      <t xml:space="preserve">       </t>
    </r>
    <r>
      <rPr>
        <sz val="10"/>
        <color indexed="8"/>
        <rFont val="Times New Roman"/>
        <family val="1"/>
        <charset val="204"/>
      </rPr>
      <t> </t>
    </r>
  </si>
  <si>
    <r>
      <t>2.</t>
    </r>
    <r>
      <rPr>
        <sz val="7"/>
        <color indexed="8"/>
        <rFont val="Times New Roman"/>
        <family val="1"/>
        <charset val="204"/>
      </rPr>
      <t xml:space="preserve">       </t>
    </r>
    <r>
      <rPr>
        <sz val="10"/>
        <color indexed="8"/>
        <rFont val="Times New Roman"/>
        <family val="1"/>
        <charset val="204"/>
      </rPr>
      <t> </t>
    </r>
  </si>
  <si>
    <r>
      <t>3.</t>
    </r>
    <r>
      <rPr>
        <sz val="7"/>
        <color indexed="8"/>
        <rFont val="Times New Roman"/>
        <family val="1"/>
        <charset val="204"/>
      </rPr>
      <t xml:space="preserve">       </t>
    </r>
    <r>
      <rPr>
        <sz val="10"/>
        <color indexed="8"/>
        <rFont val="Times New Roman"/>
        <family val="1"/>
        <charset val="204"/>
      </rPr>
      <t> </t>
    </r>
  </si>
  <si>
    <r>
      <t>4.</t>
    </r>
    <r>
      <rPr>
        <sz val="7"/>
        <color indexed="8"/>
        <rFont val="Times New Roman"/>
        <family val="1"/>
        <charset val="204"/>
      </rPr>
      <t xml:space="preserve">       </t>
    </r>
    <r>
      <rPr>
        <sz val="10"/>
        <color indexed="8"/>
        <rFont val="Times New Roman"/>
        <family val="1"/>
        <charset val="204"/>
      </rPr>
      <t> </t>
    </r>
  </si>
  <si>
    <r>
      <t>5.</t>
    </r>
    <r>
      <rPr>
        <sz val="7"/>
        <color indexed="8"/>
        <rFont val="Times New Roman"/>
        <family val="1"/>
        <charset val="204"/>
      </rPr>
      <t xml:space="preserve">       </t>
    </r>
    <r>
      <rPr>
        <sz val="10"/>
        <color indexed="8"/>
        <rFont val="Times New Roman"/>
        <family val="1"/>
        <charset val="204"/>
      </rPr>
      <t> </t>
    </r>
  </si>
  <si>
    <r>
      <t>6.</t>
    </r>
    <r>
      <rPr>
        <sz val="7"/>
        <color indexed="8"/>
        <rFont val="Times New Roman"/>
        <family val="1"/>
        <charset val="204"/>
      </rPr>
      <t xml:space="preserve">       </t>
    </r>
    <r>
      <rPr>
        <sz val="10"/>
        <color indexed="8"/>
        <rFont val="Times New Roman"/>
        <family val="1"/>
        <charset val="204"/>
      </rPr>
      <t> </t>
    </r>
  </si>
  <si>
    <r>
      <t>7.</t>
    </r>
    <r>
      <rPr>
        <sz val="7"/>
        <color indexed="8"/>
        <rFont val="Times New Roman"/>
        <family val="1"/>
        <charset val="204"/>
      </rPr>
      <t xml:space="preserve">       </t>
    </r>
    <r>
      <rPr>
        <sz val="10"/>
        <color indexed="8"/>
        <rFont val="Times New Roman"/>
        <family val="1"/>
        <charset val="204"/>
      </rPr>
      <t> </t>
    </r>
  </si>
  <si>
    <r>
      <t>8.</t>
    </r>
    <r>
      <rPr>
        <sz val="7"/>
        <color indexed="8"/>
        <rFont val="Times New Roman"/>
        <family val="1"/>
        <charset val="204"/>
      </rPr>
      <t xml:space="preserve">       </t>
    </r>
    <r>
      <rPr>
        <sz val="10"/>
        <color indexed="8"/>
        <rFont val="Times New Roman"/>
        <family val="1"/>
        <charset val="204"/>
      </rPr>
      <t> </t>
    </r>
  </si>
  <si>
    <r>
      <t>9.</t>
    </r>
    <r>
      <rPr>
        <sz val="7"/>
        <color indexed="8"/>
        <rFont val="Times New Roman"/>
        <family val="1"/>
        <charset val="204"/>
      </rPr>
      <t xml:space="preserve">       </t>
    </r>
    <r>
      <rPr>
        <sz val="10"/>
        <color indexed="8"/>
        <rFont val="Times New Roman"/>
        <family val="1"/>
        <charset val="204"/>
      </rPr>
      <t> </t>
    </r>
  </si>
  <si>
    <r>
      <t>10.</t>
    </r>
    <r>
      <rPr>
        <sz val="7"/>
        <color indexed="8"/>
        <rFont val="Times New Roman"/>
        <family val="1"/>
        <charset val="204"/>
      </rPr>
      <t xml:space="preserve">   </t>
    </r>
    <r>
      <rPr>
        <sz val="10"/>
        <color indexed="8"/>
        <rFont val="Times New Roman"/>
        <family val="1"/>
        <charset val="204"/>
      </rPr>
      <t> </t>
    </r>
  </si>
  <si>
    <r>
      <t>11.</t>
    </r>
    <r>
      <rPr>
        <sz val="7"/>
        <color indexed="8"/>
        <rFont val="Times New Roman"/>
        <family val="1"/>
        <charset val="204"/>
      </rPr>
      <t xml:space="preserve">   </t>
    </r>
    <r>
      <rPr>
        <sz val="10"/>
        <color indexed="8"/>
        <rFont val="Times New Roman"/>
        <family val="1"/>
        <charset val="204"/>
      </rPr>
      <t> </t>
    </r>
  </si>
  <si>
    <r>
      <t>12.</t>
    </r>
    <r>
      <rPr>
        <sz val="7"/>
        <color indexed="8"/>
        <rFont val="Times New Roman"/>
        <family val="1"/>
        <charset val="204"/>
      </rPr>
      <t xml:space="preserve">   </t>
    </r>
    <r>
      <rPr>
        <sz val="10"/>
        <color indexed="8"/>
        <rFont val="Times New Roman"/>
        <family val="1"/>
        <charset val="204"/>
      </rPr>
      <t> </t>
    </r>
  </si>
  <si>
    <t>Какие из перечисленных аргументов вам чаще всего приходится использовать в переговорах? Выберите только два наиболее предпочтительных варианта действий, при этом отметьте цифрой 2 - почти всегда используемый вариант из выбранных, цифрой 1 - тот вариант, который используете реже.</t>
  </si>
  <si>
    <r>
      <t>1.</t>
    </r>
    <r>
      <rPr>
        <b/>
        <sz val="7"/>
        <color indexed="8"/>
        <rFont val="Times New Roman"/>
        <family val="1"/>
        <charset val="204"/>
      </rPr>
      <t xml:space="preserve">        </t>
    </r>
    <r>
      <rPr>
        <b/>
        <sz val="10"/>
        <color indexed="8"/>
        <rFont val="Times New Roman"/>
        <family val="1"/>
        <charset val="204"/>
      </rPr>
      <t> </t>
    </r>
  </si>
  <si>
    <r>
      <t>2.</t>
    </r>
    <r>
      <rPr>
        <b/>
        <sz val="7"/>
        <color indexed="8"/>
        <rFont val="Times New Roman"/>
        <family val="1"/>
        <charset val="204"/>
      </rPr>
      <t xml:space="preserve">        </t>
    </r>
    <r>
      <rPr>
        <b/>
        <sz val="10"/>
        <color indexed="8"/>
        <rFont val="Times New Roman"/>
        <family val="1"/>
        <charset val="204"/>
      </rPr>
      <t> </t>
    </r>
  </si>
  <si>
    <r>
      <t>3.</t>
    </r>
    <r>
      <rPr>
        <b/>
        <sz val="7"/>
        <color indexed="8"/>
        <rFont val="Times New Roman"/>
        <family val="1"/>
        <charset val="204"/>
      </rPr>
      <t xml:space="preserve">        </t>
    </r>
    <r>
      <rPr>
        <b/>
        <sz val="10"/>
        <color indexed="8"/>
        <rFont val="Times New Roman"/>
        <family val="1"/>
        <charset val="204"/>
      </rPr>
      <t> </t>
    </r>
  </si>
  <si>
    <r>
      <t>4.</t>
    </r>
    <r>
      <rPr>
        <b/>
        <sz val="7"/>
        <color indexed="8"/>
        <rFont val="Times New Roman"/>
        <family val="1"/>
        <charset val="204"/>
      </rPr>
      <t xml:space="preserve">        </t>
    </r>
    <r>
      <rPr>
        <b/>
        <sz val="10"/>
        <color indexed="8"/>
        <rFont val="Times New Roman"/>
        <family val="1"/>
        <charset val="204"/>
      </rPr>
      <t> </t>
    </r>
  </si>
  <si>
    <r>
      <t>5.</t>
    </r>
    <r>
      <rPr>
        <b/>
        <sz val="7"/>
        <color indexed="8"/>
        <rFont val="Times New Roman"/>
        <family val="1"/>
        <charset val="204"/>
      </rPr>
      <t xml:space="preserve">        </t>
    </r>
    <r>
      <rPr>
        <b/>
        <sz val="10"/>
        <color indexed="8"/>
        <rFont val="Times New Roman"/>
        <family val="1"/>
        <charset val="204"/>
      </rPr>
      <t> </t>
    </r>
  </si>
  <si>
    <r>
      <t>6.</t>
    </r>
    <r>
      <rPr>
        <sz val="7"/>
        <color indexed="8"/>
        <rFont val="Times New Roman"/>
        <family val="1"/>
        <charset val="204"/>
      </rPr>
      <t xml:space="preserve">        </t>
    </r>
    <r>
      <rPr>
        <sz val="10"/>
        <color indexed="8"/>
        <rFont val="Times New Roman"/>
        <family val="1"/>
        <charset val="204"/>
      </rPr>
      <t> </t>
    </r>
  </si>
  <si>
    <r>
      <t>7.</t>
    </r>
    <r>
      <rPr>
        <b/>
        <sz val="7"/>
        <color indexed="8"/>
        <rFont val="Times New Roman"/>
        <family val="1"/>
        <charset val="204"/>
      </rPr>
      <t xml:space="preserve">        </t>
    </r>
    <r>
      <rPr>
        <b/>
        <sz val="10"/>
        <color indexed="8"/>
        <rFont val="Times New Roman"/>
        <family val="1"/>
        <charset val="204"/>
      </rPr>
      <t> </t>
    </r>
  </si>
  <si>
    <r>
      <t>8.</t>
    </r>
    <r>
      <rPr>
        <b/>
        <sz val="7"/>
        <color indexed="8"/>
        <rFont val="Times New Roman"/>
        <family val="1"/>
        <charset val="204"/>
      </rPr>
      <t xml:space="preserve">        </t>
    </r>
    <r>
      <rPr>
        <b/>
        <sz val="10"/>
        <color indexed="8"/>
        <rFont val="Times New Roman"/>
        <family val="1"/>
        <charset val="204"/>
      </rPr>
      <t> </t>
    </r>
  </si>
  <si>
    <r>
      <t>9.</t>
    </r>
    <r>
      <rPr>
        <b/>
        <sz val="7"/>
        <color indexed="8"/>
        <rFont val="Times New Roman"/>
        <family val="1"/>
        <charset val="204"/>
      </rPr>
      <t xml:space="preserve">        </t>
    </r>
    <r>
      <rPr>
        <b/>
        <sz val="10"/>
        <color indexed="8"/>
        <rFont val="Times New Roman"/>
        <family val="1"/>
        <charset val="204"/>
      </rPr>
      <t> </t>
    </r>
  </si>
  <si>
    <r>
      <t>10.</t>
    </r>
    <r>
      <rPr>
        <b/>
        <sz val="7"/>
        <color indexed="8"/>
        <rFont val="Times New Roman"/>
        <family val="1"/>
        <charset val="204"/>
      </rPr>
      <t xml:space="preserve">     </t>
    </r>
    <r>
      <rPr>
        <b/>
        <sz val="10"/>
        <color indexed="8"/>
        <rFont val="Times New Roman"/>
        <family val="1"/>
        <charset val="204"/>
      </rPr>
      <t> </t>
    </r>
  </si>
  <si>
    <t>Паспорт группы</t>
  </si>
  <si>
    <t>Заказчик</t>
  </si>
  <si>
    <t>Цель тестирования</t>
  </si>
  <si>
    <t>Порядок работ</t>
  </si>
  <si>
    <t>Особенности</t>
  </si>
  <si>
    <t>Планируемые результаты</t>
  </si>
  <si>
    <t>порог</t>
  </si>
  <si>
    <t xml:space="preserve">граница </t>
  </si>
  <si>
    <t>спуск, провал, пик, подъем, плато</t>
  </si>
  <si>
    <t>преобладает силовая манипулятивная деловая установка равные значения установок</t>
  </si>
  <si>
    <t>При ответе на задания к ситуациям выберите одну из альтернатив в ячейках справа и поставьте значок " * " рядом с вашим выбором.</t>
  </si>
  <si>
    <t>Сделайте выбор одного варианта Ваших действий из предложенных в описываемых ситуациях, поставив значок " * "</t>
  </si>
  <si>
    <t>∑ выборов</t>
  </si>
  <si>
    <t>предварительная оценка характера кривой, может корректироваться вручную</t>
  </si>
  <si>
    <t>среднее</t>
  </si>
  <si>
    <t>блок 1 мин</t>
  </si>
  <si>
    <t>блок 1 макс</t>
  </si>
  <si>
    <t>блок 2 мин</t>
  </si>
  <si>
    <t>блок 2 макс</t>
  </si>
  <si>
    <t>блок 3 мин</t>
  </si>
  <si>
    <t>блок 3 макс</t>
  </si>
  <si>
    <t>блок 4 понимание</t>
  </si>
  <si>
    <t>блок 6 средние</t>
  </si>
  <si>
    <t>интегральная шкала мин</t>
  </si>
  <si>
    <t>интегральная шкала макс</t>
  </si>
  <si>
    <t>блок 4 сред</t>
  </si>
  <si>
    <t>блок 5 провал</t>
  </si>
  <si>
    <t>блок 5 пик</t>
  </si>
  <si>
    <t>блок 5 среднее</t>
  </si>
  <si>
    <t>eve</t>
  </si>
  <si>
    <t>При ответе на задания к ситуациям выберите одну из альтернатив в ячейках справа, поставив цифру 1 в ячейку напротив вашего выбора.</t>
  </si>
  <si>
    <t>Сделайте выбор одного варианта Ваших действий из предложенных в описываемых ситуациях, поставив цифру 1 в ячейку напротив</t>
  </si>
  <si>
    <t>Ваши ответы отправьте в электронном виде по e-mail: sale@bitl.ru, 
либо по факсу 8(499) 500-4790 
В течение 10 рабочих дней после получения заполненного модуля с вами свяжется наш сотрудник, чтобы оговорить время и место встречи с консультантом.</t>
  </si>
</sst>
</file>

<file path=xl/styles.xml><?xml version="1.0" encoding="utf-8"?>
<styleSheet xmlns="http://schemas.openxmlformats.org/spreadsheetml/2006/main">
  <numFmts count="3">
    <numFmt numFmtId="44" formatCode="_-* #,##0.00&quot;р.&quot;_-;\-* #,##0.00&quot;р.&quot;_-;_-* &quot;-&quot;??&quot;р.&quot;_-;_-@_-"/>
    <numFmt numFmtId="164" formatCode="0.0"/>
    <numFmt numFmtId="165" formatCode="0;\-0;;@"/>
  </numFmts>
  <fonts count="46">
    <font>
      <sz val="11"/>
      <color theme="1"/>
      <name val="Calibri"/>
      <family val="2"/>
      <charset val="204"/>
      <scheme val="minor"/>
    </font>
    <font>
      <sz val="10"/>
      <color indexed="8"/>
      <name val="Times New Roman"/>
      <family val="1"/>
      <charset val="204"/>
    </font>
    <font>
      <b/>
      <sz val="10"/>
      <color indexed="8"/>
      <name val="Times New Roman"/>
      <family val="1"/>
      <charset val="204"/>
    </font>
    <font>
      <sz val="7"/>
      <color indexed="8"/>
      <name val="Times New Roman"/>
      <family val="1"/>
      <charset val="204"/>
    </font>
    <font>
      <sz val="9"/>
      <color indexed="8"/>
      <name val="Arial"/>
      <family val="2"/>
      <charset val="204"/>
    </font>
    <font>
      <b/>
      <sz val="7"/>
      <color indexed="8"/>
      <name val="Times New Roman"/>
      <family val="1"/>
      <charset val="204"/>
    </font>
    <font>
      <sz val="8"/>
      <color indexed="8"/>
      <name val="Times New Roman"/>
      <family val="1"/>
      <charset val="204"/>
    </font>
    <font>
      <sz val="8"/>
      <color indexed="8"/>
      <name val="Arial"/>
      <family val="2"/>
      <charset val="204"/>
    </font>
    <font>
      <b/>
      <sz val="8"/>
      <color indexed="8"/>
      <name val="Times New Roman"/>
      <family val="1"/>
      <charset val="204"/>
    </font>
    <font>
      <b/>
      <sz val="18"/>
      <name val="Arial Cyr"/>
      <charset val="204"/>
    </font>
    <font>
      <b/>
      <sz val="10"/>
      <name val="Arial Cyr"/>
      <charset val="204"/>
    </font>
    <font>
      <b/>
      <sz val="8"/>
      <color indexed="81"/>
      <name val="Tahoma"/>
      <family val="2"/>
      <charset val="204"/>
    </font>
    <font>
      <sz val="8"/>
      <color indexed="81"/>
      <name val="Tahoma"/>
      <family val="2"/>
      <charset val="204"/>
    </font>
    <font>
      <b/>
      <sz val="12"/>
      <name val="Arial Cyr"/>
      <charset val="204"/>
    </font>
    <font>
      <sz val="9"/>
      <name val="Arial"/>
      <family val="2"/>
      <charset val="204"/>
    </font>
    <font>
      <b/>
      <sz val="9"/>
      <name val="Arial"/>
      <family val="2"/>
      <charset val="204"/>
    </font>
    <font>
      <i/>
      <sz val="9"/>
      <name val="Arial"/>
      <family val="2"/>
      <charset val="204"/>
    </font>
    <font>
      <sz val="8"/>
      <name val="Arial Cyr"/>
      <charset val="204"/>
    </font>
    <font>
      <sz val="11"/>
      <color theme="1"/>
      <name val="Calibri"/>
      <family val="2"/>
      <charset val="204"/>
      <scheme val="minor"/>
    </font>
    <font>
      <sz val="11"/>
      <color theme="0"/>
      <name val="Calibri"/>
      <family val="2"/>
      <charset val="204"/>
      <scheme val="minor"/>
    </font>
    <font>
      <b/>
      <sz val="15"/>
      <color theme="3"/>
      <name val="Calibri"/>
      <family val="2"/>
      <charset val="204"/>
      <scheme val="minor"/>
    </font>
    <font>
      <b/>
      <sz val="11"/>
      <color theme="1"/>
      <name val="Calibri"/>
      <family val="2"/>
      <charset val="204"/>
      <scheme val="minor"/>
    </font>
    <font>
      <sz val="10"/>
      <color theme="1"/>
      <name val="Arial"/>
      <family val="2"/>
      <charset val="204"/>
    </font>
    <font>
      <sz val="10"/>
      <color theme="1"/>
      <name val="Times New Roman"/>
      <family val="1"/>
      <charset val="204"/>
    </font>
    <font>
      <b/>
      <sz val="10.5"/>
      <color theme="1"/>
      <name val="Times New Roman"/>
      <family val="1"/>
      <charset val="204"/>
    </font>
    <font>
      <b/>
      <i/>
      <sz val="10"/>
      <color theme="1"/>
      <name val="Arial"/>
      <family val="2"/>
      <charset val="204"/>
    </font>
    <font>
      <b/>
      <sz val="10"/>
      <color theme="1"/>
      <name val="Arial"/>
      <family val="2"/>
      <charset val="204"/>
    </font>
    <font>
      <b/>
      <sz val="10"/>
      <color theme="1"/>
      <name val="Times New Roman"/>
      <family val="1"/>
      <charset val="204"/>
    </font>
    <font>
      <b/>
      <i/>
      <sz val="10"/>
      <color theme="1"/>
      <name val="Times New Roman"/>
      <family val="1"/>
      <charset val="204"/>
    </font>
    <font>
      <b/>
      <sz val="8"/>
      <color theme="1"/>
      <name val="Times New Roman"/>
      <family val="1"/>
      <charset val="204"/>
    </font>
    <font>
      <sz val="8"/>
      <color theme="1"/>
      <name val="Times New Roman"/>
      <family val="1"/>
      <charset val="204"/>
    </font>
    <font>
      <sz val="8"/>
      <color theme="1"/>
      <name val="Arial"/>
      <family val="2"/>
      <charset val="204"/>
    </font>
    <font>
      <sz val="9"/>
      <color theme="1"/>
      <name val="Arial"/>
      <family val="2"/>
      <charset val="204"/>
    </font>
    <font>
      <sz val="11"/>
      <color theme="9" tint="-0.249977111117893"/>
      <name val="Calibri"/>
      <family val="2"/>
      <charset val="204"/>
      <scheme val="minor"/>
    </font>
    <font>
      <sz val="9"/>
      <color theme="9" tint="-0.249977111117893"/>
      <name val="Arial"/>
      <family val="2"/>
      <charset val="204"/>
    </font>
    <font>
      <sz val="8"/>
      <color theme="1"/>
      <name val="Calibri"/>
      <family val="2"/>
      <charset val="204"/>
      <scheme val="minor"/>
    </font>
    <font>
      <b/>
      <sz val="9"/>
      <color theme="3"/>
      <name val="Arial"/>
      <family val="2"/>
      <charset val="204"/>
    </font>
    <font>
      <b/>
      <sz val="9"/>
      <color theme="1"/>
      <name val="Arial"/>
      <family val="2"/>
      <charset val="204"/>
    </font>
    <font>
      <sz val="8"/>
      <color theme="0"/>
      <name val="Calibri"/>
      <family val="2"/>
      <charset val="204"/>
      <scheme val="minor"/>
    </font>
    <font>
      <sz val="8"/>
      <color theme="0"/>
      <name val="Arial"/>
      <family val="2"/>
      <charset val="204"/>
    </font>
    <font>
      <sz val="9"/>
      <color theme="0"/>
      <name val="Arial"/>
      <family val="2"/>
      <charset val="204"/>
    </font>
    <font>
      <sz val="9"/>
      <color indexed="81"/>
      <name val="Tahoma"/>
      <family val="2"/>
      <charset val="204"/>
    </font>
    <font>
      <b/>
      <sz val="9"/>
      <color indexed="81"/>
      <name val="Tahoma"/>
      <family val="2"/>
      <charset val="204"/>
    </font>
    <font>
      <b/>
      <sz val="11"/>
      <color theme="0"/>
      <name val="Calibri"/>
      <family val="2"/>
      <charset val="204"/>
      <scheme val="minor"/>
    </font>
    <font>
      <sz val="8"/>
      <color indexed="81"/>
      <name val="Tahoma"/>
      <charset val="1"/>
    </font>
    <font>
      <b/>
      <sz val="8"/>
      <color indexed="81"/>
      <name val="Tahoma"/>
      <charset val="1"/>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theme="4" tint="0.79998168889431442"/>
        <bgColor indexed="65"/>
      </patternFill>
    </fill>
    <fill>
      <patternFill patternType="solid">
        <fgColor theme="4"/>
      </patternFill>
    </fill>
    <fill>
      <patternFill patternType="solid">
        <fgColor rgb="FFFFF5EB"/>
        <bgColor indexed="64"/>
      </patternFill>
    </fill>
    <fill>
      <patternFill patternType="solid">
        <fgColor rgb="FFFF0000"/>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4" tint="0.59999389629810485"/>
        <bgColor indexed="64"/>
      </patternFill>
    </fill>
  </fills>
  <borders count="9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top/>
      <bottom/>
      <diagonal/>
    </border>
    <border>
      <left style="medium">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medium">
        <color indexed="64"/>
      </top>
      <bottom/>
      <diagonal/>
    </border>
    <border>
      <left/>
      <right/>
      <top/>
      <bottom style="thin">
        <color indexed="64"/>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top style="medium">
        <color indexed="64"/>
      </top>
      <bottom style="medium">
        <color indexed="64"/>
      </bottom>
      <diagonal/>
    </border>
    <border>
      <left/>
      <right style="medium">
        <color indexed="64"/>
      </right>
      <top/>
      <bottom/>
      <diagonal/>
    </border>
    <border>
      <left/>
      <right/>
      <top style="medium">
        <color indexed="64"/>
      </top>
      <bottom/>
      <diagonal/>
    </border>
    <border>
      <left/>
      <right/>
      <top style="medium">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right/>
      <top/>
      <bottom style="thick">
        <color theme="4"/>
      </bottom>
      <diagonal/>
    </border>
    <border>
      <left/>
      <right/>
      <top style="thick">
        <color theme="4"/>
      </top>
      <bottom/>
      <diagonal/>
    </border>
    <border>
      <left style="thin">
        <color indexed="64"/>
      </left>
      <right/>
      <top style="thick">
        <color theme="4"/>
      </top>
      <bottom/>
      <diagonal/>
    </border>
    <border>
      <left style="medium">
        <color theme="9" tint="-0.249977111117893"/>
      </left>
      <right/>
      <top style="medium">
        <color indexed="64"/>
      </top>
      <bottom style="thin">
        <color indexed="64"/>
      </bottom>
      <diagonal/>
    </border>
    <border>
      <left style="medium">
        <color indexed="64"/>
      </left>
      <right style="medium">
        <color theme="9" tint="-0.249977111117893"/>
      </right>
      <top style="medium">
        <color indexed="64"/>
      </top>
      <bottom/>
      <diagonal/>
    </border>
    <border>
      <left style="medium">
        <color theme="9" tint="-0.249977111117893"/>
      </left>
      <right/>
      <top style="thin">
        <color indexed="64"/>
      </top>
      <bottom style="thin">
        <color indexed="64"/>
      </bottom>
      <diagonal/>
    </border>
    <border>
      <left style="medium">
        <color theme="9" tint="-0.249977111117893"/>
      </left>
      <right/>
      <top style="thin">
        <color indexed="64"/>
      </top>
      <bottom style="medium">
        <color indexed="64"/>
      </bottom>
      <diagonal/>
    </border>
    <border>
      <left style="medium">
        <color theme="9" tint="-0.249977111117893"/>
      </left>
      <right/>
      <top/>
      <bottom/>
      <diagonal/>
    </border>
    <border>
      <left/>
      <right style="medium">
        <color theme="9" tint="-0.249977111117893"/>
      </right>
      <top/>
      <bottom/>
      <diagonal/>
    </border>
    <border>
      <left style="medium">
        <color theme="9" tint="-0.249977111117893"/>
      </left>
      <right/>
      <top style="thin">
        <color indexed="64"/>
      </top>
      <bottom/>
      <diagonal/>
    </border>
    <border>
      <left style="thin">
        <color indexed="64"/>
      </left>
      <right style="medium">
        <color theme="9" tint="-0.249977111117893"/>
      </right>
      <top style="medium">
        <color indexed="64"/>
      </top>
      <bottom style="medium">
        <color indexed="64"/>
      </bottom>
      <diagonal/>
    </border>
    <border>
      <left style="thin">
        <color indexed="64"/>
      </left>
      <right style="medium">
        <color theme="9" tint="-0.249977111117893"/>
      </right>
      <top style="medium">
        <color indexed="64"/>
      </top>
      <bottom style="thin">
        <color indexed="64"/>
      </bottom>
      <diagonal/>
    </border>
    <border>
      <left style="thin">
        <color indexed="64"/>
      </left>
      <right style="medium">
        <color theme="9" tint="-0.249977111117893"/>
      </right>
      <top style="thin">
        <color indexed="64"/>
      </top>
      <bottom style="thin">
        <color indexed="64"/>
      </bottom>
      <diagonal/>
    </border>
    <border>
      <left style="thin">
        <color indexed="64"/>
      </left>
      <right style="medium">
        <color theme="9" tint="-0.249977111117893"/>
      </right>
      <top style="thin">
        <color indexed="64"/>
      </top>
      <bottom style="medium">
        <color indexed="64"/>
      </bottom>
      <diagonal/>
    </border>
    <border>
      <left style="thin">
        <color indexed="64"/>
      </left>
      <right style="medium">
        <color theme="9" tint="-0.249977111117893"/>
      </right>
      <top style="thin">
        <color indexed="64"/>
      </top>
      <bottom style="medium">
        <color theme="9" tint="-0.249977111117893"/>
      </bottom>
      <diagonal/>
    </border>
    <border>
      <left style="medium">
        <color indexed="64"/>
      </left>
      <right style="medium">
        <color theme="9" tint="-0.249977111117893"/>
      </right>
      <top/>
      <bottom style="medium">
        <color indexed="64"/>
      </bottom>
      <diagonal/>
    </border>
    <border>
      <left style="medium">
        <color theme="9" tint="-0.249977111117893"/>
      </left>
      <right/>
      <top style="medium">
        <color theme="9" tint="-0.249977111117893"/>
      </top>
      <bottom style="medium">
        <color indexed="64"/>
      </bottom>
      <diagonal/>
    </border>
    <border>
      <left/>
      <right style="medium">
        <color theme="9" tint="-0.249977111117893"/>
      </right>
      <top style="medium">
        <color theme="9" tint="-0.249977111117893"/>
      </top>
      <bottom style="medium">
        <color indexed="64"/>
      </bottom>
      <diagonal/>
    </border>
    <border>
      <left/>
      <right style="medium">
        <color theme="9" tint="-0.249977111117893"/>
      </right>
      <top style="thin">
        <color indexed="64"/>
      </top>
      <bottom style="medium">
        <color indexed="64"/>
      </bottom>
      <diagonal/>
    </border>
    <border>
      <left/>
      <right style="medium">
        <color theme="9" tint="-0.249977111117893"/>
      </right>
      <top style="thin">
        <color indexed="64"/>
      </top>
      <bottom style="thin">
        <color indexed="64"/>
      </bottom>
      <diagonal/>
    </border>
    <border>
      <left/>
      <right style="medium">
        <color theme="9" tint="-0.249977111117893"/>
      </right>
      <top style="medium">
        <color indexed="64"/>
      </top>
      <bottom style="thin">
        <color indexed="64"/>
      </bottom>
      <diagonal/>
    </border>
    <border>
      <left style="medium">
        <color theme="9" tint="-0.249977111117893"/>
      </left>
      <right style="medium">
        <color indexed="64"/>
      </right>
      <top style="medium">
        <color indexed="64"/>
      </top>
      <bottom/>
      <diagonal/>
    </border>
    <border>
      <left style="medium">
        <color theme="9" tint="-0.249977111117893"/>
      </left>
      <right style="medium">
        <color indexed="64"/>
      </right>
      <top/>
      <bottom/>
      <diagonal/>
    </border>
    <border>
      <left style="medium">
        <color theme="9" tint="-0.249977111117893"/>
      </left>
      <right style="medium">
        <color indexed="64"/>
      </right>
      <top/>
      <bottom style="medium">
        <color indexed="64"/>
      </bottom>
      <diagonal/>
    </border>
    <border>
      <left style="medium">
        <color indexed="64"/>
      </left>
      <right style="medium">
        <color theme="9" tint="-0.249977111117893"/>
      </right>
      <top/>
      <bottom/>
      <diagonal/>
    </border>
    <border>
      <left style="medium">
        <color theme="9" tint="-0.249977111117893"/>
      </left>
      <right style="thin">
        <color indexed="64"/>
      </right>
      <top style="medium">
        <color indexed="64"/>
      </top>
      <bottom style="medium">
        <color indexed="64"/>
      </bottom>
      <diagonal/>
    </border>
    <border>
      <left style="medium">
        <color theme="9" tint="-0.249977111117893"/>
      </left>
      <right style="thin">
        <color indexed="64"/>
      </right>
      <top style="medium">
        <color indexed="64"/>
      </top>
      <bottom style="thin">
        <color indexed="64"/>
      </bottom>
      <diagonal/>
    </border>
    <border>
      <left style="medium">
        <color theme="9" tint="-0.249977111117893"/>
      </left>
      <right style="thin">
        <color indexed="64"/>
      </right>
      <top style="thin">
        <color indexed="64"/>
      </top>
      <bottom style="thin">
        <color indexed="64"/>
      </bottom>
      <diagonal/>
    </border>
    <border>
      <left style="medium">
        <color theme="9" tint="-0.249977111117893"/>
      </left>
      <right style="thin">
        <color indexed="64"/>
      </right>
      <top style="thin">
        <color indexed="64"/>
      </top>
      <bottom style="medium">
        <color indexed="64"/>
      </bottom>
      <diagonal/>
    </border>
    <border>
      <left style="medium">
        <color theme="9" tint="-0.249977111117893"/>
      </left>
      <right style="thin">
        <color indexed="64"/>
      </right>
      <top style="thin">
        <color indexed="64"/>
      </top>
      <bottom style="medium">
        <color theme="9" tint="-0.249977111117893"/>
      </bottom>
      <diagonal/>
    </border>
    <border>
      <left/>
      <right style="thin">
        <color indexed="64"/>
      </right>
      <top/>
      <bottom style="medium">
        <color indexed="64"/>
      </bottom>
      <diagonal/>
    </border>
    <border>
      <left/>
      <right style="thin">
        <color indexed="64"/>
      </right>
      <top style="medium">
        <color indexed="64"/>
      </top>
      <bottom/>
      <diagonal/>
    </border>
    <border>
      <left/>
      <right style="medium">
        <color theme="9" tint="-0.249977111117893"/>
      </right>
      <top style="medium">
        <color indexed="64"/>
      </top>
      <bottom style="medium">
        <color indexed="64"/>
      </bottom>
      <diagonal/>
    </border>
    <border>
      <left/>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thin">
        <color indexed="64"/>
      </top>
      <bottom style="medium">
        <color indexed="64"/>
      </bottom>
      <diagonal/>
    </border>
  </borders>
  <cellStyleXfs count="5">
    <xf numFmtId="0" fontId="0" fillId="0" borderId="0"/>
    <xf numFmtId="0" fontId="18" fillId="7" borderId="0" applyNumberFormat="0" applyBorder="0" applyAlignment="0" applyProtection="0"/>
    <xf numFmtId="0" fontId="19" fillId="8" borderId="0" applyNumberFormat="0" applyBorder="0" applyAlignment="0" applyProtection="0"/>
    <xf numFmtId="44" fontId="18" fillId="0" borderId="0" applyFont="0" applyFill="0" applyBorder="0" applyAlignment="0" applyProtection="0"/>
    <xf numFmtId="0" fontId="20" fillId="0" borderId="61" applyNumberFormat="0" applyFill="0" applyAlignment="0" applyProtection="0"/>
  </cellStyleXfs>
  <cellXfs count="630">
    <xf numFmtId="0" fontId="0" fillId="0" borderId="0" xfId="0"/>
    <xf numFmtId="0" fontId="22" fillId="0" borderId="1" xfId="0" applyFont="1" applyBorder="1"/>
    <xf numFmtId="0" fontId="22" fillId="0" borderId="1" xfId="0" applyFont="1" applyBorder="1" applyAlignment="1"/>
    <xf numFmtId="0" fontId="23" fillId="0" borderId="0" xfId="0" applyFont="1"/>
    <xf numFmtId="0" fontId="22" fillId="0" borderId="1" xfId="0" applyFont="1" applyBorder="1" applyAlignment="1">
      <alignment horizontal="left"/>
    </xf>
    <xf numFmtId="0" fontId="24" fillId="0" borderId="0" xfId="0" applyFont="1"/>
    <xf numFmtId="17" fontId="25" fillId="0" borderId="2" xfId="0" applyNumberFormat="1" applyFont="1" applyBorder="1" applyAlignment="1">
      <alignment vertical="top" wrapText="1"/>
    </xf>
    <xf numFmtId="0" fontId="26" fillId="0" borderId="2" xfId="0" applyFont="1" applyBorder="1" applyAlignment="1">
      <alignment horizontal="center" vertical="top" wrapText="1"/>
    </xf>
    <xf numFmtId="1" fontId="22" fillId="9" borderId="3" xfId="0" applyNumberFormat="1" applyFont="1" applyFill="1" applyBorder="1" applyProtection="1">
      <protection locked="0"/>
    </xf>
    <xf numFmtId="1" fontId="22" fillId="9" borderId="4" xfId="0" applyNumberFormat="1" applyFont="1" applyFill="1" applyBorder="1" applyProtection="1">
      <protection locked="0"/>
    </xf>
    <xf numFmtId="0" fontId="27" fillId="0" borderId="0" xfId="0" applyFont="1"/>
    <xf numFmtId="16" fontId="28" fillId="0" borderId="5" xfId="0" applyNumberFormat="1" applyFont="1" applyBorder="1" applyAlignment="1">
      <alignment vertical="top" wrapText="1"/>
    </xf>
    <xf numFmtId="0" fontId="26" fillId="0" borderId="6" xfId="0" applyFont="1" applyBorder="1" applyAlignment="1">
      <alignment horizontal="center" vertical="top" wrapText="1"/>
    </xf>
    <xf numFmtId="0" fontId="22" fillId="0" borderId="7" xfId="0" applyFont="1" applyBorder="1" applyAlignment="1">
      <alignment vertical="top" wrapText="1"/>
    </xf>
    <xf numFmtId="1" fontId="22" fillId="9" borderId="3" xfId="0" applyNumberFormat="1" applyFont="1" applyFill="1" applyBorder="1" applyAlignment="1" applyProtection="1">
      <alignment vertical="top" wrapText="1"/>
      <protection locked="0"/>
    </xf>
    <xf numFmtId="0" fontId="22" fillId="0" borderId="1" xfId="0" applyFont="1" applyBorder="1" applyAlignment="1">
      <alignment vertical="top" wrapText="1"/>
    </xf>
    <xf numFmtId="1" fontId="22" fillId="9" borderId="8" xfId="0" applyNumberFormat="1" applyFont="1" applyFill="1" applyBorder="1" applyAlignment="1" applyProtection="1">
      <alignment vertical="top" wrapText="1"/>
      <protection locked="0"/>
    </xf>
    <xf numFmtId="0" fontId="22" fillId="0" borderId="9" xfId="0" applyFont="1" applyBorder="1" applyAlignment="1">
      <alignment vertical="top" wrapText="1"/>
    </xf>
    <xf numFmtId="1" fontId="22" fillId="9" borderId="4" xfId="0" applyNumberFormat="1" applyFont="1" applyFill="1" applyBorder="1" applyAlignment="1" applyProtection="1">
      <alignment vertical="top" wrapText="1"/>
      <protection locked="0"/>
    </xf>
    <xf numFmtId="17" fontId="28" fillId="0" borderId="5" xfId="0" applyNumberFormat="1" applyFont="1" applyBorder="1" applyAlignment="1">
      <alignment vertical="top" wrapText="1"/>
    </xf>
    <xf numFmtId="0" fontId="21" fillId="0" borderId="6" xfId="0" applyFont="1" applyBorder="1" applyAlignment="1">
      <alignment horizontal="center"/>
    </xf>
    <xf numFmtId="0" fontId="22" fillId="0" borderId="7" xfId="0" applyFont="1" applyBorder="1" applyAlignment="1">
      <alignment horizontal="left" vertical="top" wrapText="1"/>
    </xf>
    <xf numFmtId="0" fontId="22" fillId="9" borderId="3" xfId="0" applyFont="1" applyFill="1" applyBorder="1" applyAlignment="1" applyProtection="1">
      <alignment horizontal="left"/>
      <protection locked="0"/>
    </xf>
    <xf numFmtId="0" fontId="22" fillId="0" borderId="1" xfId="0" applyFont="1" applyBorder="1" applyAlignment="1">
      <alignment horizontal="left" vertical="top" wrapText="1"/>
    </xf>
    <xf numFmtId="0" fontId="22" fillId="9" borderId="8" xfId="0" applyFont="1" applyFill="1" applyBorder="1" applyAlignment="1" applyProtection="1">
      <alignment horizontal="left" vertical="top" wrapText="1"/>
      <protection locked="0"/>
    </xf>
    <xf numFmtId="0" fontId="22" fillId="0" borderId="9" xfId="0" applyFont="1" applyBorder="1" applyAlignment="1">
      <alignment horizontal="left" vertical="top" wrapText="1"/>
    </xf>
    <xf numFmtId="0" fontId="22" fillId="9" borderId="4" xfId="0" applyFont="1" applyFill="1" applyBorder="1" applyAlignment="1" applyProtection="1">
      <alignment horizontal="left" vertical="top" wrapText="1"/>
      <protection locked="0"/>
    </xf>
    <xf numFmtId="0" fontId="22" fillId="0" borderId="0" xfId="0" applyFont="1" applyBorder="1" applyAlignment="1">
      <alignment horizontal="left" vertical="top" wrapText="1"/>
    </xf>
    <xf numFmtId="0" fontId="26" fillId="0" borderId="10" xfId="0" applyFont="1" applyBorder="1" applyAlignment="1">
      <alignment horizontal="center"/>
    </xf>
    <xf numFmtId="0" fontId="22" fillId="0" borderId="11" xfId="0" applyFont="1" applyBorder="1" applyAlignment="1">
      <alignment horizontal="left" vertical="top" wrapText="1"/>
    </xf>
    <xf numFmtId="0" fontId="22" fillId="9" borderId="12" xfId="0" applyFont="1" applyFill="1" applyBorder="1" applyAlignment="1" applyProtection="1">
      <alignment horizontal="left"/>
      <protection locked="0"/>
    </xf>
    <xf numFmtId="0" fontId="22" fillId="0" borderId="13" xfId="0" applyFont="1" applyBorder="1" applyAlignment="1">
      <alignment horizontal="left" vertical="top" wrapText="1"/>
    </xf>
    <xf numFmtId="0" fontId="22" fillId="9" borderId="14" xfId="0" applyFont="1" applyFill="1" applyBorder="1" applyAlignment="1" applyProtection="1">
      <alignment horizontal="left"/>
      <protection locked="0"/>
    </xf>
    <xf numFmtId="0" fontId="22" fillId="0" borderId="15" xfId="0" applyFont="1" applyBorder="1" applyAlignment="1">
      <alignment horizontal="left" vertical="top" wrapText="1"/>
    </xf>
    <xf numFmtId="0" fontId="22" fillId="9" borderId="16" xfId="0" applyFont="1" applyFill="1" applyBorder="1" applyAlignment="1" applyProtection="1">
      <alignment horizontal="left"/>
      <protection locked="0"/>
    </xf>
    <xf numFmtId="1" fontId="0" fillId="0" borderId="0" xfId="0" applyNumberFormat="1"/>
    <xf numFmtId="0" fontId="29" fillId="0" borderId="0" xfId="0" applyFont="1"/>
    <xf numFmtId="0" fontId="30" fillId="0" borderId="0" xfId="0" applyFont="1"/>
    <xf numFmtId="0" fontId="31" fillId="0" borderId="0" xfId="0" applyFont="1" applyBorder="1" applyAlignment="1">
      <alignment horizontal="left" vertical="top" wrapText="1"/>
    </xf>
    <xf numFmtId="0" fontId="32" fillId="0" borderId="0" xfId="0" applyFont="1"/>
    <xf numFmtId="0" fontId="22" fillId="0" borderId="62" xfId="0" applyFont="1" applyBorder="1" applyAlignment="1">
      <alignment vertical="top" wrapText="1"/>
    </xf>
    <xf numFmtId="0" fontId="22" fillId="0" borderId="0" xfId="0" applyFont="1"/>
    <xf numFmtId="0" fontId="22" fillId="0" borderId="0" xfId="0" applyFont="1" applyBorder="1" applyAlignment="1">
      <alignment vertical="top" wrapText="1"/>
    </xf>
    <xf numFmtId="0" fontId="31" fillId="0" borderId="17" xfId="0" applyFont="1" applyBorder="1" applyAlignment="1">
      <alignment vertical="top" wrapText="1"/>
    </xf>
    <xf numFmtId="0" fontId="31" fillId="0" borderId="18" xfId="0" applyFont="1" applyBorder="1" applyAlignment="1">
      <alignment vertical="top" wrapText="1"/>
    </xf>
    <xf numFmtId="0" fontId="31" fillId="0" borderId="19" xfId="0" applyFont="1" applyBorder="1" applyAlignment="1">
      <alignment vertical="top" wrapText="1"/>
    </xf>
    <xf numFmtId="0" fontId="33" fillId="0" borderId="0" xfId="0" applyFont="1"/>
    <xf numFmtId="0" fontId="26" fillId="7" borderId="1" xfId="1" applyFont="1" applyBorder="1" applyAlignment="1">
      <alignment vertical="top"/>
    </xf>
    <xf numFmtId="0" fontId="0" fillId="0" borderId="0" xfId="0" applyFill="1"/>
    <xf numFmtId="0" fontId="26" fillId="0" borderId="20" xfId="0" applyFont="1" applyBorder="1" applyAlignment="1">
      <alignment horizontal="center" vertical="top" wrapText="1"/>
    </xf>
    <xf numFmtId="44" fontId="13" fillId="0" borderId="21" xfId="3" applyFont="1" applyBorder="1" applyAlignment="1">
      <alignment horizontal="center" vertical="top" wrapText="1"/>
    </xf>
    <xf numFmtId="0" fontId="15" fillId="2" borderId="22" xfId="0" applyFont="1" applyFill="1" applyBorder="1"/>
    <xf numFmtId="0" fontId="15" fillId="2" borderId="7" xfId="0" applyFont="1" applyFill="1" applyBorder="1"/>
    <xf numFmtId="1" fontId="32" fillId="2" borderId="7" xfId="0" applyNumberFormat="1" applyFont="1" applyFill="1" applyBorder="1"/>
    <xf numFmtId="164" fontId="32" fillId="3" borderId="7" xfId="0" applyNumberFormat="1" applyFont="1" applyFill="1" applyBorder="1"/>
    <xf numFmtId="1" fontId="32" fillId="2" borderId="23" xfId="0" applyNumberFormat="1" applyFont="1" applyFill="1" applyBorder="1"/>
    <xf numFmtId="0" fontId="15" fillId="2" borderId="24" xfId="0" applyFont="1" applyFill="1" applyBorder="1"/>
    <xf numFmtId="0" fontId="15" fillId="2" borderId="1" xfId="0" applyFont="1" applyFill="1" applyBorder="1"/>
    <xf numFmtId="1" fontId="32" fillId="2" borderId="1" xfId="0" applyNumberFormat="1" applyFont="1" applyFill="1" applyBorder="1"/>
    <xf numFmtId="1" fontId="32" fillId="2" borderId="25" xfId="0" applyNumberFormat="1" applyFont="1" applyFill="1" applyBorder="1"/>
    <xf numFmtId="0" fontId="15" fillId="2" borderId="26" xfId="0" applyFont="1" applyFill="1" applyBorder="1"/>
    <xf numFmtId="0" fontId="15" fillId="2" borderId="9" xfId="0" applyFont="1" applyFill="1" applyBorder="1"/>
    <xf numFmtId="1" fontId="32" fillId="2" borderId="9" xfId="0" applyNumberFormat="1" applyFont="1" applyFill="1" applyBorder="1"/>
    <xf numFmtId="1" fontId="32" fillId="2" borderId="27" xfId="0" applyNumberFormat="1" applyFont="1" applyFill="1" applyBorder="1"/>
    <xf numFmtId="0" fontId="15" fillId="0" borderId="28" xfId="0" applyFont="1" applyFill="1" applyBorder="1" applyAlignment="1">
      <alignment horizontal="left" vertical="top" wrapText="1"/>
    </xf>
    <xf numFmtId="0" fontId="15" fillId="0" borderId="29" xfId="0" applyFont="1" applyFill="1" applyBorder="1"/>
    <xf numFmtId="0" fontId="14" fillId="0" borderId="29" xfId="0" applyFont="1" applyFill="1" applyBorder="1"/>
    <xf numFmtId="1" fontId="32" fillId="0" borderId="29" xfId="0" applyNumberFormat="1" applyFont="1" applyFill="1" applyBorder="1"/>
    <xf numFmtId="164" fontId="32" fillId="0" borderId="30" xfId="0" applyNumberFormat="1" applyFont="1" applyFill="1" applyBorder="1"/>
    <xf numFmtId="0" fontId="32" fillId="0" borderId="29" xfId="0" applyFont="1" applyFill="1" applyBorder="1"/>
    <xf numFmtId="0" fontId="32" fillId="0" borderId="0" xfId="0" applyFont="1" applyFill="1"/>
    <xf numFmtId="0" fontId="34" fillId="0" borderId="0" xfId="0" applyFont="1" applyFill="1"/>
    <xf numFmtId="0" fontId="15" fillId="4" borderId="22" xfId="0" applyFont="1" applyFill="1" applyBorder="1"/>
    <xf numFmtId="0" fontId="15" fillId="4" borderId="7" xfId="0" applyFont="1" applyFill="1" applyBorder="1"/>
    <xf numFmtId="0" fontId="16" fillId="4" borderId="7" xfId="0" applyFont="1" applyFill="1" applyBorder="1"/>
    <xf numFmtId="0" fontId="32" fillId="4" borderId="7" xfId="0" applyFont="1" applyFill="1" applyBorder="1"/>
    <xf numFmtId="0" fontId="15" fillId="4" borderId="24" xfId="0" applyFont="1" applyFill="1" applyBorder="1"/>
    <xf numFmtId="0" fontId="15" fillId="4" borderId="1" xfId="0" applyFont="1" applyFill="1" applyBorder="1"/>
    <xf numFmtId="1" fontId="32" fillId="4" borderId="25" xfId="0" applyNumberFormat="1" applyFont="1" applyFill="1" applyBorder="1"/>
    <xf numFmtId="0" fontId="32" fillId="0" borderId="0" xfId="0" applyFont="1" applyBorder="1"/>
    <xf numFmtId="0" fontId="15" fillId="4" borderId="26" xfId="0" applyFont="1" applyFill="1" applyBorder="1"/>
    <xf numFmtId="0" fontId="15" fillId="4" borderId="9" xfId="0" applyFont="1" applyFill="1" applyBorder="1"/>
    <xf numFmtId="1" fontId="32" fillId="4" borderId="27" xfId="0" applyNumberFormat="1" applyFont="1" applyFill="1" applyBorder="1"/>
    <xf numFmtId="0" fontId="15" fillId="0" borderId="31" xfId="0" applyFont="1" applyFill="1" applyBorder="1" applyAlignment="1">
      <alignment horizontal="left" vertical="top" wrapText="1"/>
    </xf>
    <xf numFmtId="0" fontId="15" fillId="0" borderId="28" xfId="0" applyFont="1" applyFill="1" applyBorder="1"/>
    <xf numFmtId="0" fontId="32" fillId="0" borderId="30" xfId="0" applyFont="1" applyFill="1" applyBorder="1"/>
    <xf numFmtId="0" fontId="32" fillId="0" borderId="0" xfId="0" applyFont="1" applyFill="1" applyBorder="1"/>
    <xf numFmtId="0" fontId="16" fillId="2" borderId="7" xfId="0" applyFont="1" applyFill="1" applyBorder="1"/>
    <xf numFmtId="0" fontId="32" fillId="0" borderId="1" xfId="0" applyFont="1" applyBorder="1"/>
    <xf numFmtId="0" fontId="16" fillId="2" borderId="1" xfId="0" applyFont="1" applyFill="1" applyBorder="1"/>
    <xf numFmtId="0" fontId="16" fillId="2" borderId="9" xfId="0" applyFont="1" applyFill="1" applyBorder="1"/>
    <xf numFmtId="0" fontId="15" fillId="0" borderId="32" xfId="0" applyFont="1" applyFill="1" applyBorder="1"/>
    <xf numFmtId="0" fontId="14" fillId="0" borderId="32" xfId="0" applyFont="1" applyFill="1" applyBorder="1"/>
    <xf numFmtId="0" fontId="34" fillId="0" borderId="0" xfId="0" applyFont="1" applyBorder="1"/>
    <xf numFmtId="0" fontId="32" fillId="4" borderId="1" xfId="0" applyFont="1" applyFill="1" applyBorder="1"/>
    <xf numFmtId="0" fontId="32" fillId="4" borderId="9" xfId="0" applyFont="1" applyFill="1" applyBorder="1"/>
    <xf numFmtId="0" fontId="15" fillId="0" borderId="0" xfId="0" applyFont="1" applyFill="1" applyBorder="1" applyAlignment="1">
      <alignment horizontal="left" vertical="top" wrapText="1"/>
    </xf>
    <xf numFmtId="0" fontId="32" fillId="2" borderId="33" xfId="0" applyFont="1" applyFill="1" applyBorder="1"/>
    <xf numFmtId="164" fontId="32" fillId="0" borderId="34" xfId="0" applyNumberFormat="1" applyFont="1" applyFill="1" applyBorder="1"/>
    <xf numFmtId="0" fontId="15" fillId="0" borderId="32" xfId="0" applyFont="1" applyFill="1" applyBorder="1" applyAlignment="1">
      <alignment horizontal="left" vertical="top" wrapText="1"/>
    </xf>
    <xf numFmtId="0" fontId="14" fillId="0" borderId="29" xfId="0" applyFont="1" applyFill="1" applyBorder="1" applyAlignment="1">
      <alignment horizontal="left" vertical="top" wrapText="1"/>
    </xf>
    <xf numFmtId="0" fontId="15" fillId="0" borderId="0" xfId="0" applyFont="1" applyAlignment="1">
      <alignment vertical="top" wrapText="1"/>
    </xf>
    <xf numFmtId="0" fontId="14" fillId="0" borderId="36" xfId="0" applyFont="1" applyBorder="1" applyAlignment="1">
      <alignment vertical="top" wrapText="1"/>
    </xf>
    <xf numFmtId="0" fontId="14" fillId="2" borderId="15" xfId="0" applyFont="1" applyFill="1" applyBorder="1" applyAlignment="1">
      <alignment vertical="top" wrapText="1"/>
    </xf>
    <xf numFmtId="0" fontId="14" fillId="2" borderId="15" xfId="0" applyFont="1" applyFill="1" applyBorder="1" applyAlignment="1">
      <alignment wrapText="1"/>
    </xf>
    <xf numFmtId="0" fontId="15" fillId="4" borderId="7" xfId="0" applyFont="1" applyFill="1" applyBorder="1" applyAlignment="1">
      <alignment vertical="top" wrapText="1"/>
    </xf>
    <xf numFmtId="0" fontId="14" fillId="4" borderId="7" xfId="0" applyFont="1" applyFill="1" applyBorder="1" applyAlignment="1">
      <alignment vertical="top" wrapText="1"/>
    </xf>
    <xf numFmtId="0" fontId="14" fillId="4" borderId="7" xfId="0"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vertical="top" wrapText="1"/>
    </xf>
    <xf numFmtId="0" fontId="14" fillId="4" borderId="1" xfId="0" applyFont="1" applyFill="1" applyBorder="1" applyAlignment="1">
      <alignment wrapText="1"/>
    </xf>
    <xf numFmtId="0" fontId="15" fillId="4" borderId="9" xfId="0" applyFont="1" applyFill="1" applyBorder="1" applyAlignment="1">
      <alignment vertical="top" wrapText="1"/>
    </xf>
    <xf numFmtId="0" fontId="14" fillId="4" borderId="9" xfId="0" applyFont="1" applyFill="1" applyBorder="1" applyAlignment="1">
      <alignment vertical="top" wrapText="1"/>
    </xf>
    <xf numFmtId="0" fontId="14" fillId="4" borderId="9" xfId="0" applyFont="1" applyFill="1" applyBorder="1" applyAlignment="1">
      <alignment wrapText="1"/>
    </xf>
    <xf numFmtId="0" fontId="15" fillId="2" borderId="7" xfId="0" applyFont="1" applyFill="1" applyBorder="1" applyAlignment="1">
      <alignment vertical="top" wrapText="1"/>
    </xf>
    <xf numFmtId="0" fontId="14" fillId="2" borderId="7" xfId="0" applyFont="1" applyFill="1" applyBorder="1" applyAlignment="1">
      <alignment vertical="top" wrapText="1"/>
    </xf>
    <xf numFmtId="0" fontId="14" fillId="2" borderId="7" xfId="0" applyFont="1" applyFill="1" applyBorder="1" applyAlignment="1">
      <alignment wrapText="1"/>
    </xf>
    <xf numFmtId="0" fontId="15" fillId="2" borderId="1" xfId="0" applyFont="1" applyFill="1" applyBorder="1" applyAlignment="1">
      <alignment vertical="top" wrapText="1"/>
    </xf>
    <xf numFmtId="0" fontId="14" fillId="2" borderId="1" xfId="0" applyFont="1" applyFill="1" applyBorder="1" applyAlignment="1">
      <alignment vertical="top" wrapText="1"/>
    </xf>
    <xf numFmtId="0" fontId="14" fillId="2" borderId="1" xfId="0" applyFont="1" applyFill="1" applyBorder="1" applyAlignment="1">
      <alignment wrapText="1"/>
    </xf>
    <xf numFmtId="0" fontId="15" fillId="2" borderId="9" xfId="0" applyFont="1" applyFill="1" applyBorder="1" applyAlignment="1">
      <alignment vertical="top" wrapText="1"/>
    </xf>
    <xf numFmtId="0" fontId="14" fillId="2" borderId="9" xfId="0" applyFont="1" applyFill="1" applyBorder="1" applyAlignment="1">
      <alignment vertical="top" wrapText="1"/>
    </xf>
    <xf numFmtId="0" fontId="14" fillId="2" borderId="9" xfId="0" applyFont="1" applyFill="1" applyBorder="1" applyAlignment="1">
      <alignment wrapText="1"/>
    </xf>
    <xf numFmtId="0" fontId="26" fillId="0" borderId="63" xfId="0" applyFont="1" applyBorder="1" applyAlignment="1" applyProtection="1">
      <alignment horizontal="left" vertical="top"/>
      <protection locked="0"/>
    </xf>
    <xf numFmtId="1" fontId="26" fillId="0" borderId="30" xfId="0" applyNumberFormat="1" applyFont="1" applyBorder="1" applyAlignment="1" applyProtection="1">
      <alignment horizontal="left" vertical="top"/>
      <protection locked="0"/>
    </xf>
    <xf numFmtId="14" fontId="26" fillId="0" borderId="30" xfId="0" applyNumberFormat="1" applyFont="1" applyBorder="1" applyAlignment="1" applyProtection="1">
      <alignment horizontal="left" vertical="top"/>
      <protection locked="0"/>
    </xf>
    <xf numFmtId="0" fontId="15" fillId="2" borderId="38" xfId="0" applyFont="1" applyFill="1" applyBorder="1"/>
    <xf numFmtId="1" fontId="32" fillId="2" borderId="22" xfId="0" applyNumberFormat="1" applyFont="1" applyFill="1" applyBorder="1"/>
    <xf numFmtId="0" fontId="15" fillId="2" borderId="39" xfId="0" applyFont="1" applyFill="1" applyBorder="1"/>
    <xf numFmtId="1" fontId="32" fillId="2" borderId="24" xfId="0" applyNumberFormat="1" applyFont="1" applyFill="1" applyBorder="1"/>
    <xf numFmtId="164" fontId="32" fillId="3" borderId="1" xfId="0" applyNumberFormat="1" applyFont="1" applyFill="1" applyBorder="1"/>
    <xf numFmtId="0" fontId="15" fillId="2" borderId="40" xfId="0" applyFont="1" applyFill="1" applyBorder="1"/>
    <xf numFmtId="1" fontId="32" fillId="2" borderId="26" xfId="0" applyNumberFormat="1" applyFont="1" applyFill="1" applyBorder="1"/>
    <xf numFmtId="164" fontId="32" fillId="3" borderId="9" xfId="0" applyNumberFormat="1" applyFont="1" applyFill="1" applyBorder="1"/>
    <xf numFmtId="0" fontId="15" fillId="0" borderId="30" xfId="0" applyFont="1" applyFill="1" applyBorder="1"/>
    <xf numFmtId="1" fontId="14" fillId="0" borderId="28" xfId="0" applyNumberFormat="1" applyFont="1" applyFill="1" applyBorder="1"/>
    <xf numFmtId="1" fontId="14" fillId="0" borderId="29" xfId="0" applyNumberFormat="1" applyFont="1" applyFill="1" applyBorder="1"/>
    <xf numFmtId="164" fontId="14" fillId="0" borderId="30" xfId="0" applyNumberFormat="1" applyFont="1" applyFill="1" applyBorder="1"/>
    <xf numFmtId="0" fontId="14" fillId="0" borderId="0" xfId="0" applyFont="1" applyFill="1" applyBorder="1"/>
    <xf numFmtId="0" fontId="15" fillId="4" borderId="38" xfId="0" applyFont="1" applyFill="1" applyBorder="1"/>
    <xf numFmtId="0" fontId="15" fillId="4" borderId="39" xfId="0" applyFont="1" applyFill="1" applyBorder="1"/>
    <xf numFmtId="0" fontId="15" fillId="4" borderId="40" xfId="0" applyFont="1" applyFill="1" applyBorder="1"/>
    <xf numFmtId="0" fontId="16" fillId="2" borderId="22" xfId="0" applyFont="1" applyFill="1" applyBorder="1"/>
    <xf numFmtId="0" fontId="16" fillId="2" borderId="24" xfId="0" applyFont="1" applyFill="1" applyBorder="1"/>
    <xf numFmtId="0" fontId="16" fillId="2" borderId="26" xfId="0" applyFont="1" applyFill="1" applyBorder="1"/>
    <xf numFmtId="0" fontId="15" fillId="0" borderId="0" xfId="0" applyFont="1" applyFill="1" applyBorder="1"/>
    <xf numFmtId="0" fontId="32" fillId="0" borderId="28" xfId="0" applyFont="1" applyFill="1" applyBorder="1"/>
    <xf numFmtId="0" fontId="14" fillId="0" borderId="28" xfId="0" applyFont="1" applyFill="1" applyBorder="1"/>
    <xf numFmtId="0" fontId="32" fillId="4" borderId="22" xfId="0" applyFont="1" applyFill="1" applyBorder="1"/>
    <xf numFmtId="0" fontId="32" fillId="4" borderId="24" xfId="0" applyFont="1" applyFill="1" applyBorder="1"/>
    <xf numFmtId="0" fontId="32" fillId="4" borderId="26" xfId="0" applyFont="1" applyFill="1" applyBorder="1"/>
    <xf numFmtId="1" fontId="16" fillId="4" borderId="22" xfId="0" applyNumberFormat="1" applyFont="1" applyFill="1" applyBorder="1"/>
    <xf numFmtId="1" fontId="16" fillId="4" borderId="7" xfId="0" applyNumberFormat="1" applyFont="1" applyFill="1" applyBorder="1"/>
    <xf numFmtId="1" fontId="16" fillId="4" borderId="24" xfId="0" applyNumberFormat="1" applyFont="1" applyFill="1" applyBorder="1"/>
    <xf numFmtId="1" fontId="16" fillId="4" borderId="1" xfId="0" applyNumberFormat="1" applyFont="1" applyFill="1" applyBorder="1"/>
    <xf numFmtId="1" fontId="16" fillId="4" borderId="26" xfId="0" applyNumberFormat="1" applyFont="1" applyFill="1" applyBorder="1"/>
    <xf numFmtId="1" fontId="16" fillId="4" borderId="9" xfId="0" applyNumberFormat="1" applyFont="1" applyFill="1" applyBorder="1"/>
    <xf numFmtId="1" fontId="16" fillId="2" borderId="22" xfId="0" applyNumberFormat="1" applyFont="1" applyFill="1" applyBorder="1"/>
    <xf numFmtId="1" fontId="16" fillId="2" borderId="7" xfId="0" applyNumberFormat="1" applyFont="1" applyFill="1" applyBorder="1"/>
    <xf numFmtId="1" fontId="16" fillId="2" borderId="24" xfId="0" applyNumberFormat="1" applyFont="1" applyFill="1" applyBorder="1"/>
    <xf numFmtId="1" fontId="16" fillId="2" borderId="1" xfId="0" applyNumberFormat="1" applyFont="1" applyFill="1" applyBorder="1"/>
    <xf numFmtId="1" fontId="16" fillId="2" borderId="26" xfId="0" applyNumberFormat="1" applyFont="1" applyFill="1" applyBorder="1"/>
    <xf numFmtId="1" fontId="16" fillId="2" borderId="9" xfId="0" applyNumberFormat="1" applyFont="1" applyFill="1" applyBorder="1"/>
    <xf numFmtId="0" fontId="34" fillId="0" borderId="0" xfId="0" applyFont="1"/>
    <xf numFmtId="0" fontId="32" fillId="0" borderId="20" xfId="0" applyFont="1" applyBorder="1" applyAlignment="1">
      <alignment vertical="center" wrapText="1"/>
    </xf>
    <xf numFmtId="1" fontId="15" fillId="2" borderId="64" xfId="0" applyNumberFormat="1" applyFont="1" applyFill="1" applyBorder="1"/>
    <xf numFmtId="0" fontId="32" fillId="0" borderId="65" xfId="0" applyFont="1" applyFill="1" applyBorder="1"/>
    <xf numFmtId="1" fontId="15" fillId="2" borderId="66" xfId="0" applyNumberFormat="1" applyFont="1" applyFill="1" applyBorder="1"/>
    <xf numFmtId="1" fontId="15" fillId="2" borderId="67" xfId="0" applyNumberFormat="1" applyFont="1" applyFill="1" applyBorder="1"/>
    <xf numFmtId="1" fontId="14" fillId="0" borderId="68" xfId="0" applyNumberFormat="1" applyFont="1" applyFill="1" applyBorder="1"/>
    <xf numFmtId="0" fontId="14" fillId="0" borderId="69" xfId="0" applyFont="1" applyFill="1" applyBorder="1"/>
    <xf numFmtId="1" fontId="15" fillId="4" borderId="67" xfId="0" applyNumberFormat="1" applyFont="1" applyFill="1" applyBorder="1"/>
    <xf numFmtId="0" fontId="14" fillId="0" borderId="68" xfId="0" applyFont="1" applyFill="1" applyBorder="1"/>
    <xf numFmtId="0" fontId="14" fillId="0" borderId="70" xfId="0" applyFont="1" applyFill="1" applyBorder="1"/>
    <xf numFmtId="0" fontId="32" fillId="0" borderId="69" xfId="0" applyFont="1" applyFill="1" applyBorder="1"/>
    <xf numFmtId="0" fontId="32" fillId="0" borderId="68" xfId="0" applyFont="1" applyBorder="1"/>
    <xf numFmtId="0" fontId="32" fillId="0" borderId="69" xfId="0" applyFont="1" applyBorder="1"/>
    <xf numFmtId="0" fontId="32" fillId="0" borderId="71" xfId="0" applyFont="1" applyFill="1" applyBorder="1" applyAlignment="1">
      <alignment wrapText="1"/>
    </xf>
    <xf numFmtId="0" fontId="32" fillId="0" borderId="72" xfId="0" applyFont="1" applyFill="1" applyBorder="1" applyAlignment="1">
      <alignment wrapText="1"/>
    </xf>
    <xf numFmtId="0" fontId="32" fillId="0" borderId="73" xfId="0" applyFont="1" applyFill="1" applyBorder="1"/>
    <xf numFmtId="0" fontId="32" fillId="0" borderId="74" xfId="0" applyFont="1" applyFill="1" applyBorder="1"/>
    <xf numFmtId="0" fontId="32" fillId="0" borderId="72" xfId="0" applyFont="1" applyFill="1" applyBorder="1"/>
    <xf numFmtId="0" fontId="32" fillId="0" borderId="75" xfId="0" applyFont="1" applyFill="1" applyBorder="1"/>
    <xf numFmtId="1" fontId="15" fillId="4" borderId="64" xfId="0" applyNumberFormat="1" applyFont="1" applyFill="1" applyBorder="1"/>
    <xf numFmtId="1" fontId="16" fillId="5" borderId="7" xfId="0" applyNumberFormat="1" applyFont="1" applyFill="1" applyBorder="1"/>
    <xf numFmtId="1" fontId="16" fillId="6" borderId="3" xfId="0" applyNumberFormat="1" applyFont="1" applyFill="1" applyBorder="1"/>
    <xf numFmtId="1" fontId="16" fillId="6" borderId="17" xfId="0" applyNumberFormat="1" applyFont="1" applyFill="1" applyBorder="1"/>
    <xf numFmtId="1" fontId="16" fillId="5" borderId="1" xfId="0" applyNumberFormat="1" applyFont="1" applyFill="1" applyBorder="1"/>
    <xf numFmtId="1" fontId="16" fillId="6" borderId="18" xfId="0" applyNumberFormat="1" applyFont="1" applyFill="1" applyBorder="1"/>
    <xf numFmtId="1" fontId="16" fillId="5" borderId="9" xfId="0" applyNumberFormat="1" applyFont="1" applyFill="1" applyBorder="1"/>
    <xf numFmtId="1" fontId="16" fillId="6" borderId="19" xfId="0" applyNumberFormat="1" applyFont="1" applyFill="1" applyBorder="1"/>
    <xf numFmtId="1" fontId="14" fillId="0" borderId="30" xfId="0" applyNumberFormat="1" applyFont="1" applyFill="1" applyBorder="1"/>
    <xf numFmtId="1" fontId="32" fillId="0" borderId="34" xfId="0" applyNumberFormat="1" applyFont="1" applyFill="1" applyBorder="1"/>
    <xf numFmtId="1" fontId="32" fillId="2" borderId="41" xfId="0" applyNumberFormat="1" applyFont="1" applyFill="1" applyBorder="1"/>
    <xf numFmtId="1" fontId="32" fillId="0" borderId="0" xfId="0" applyNumberFormat="1" applyFont="1"/>
    <xf numFmtId="1" fontId="32" fillId="5" borderId="15" xfId="0" applyNumberFormat="1" applyFont="1" applyFill="1" applyBorder="1"/>
    <xf numFmtId="1" fontId="16" fillId="6" borderId="41" xfId="0" applyNumberFormat="1" applyFont="1" applyFill="1" applyBorder="1"/>
    <xf numFmtId="1" fontId="32" fillId="5" borderId="7" xfId="0" applyNumberFormat="1" applyFont="1" applyFill="1" applyBorder="1"/>
    <xf numFmtId="1" fontId="32" fillId="5" borderId="1" xfId="0" applyNumberFormat="1" applyFont="1" applyFill="1" applyBorder="1"/>
    <xf numFmtId="1" fontId="32" fillId="5" borderId="9" xfId="0" applyNumberFormat="1" applyFont="1" applyFill="1" applyBorder="1"/>
    <xf numFmtId="1" fontId="32" fillId="6" borderId="18" xfId="0" applyNumberFormat="1" applyFont="1" applyFill="1" applyBorder="1"/>
    <xf numFmtId="1" fontId="32" fillId="6" borderId="19" xfId="0" applyNumberFormat="1" applyFont="1" applyFill="1" applyBorder="1"/>
    <xf numFmtId="1" fontId="32" fillId="6" borderId="17" xfId="0" applyNumberFormat="1" applyFont="1" applyFill="1" applyBorder="1"/>
    <xf numFmtId="49" fontId="26" fillId="7" borderId="1" xfId="1" applyNumberFormat="1" applyFont="1" applyBorder="1" applyAlignment="1">
      <alignment vertical="top" wrapText="1"/>
    </xf>
    <xf numFmtId="49" fontId="0" fillId="0" borderId="0" xfId="0" applyNumberFormat="1" applyAlignment="1">
      <alignment vertical="top" wrapText="1"/>
    </xf>
    <xf numFmtId="0" fontId="26" fillId="7" borderId="1" xfId="1" applyFont="1" applyBorder="1" applyAlignment="1">
      <alignment vertical="top" wrapText="1"/>
    </xf>
    <xf numFmtId="0" fontId="35" fillId="0" borderId="0" xfId="0" applyFont="1" applyAlignment="1">
      <alignment vertical="top" wrapText="1"/>
    </xf>
    <xf numFmtId="0" fontId="31" fillId="0" borderId="0" xfId="0" applyFont="1" applyBorder="1" applyAlignment="1">
      <alignment vertical="top" wrapText="1"/>
    </xf>
    <xf numFmtId="0" fontId="31" fillId="0" borderId="42" xfId="0" applyFont="1" applyBorder="1" applyAlignment="1">
      <alignment vertical="top" wrapText="1"/>
    </xf>
    <xf numFmtId="0" fontId="31" fillId="0" borderId="43" xfId="0" applyFont="1" applyBorder="1" applyAlignment="1">
      <alignment vertical="top" wrapText="1"/>
    </xf>
    <xf numFmtId="0" fontId="31" fillId="0" borderId="41" xfId="0" applyFont="1" applyBorder="1" applyAlignment="1">
      <alignment vertical="top" wrapText="1"/>
    </xf>
    <xf numFmtId="0" fontId="0" fillId="0" borderId="0" xfId="0" applyAlignment="1">
      <alignment vertical="top" wrapText="1"/>
    </xf>
    <xf numFmtId="0" fontId="36" fillId="0" borderId="0" xfId="4" applyFont="1" applyBorder="1" applyAlignment="1">
      <alignment horizontal="center"/>
    </xf>
    <xf numFmtId="1" fontId="32" fillId="0" borderId="1" xfId="0" applyNumberFormat="1" applyFont="1" applyBorder="1"/>
    <xf numFmtId="0" fontId="22" fillId="0" borderId="1" xfId="0" applyFont="1" applyBorder="1" applyAlignment="1">
      <alignment horizontal="left"/>
    </xf>
    <xf numFmtId="0" fontId="22" fillId="0" borderId="7" xfId="0" applyFont="1" applyBorder="1" applyAlignment="1">
      <alignment horizontal="left" vertical="top" wrapText="1"/>
    </xf>
    <xf numFmtId="0" fontId="22" fillId="0" borderId="9" xfId="0" applyFont="1" applyBorder="1" applyAlignment="1">
      <alignment horizontal="left" vertical="top" wrapText="1"/>
    </xf>
    <xf numFmtId="0" fontId="22" fillId="0" borderId="7" xfId="0" applyFont="1" applyBorder="1" applyAlignment="1">
      <alignment vertical="top" wrapText="1"/>
    </xf>
    <xf numFmtId="0" fontId="22" fillId="0" borderId="1" xfId="0" applyFont="1" applyBorder="1" applyAlignment="1">
      <alignment vertical="top" wrapText="1"/>
    </xf>
    <xf numFmtId="0" fontId="22" fillId="0" borderId="9" xfId="0" applyFont="1" applyBorder="1" applyAlignment="1">
      <alignment vertical="top" wrapText="1"/>
    </xf>
    <xf numFmtId="0" fontId="22" fillId="0" borderId="1" xfId="0" applyFont="1" applyBorder="1" applyAlignment="1">
      <alignment horizontal="left" vertical="top" wrapText="1"/>
    </xf>
    <xf numFmtId="0" fontId="22" fillId="0" borderId="11" xfId="0" applyFont="1" applyBorder="1" applyAlignment="1">
      <alignment horizontal="left" vertical="top" wrapText="1"/>
    </xf>
    <xf numFmtId="0" fontId="26" fillId="0" borderId="18" xfId="0" applyFont="1" applyBorder="1" applyAlignment="1" applyProtection="1">
      <alignment horizontal="left" vertical="top" wrapText="1"/>
      <protection locked="0"/>
    </xf>
    <xf numFmtId="1" fontId="26" fillId="0" borderId="18" xfId="0" applyNumberFormat="1" applyFont="1" applyBorder="1" applyAlignment="1" applyProtection="1">
      <alignment horizontal="left" vertical="top" wrapText="1"/>
      <protection locked="0"/>
    </xf>
    <xf numFmtId="14" fontId="26" fillId="0" borderId="18" xfId="0" applyNumberFormat="1" applyFont="1" applyBorder="1" applyAlignment="1" applyProtection="1">
      <alignment horizontal="left" vertical="top" wrapText="1"/>
      <protection locked="0"/>
    </xf>
    <xf numFmtId="0" fontId="15" fillId="0" borderId="0" xfId="0" applyFont="1" applyBorder="1" applyAlignment="1">
      <alignment horizontal="center"/>
    </xf>
    <xf numFmtId="0" fontId="32" fillId="4" borderId="17" xfId="0" applyFont="1" applyFill="1" applyBorder="1" applyAlignment="1"/>
    <xf numFmtId="165" fontId="32" fillId="4" borderId="1" xfId="0" applyNumberFormat="1" applyFont="1" applyFill="1" applyBorder="1"/>
    <xf numFmtId="164" fontId="40" fillId="10" borderId="30" xfId="0" applyNumberFormat="1" applyFont="1" applyFill="1" applyBorder="1" applyAlignment="1">
      <alignment horizontal="center"/>
    </xf>
    <xf numFmtId="1" fontId="32" fillId="4" borderId="1" xfId="0" applyNumberFormat="1" applyFont="1" applyFill="1" applyBorder="1"/>
    <xf numFmtId="0" fontId="0" fillId="0" borderId="0" xfId="0" applyFill="1" applyBorder="1"/>
    <xf numFmtId="0" fontId="22" fillId="0" borderId="0" xfId="0" applyFont="1" applyFill="1" applyBorder="1"/>
    <xf numFmtId="0" fontId="32" fillId="0" borderId="2" xfId="0" applyFont="1" applyFill="1" applyBorder="1"/>
    <xf numFmtId="0" fontId="32" fillId="0" borderId="20" xfId="0" applyFont="1" applyFill="1" applyBorder="1"/>
    <xf numFmtId="1" fontId="15" fillId="4" borderId="1" xfId="0" applyNumberFormat="1" applyFont="1" applyFill="1" applyBorder="1"/>
    <xf numFmtId="1" fontId="15" fillId="2" borderId="86" xfId="0" applyNumberFormat="1" applyFont="1" applyFill="1" applyBorder="1"/>
    <xf numFmtId="1" fontId="15" fillId="2" borderId="87" xfId="0" applyNumberFormat="1" applyFont="1" applyFill="1" applyBorder="1"/>
    <xf numFmtId="1" fontId="15" fillId="2" borderId="88" xfId="0" applyNumberFormat="1" applyFont="1" applyFill="1" applyBorder="1"/>
    <xf numFmtId="1" fontId="15" fillId="2" borderId="89" xfId="0" applyNumberFormat="1" applyFont="1" applyFill="1" applyBorder="1"/>
    <xf numFmtId="1" fontId="37" fillId="2" borderId="88" xfId="0" applyNumberFormat="1" applyFont="1" applyFill="1" applyBorder="1"/>
    <xf numFmtId="1" fontId="37" fillId="2" borderId="89" xfId="0" applyNumberFormat="1" applyFont="1" applyFill="1" applyBorder="1"/>
    <xf numFmtId="1" fontId="37" fillId="2" borderId="87" xfId="0" applyNumberFormat="1" applyFont="1" applyFill="1" applyBorder="1"/>
    <xf numFmtId="1" fontId="37" fillId="2" borderId="90" xfId="0" applyNumberFormat="1" applyFont="1" applyFill="1" applyBorder="1"/>
    <xf numFmtId="0" fontId="15" fillId="2" borderId="10" xfId="0" applyFont="1" applyFill="1" applyBorder="1" applyAlignment="1">
      <alignment vertical="top" wrapText="1"/>
    </xf>
    <xf numFmtId="0" fontId="26" fillId="0" borderId="47" xfId="0" applyFont="1" applyBorder="1" applyAlignment="1">
      <alignment horizontal="center"/>
    </xf>
    <xf numFmtId="0" fontId="22" fillId="9" borderId="4" xfId="0" applyFont="1" applyFill="1" applyBorder="1" applyAlignment="1" applyProtection="1">
      <alignment horizontal="left"/>
      <protection locked="0"/>
    </xf>
    <xf numFmtId="164" fontId="14" fillId="2" borderId="15" xfId="0" applyNumberFormat="1" applyFont="1" applyFill="1" applyBorder="1" applyAlignment="1">
      <alignment wrapText="1"/>
    </xf>
    <xf numFmtId="164" fontId="14" fillId="4" borderId="7" xfId="0" applyNumberFormat="1" applyFont="1" applyFill="1" applyBorder="1" applyAlignment="1">
      <alignment wrapText="1"/>
    </xf>
    <xf numFmtId="164" fontId="14" fillId="4" borderId="1" xfId="0" applyNumberFormat="1" applyFont="1" applyFill="1" applyBorder="1" applyAlignment="1">
      <alignment wrapText="1"/>
    </xf>
    <xf numFmtId="164" fontId="14" fillId="4" borderId="9" xfId="0" applyNumberFormat="1" applyFont="1" applyFill="1" applyBorder="1" applyAlignment="1">
      <alignment wrapText="1"/>
    </xf>
    <xf numFmtId="164" fontId="14" fillId="2" borderId="7" xfId="0" applyNumberFormat="1" applyFont="1" applyFill="1" applyBorder="1" applyAlignment="1">
      <alignment wrapText="1"/>
    </xf>
    <xf numFmtId="164" fontId="14" fillId="2" borderId="1" xfId="0" applyNumberFormat="1" applyFont="1" applyFill="1" applyBorder="1" applyAlignment="1">
      <alignment wrapText="1"/>
    </xf>
    <xf numFmtId="164" fontId="14" fillId="2" borderId="9" xfId="0" applyNumberFormat="1" applyFont="1" applyFill="1" applyBorder="1" applyAlignment="1">
      <alignment wrapText="1"/>
    </xf>
    <xf numFmtId="0" fontId="32" fillId="11" borderId="0" xfId="0" applyFont="1" applyFill="1"/>
    <xf numFmtId="0" fontId="32" fillId="11" borderId="1" xfId="0" applyFont="1" applyFill="1" applyBorder="1"/>
    <xf numFmtId="1" fontId="32" fillId="11" borderId="1" xfId="0" applyNumberFormat="1" applyFont="1" applyFill="1" applyBorder="1"/>
    <xf numFmtId="165" fontId="32" fillId="2" borderId="23" xfId="0" applyNumberFormat="1" applyFont="1" applyFill="1" applyBorder="1"/>
    <xf numFmtId="165" fontId="32" fillId="2" borderId="25" xfId="0" applyNumberFormat="1" applyFont="1" applyFill="1" applyBorder="1"/>
    <xf numFmtId="165" fontId="32" fillId="2" borderId="27" xfId="0" applyNumberFormat="1" applyFont="1" applyFill="1" applyBorder="1"/>
    <xf numFmtId="165" fontId="32" fillId="0" borderId="0" xfId="0" applyNumberFormat="1" applyFont="1" applyFill="1"/>
    <xf numFmtId="165" fontId="32" fillId="0" borderId="29" xfId="0" applyNumberFormat="1" applyFont="1" applyFill="1" applyBorder="1"/>
    <xf numFmtId="165" fontId="32" fillId="4" borderId="7" xfId="0" applyNumberFormat="1" applyFont="1" applyFill="1" applyBorder="1"/>
    <xf numFmtId="165" fontId="32" fillId="4" borderId="25" xfId="0" applyNumberFormat="1" applyFont="1" applyFill="1" applyBorder="1"/>
    <xf numFmtId="165" fontId="32" fillId="4" borderId="27" xfId="0" applyNumberFormat="1" applyFont="1" applyFill="1" applyBorder="1"/>
    <xf numFmtId="165" fontId="32" fillId="0" borderId="30" xfId="0" applyNumberFormat="1" applyFont="1" applyFill="1" applyBorder="1"/>
    <xf numFmtId="165" fontId="32" fillId="2" borderId="1" xfId="0" applyNumberFormat="1" applyFont="1" applyFill="1" applyBorder="1"/>
    <xf numFmtId="165" fontId="15" fillId="0" borderId="29" xfId="0" applyNumberFormat="1" applyFont="1" applyFill="1" applyBorder="1"/>
    <xf numFmtId="165" fontId="16" fillId="0" borderId="29" xfId="0" applyNumberFormat="1" applyFont="1" applyFill="1" applyBorder="1"/>
    <xf numFmtId="165" fontId="15" fillId="0" borderId="35" xfId="0" applyNumberFormat="1" applyFont="1" applyFill="1" applyBorder="1"/>
    <xf numFmtId="165" fontId="15" fillId="0" borderId="36" xfId="0" applyNumberFormat="1" applyFont="1" applyFill="1" applyBorder="1"/>
    <xf numFmtId="165" fontId="32" fillId="0" borderId="36" xfId="0" applyNumberFormat="1" applyFont="1" applyFill="1" applyBorder="1"/>
    <xf numFmtId="165" fontId="32" fillId="0" borderId="37" xfId="0" applyNumberFormat="1" applyFont="1" applyFill="1" applyBorder="1"/>
    <xf numFmtId="165" fontId="32" fillId="0" borderId="0" xfId="0" applyNumberFormat="1" applyFont="1"/>
    <xf numFmtId="165" fontId="32" fillId="0" borderId="36" xfId="0" applyNumberFormat="1" applyFont="1" applyBorder="1"/>
    <xf numFmtId="165" fontId="32" fillId="2" borderId="15" xfId="0" applyNumberFormat="1" applyFont="1" applyFill="1" applyBorder="1"/>
    <xf numFmtId="165" fontId="32" fillId="4" borderId="9" xfId="0" applyNumberFormat="1" applyFont="1" applyFill="1" applyBorder="1"/>
    <xf numFmtId="165" fontId="32" fillId="2" borderId="7" xfId="0" applyNumberFormat="1" applyFont="1" applyFill="1" applyBorder="1"/>
    <xf numFmtId="165" fontId="32" fillId="2" borderId="9" xfId="0" applyNumberFormat="1" applyFont="1" applyFill="1" applyBorder="1"/>
    <xf numFmtId="0" fontId="15" fillId="0" borderId="0" xfId="0" applyFont="1" applyAlignment="1">
      <alignment horizontal="center" textRotation="90" wrapText="1"/>
    </xf>
    <xf numFmtId="0" fontId="15" fillId="0" borderId="0" xfId="0" applyFont="1" applyBorder="1" applyAlignment="1">
      <alignment horizontal="center" textRotation="90" wrapText="1"/>
    </xf>
    <xf numFmtId="164" fontId="32" fillId="0" borderId="30" xfId="0" applyNumberFormat="1" applyFont="1" applyFill="1" applyBorder="1" applyAlignment="1">
      <alignment horizontal="center"/>
    </xf>
    <xf numFmtId="0" fontId="14" fillId="0" borderId="36" xfId="0" applyFont="1" applyBorder="1" applyAlignment="1">
      <alignment horizontal="center" vertical="top" wrapText="1"/>
    </xf>
    <xf numFmtId="164" fontId="14" fillId="0" borderId="30" xfId="0" applyNumberFormat="1" applyFont="1" applyFill="1" applyBorder="1" applyAlignment="1">
      <alignment horizontal="center"/>
    </xf>
    <xf numFmtId="1" fontId="14" fillId="0" borderId="28" xfId="0" applyNumberFormat="1" applyFont="1" applyFill="1" applyBorder="1" applyAlignment="1">
      <alignment horizontal="center"/>
    </xf>
    <xf numFmtId="1" fontId="14" fillId="0" borderId="29" xfId="0" applyNumberFormat="1" applyFont="1" applyFill="1" applyBorder="1" applyAlignment="1">
      <alignment horizontal="center"/>
    </xf>
    <xf numFmtId="0" fontId="14" fillId="0" borderId="28" xfId="0" applyFont="1" applyFill="1" applyBorder="1" applyAlignment="1">
      <alignment horizontal="center"/>
    </xf>
    <xf numFmtId="0" fontId="14" fillId="0" borderId="29" xfId="0" applyFont="1" applyFill="1" applyBorder="1" applyAlignment="1">
      <alignment horizontal="center"/>
    </xf>
    <xf numFmtId="1" fontId="14" fillId="0" borderId="30" xfId="0" applyNumberFormat="1" applyFont="1" applyFill="1" applyBorder="1" applyAlignment="1">
      <alignment horizontal="center"/>
    </xf>
    <xf numFmtId="1" fontId="32" fillId="0" borderId="34" xfId="0" applyNumberFormat="1" applyFont="1" applyFill="1" applyBorder="1" applyAlignment="1">
      <alignment horizontal="center"/>
    </xf>
    <xf numFmtId="1" fontId="15" fillId="2" borderId="64" xfId="0" applyNumberFormat="1" applyFont="1" applyFill="1" applyBorder="1" applyAlignment="1">
      <alignment horizontal="center"/>
    </xf>
    <xf numFmtId="1" fontId="15" fillId="2" borderId="66" xfId="0" applyNumberFormat="1" applyFont="1" applyFill="1" applyBorder="1" applyAlignment="1">
      <alignment horizontal="center"/>
    </xf>
    <xf numFmtId="1" fontId="15" fillId="2" borderId="67" xfId="0" applyNumberFormat="1" applyFont="1" applyFill="1" applyBorder="1" applyAlignment="1">
      <alignment horizontal="center"/>
    </xf>
    <xf numFmtId="1" fontId="14" fillId="0" borderId="68" xfId="0" applyNumberFormat="1" applyFont="1" applyFill="1" applyBorder="1" applyAlignment="1">
      <alignment horizontal="center"/>
    </xf>
    <xf numFmtId="1" fontId="15" fillId="4" borderId="1" xfId="0" applyNumberFormat="1" applyFont="1" applyFill="1" applyBorder="1" applyAlignment="1">
      <alignment horizontal="center"/>
    </xf>
    <xf numFmtId="0" fontId="14" fillId="0" borderId="68" xfId="0" applyFont="1" applyFill="1" applyBorder="1" applyAlignment="1">
      <alignment horizontal="center"/>
    </xf>
    <xf numFmtId="0" fontId="15" fillId="2" borderId="1" xfId="0" applyFont="1" applyFill="1" applyBorder="1" applyAlignment="1">
      <alignment horizontal="center"/>
    </xf>
    <xf numFmtId="0" fontId="14" fillId="0" borderId="70" xfId="0" applyFont="1" applyFill="1" applyBorder="1" applyAlignment="1">
      <alignment horizontal="center"/>
    </xf>
    <xf numFmtId="0" fontId="15" fillId="2" borderId="66" xfId="0" applyFont="1" applyFill="1" applyBorder="1" applyAlignment="1">
      <alignment horizontal="center"/>
    </xf>
    <xf numFmtId="0" fontId="15" fillId="2" borderId="67" xfId="0" applyFont="1" applyFill="1" applyBorder="1" applyAlignment="1">
      <alignment horizontal="center"/>
    </xf>
    <xf numFmtId="0" fontId="15" fillId="4" borderId="64" xfId="0" applyFont="1" applyFill="1" applyBorder="1" applyAlignment="1">
      <alignment horizontal="center"/>
    </xf>
    <xf numFmtId="0" fontId="15" fillId="4" borderId="67" xfId="0" applyFont="1" applyFill="1" applyBorder="1" applyAlignment="1">
      <alignment horizontal="center"/>
    </xf>
    <xf numFmtId="0" fontId="32" fillId="0" borderId="68" xfId="0" applyFont="1" applyBorder="1" applyAlignment="1">
      <alignment horizontal="center"/>
    </xf>
    <xf numFmtId="1" fontId="15" fillId="2" borderId="86" xfId="0" applyNumberFormat="1" applyFont="1" applyFill="1" applyBorder="1" applyAlignment="1">
      <alignment horizontal="center"/>
    </xf>
    <xf numFmtId="1" fontId="15" fillId="2" borderId="87" xfId="0" applyNumberFormat="1" applyFont="1" applyFill="1" applyBorder="1" applyAlignment="1">
      <alignment horizontal="center"/>
    </xf>
    <xf numFmtId="1" fontId="15" fillId="2" borderId="88" xfId="0" applyNumberFormat="1" applyFont="1" applyFill="1" applyBorder="1" applyAlignment="1">
      <alignment horizontal="center"/>
    </xf>
    <xf numFmtId="1" fontId="15" fillId="2" borderId="89" xfId="0" applyNumberFormat="1" applyFont="1" applyFill="1" applyBorder="1" applyAlignment="1">
      <alignment horizontal="center"/>
    </xf>
    <xf numFmtId="1" fontId="37" fillId="2" borderId="88" xfId="0" applyNumberFormat="1" applyFont="1" applyFill="1" applyBorder="1" applyAlignment="1">
      <alignment horizontal="center"/>
    </xf>
    <xf numFmtId="1" fontId="37" fillId="2" borderId="89" xfId="0" applyNumberFormat="1" applyFont="1" applyFill="1" applyBorder="1" applyAlignment="1">
      <alignment horizontal="center"/>
    </xf>
    <xf numFmtId="1" fontId="37" fillId="2" borderId="87" xfId="0" applyNumberFormat="1" applyFont="1" applyFill="1" applyBorder="1" applyAlignment="1">
      <alignment horizontal="center"/>
    </xf>
    <xf numFmtId="1" fontId="37" fillId="2" borderId="90" xfId="0" applyNumberFormat="1" applyFont="1" applyFill="1" applyBorder="1" applyAlignment="1">
      <alignment horizontal="center"/>
    </xf>
    <xf numFmtId="0" fontId="0" fillId="0" borderId="0" xfId="0" applyAlignment="1">
      <alignment horizontal="center"/>
    </xf>
    <xf numFmtId="0" fontId="32" fillId="12" borderId="1" xfId="0" applyFont="1" applyFill="1" applyBorder="1"/>
    <xf numFmtId="1" fontId="32" fillId="12" borderId="1" xfId="0" applyNumberFormat="1" applyFont="1" applyFill="1" applyBorder="1" applyAlignment="1">
      <alignment horizontal="left" vertical="top" wrapText="1"/>
    </xf>
    <xf numFmtId="0" fontId="20" fillId="0" borderId="61" xfId="4" applyAlignment="1">
      <alignment horizontal="center"/>
    </xf>
    <xf numFmtId="165" fontId="32" fillId="4" borderId="37" xfId="0" applyNumberFormat="1" applyFont="1" applyFill="1" applyBorder="1" applyAlignment="1">
      <alignment horizontal="center"/>
    </xf>
    <xf numFmtId="165" fontId="32" fillId="4" borderId="94" xfId="0" applyNumberFormat="1" applyFont="1" applyFill="1" applyBorder="1" applyAlignment="1">
      <alignment horizontal="center"/>
    </xf>
    <xf numFmtId="165" fontId="32" fillId="4" borderId="35" xfId="0" applyNumberFormat="1" applyFont="1" applyFill="1" applyBorder="1" applyAlignment="1">
      <alignment horizontal="center"/>
    </xf>
    <xf numFmtId="165" fontId="32" fillId="4" borderId="30" xfId="0" applyNumberFormat="1" applyFont="1" applyFill="1" applyBorder="1" applyAlignment="1">
      <alignment horizontal="center"/>
    </xf>
    <xf numFmtId="165" fontId="32" fillId="4" borderId="0" xfId="0" applyNumberFormat="1" applyFont="1" applyFill="1" applyBorder="1" applyAlignment="1">
      <alignment horizontal="center"/>
    </xf>
    <xf numFmtId="165" fontId="32" fillId="4" borderId="32" xfId="0" applyNumberFormat="1" applyFont="1" applyFill="1" applyBorder="1" applyAlignment="1">
      <alignment horizontal="center"/>
    </xf>
    <xf numFmtId="165" fontId="32" fillId="4" borderId="42" xfId="0" applyNumberFormat="1" applyFont="1" applyFill="1" applyBorder="1" applyAlignment="1">
      <alignment horizontal="center"/>
    </xf>
    <xf numFmtId="165" fontId="32" fillId="4" borderId="44" xfId="0" applyNumberFormat="1" applyFont="1" applyFill="1" applyBorder="1" applyAlignment="1">
      <alignment horizontal="center"/>
    </xf>
    <xf numFmtId="165" fontId="32" fillId="4" borderId="33" xfId="0" applyNumberFormat="1" applyFont="1" applyFill="1" applyBorder="1" applyAlignment="1">
      <alignment horizontal="center"/>
    </xf>
    <xf numFmtId="165" fontId="37" fillId="0" borderId="0" xfId="0" applyNumberFormat="1" applyFont="1" applyBorder="1" applyAlignment="1">
      <alignment horizontal="center" textRotation="90"/>
    </xf>
    <xf numFmtId="165" fontId="37" fillId="0" borderId="44" xfId="0" applyNumberFormat="1" applyFont="1" applyBorder="1" applyAlignment="1">
      <alignment horizontal="center" textRotation="90"/>
    </xf>
    <xf numFmtId="0" fontId="26" fillId="0" borderId="63" xfId="0" applyFont="1" applyBorder="1" applyAlignment="1" applyProtection="1">
      <alignment horizontal="left" vertical="top"/>
      <protection locked="0"/>
    </xf>
    <xf numFmtId="0" fontId="26" fillId="0" borderId="62" xfId="0" applyFont="1" applyBorder="1" applyAlignment="1" applyProtection="1">
      <alignment horizontal="left" vertical="top"/>
      <protection locked="0"/>
    </xf>
    <xf numFmtId="1" fontId="26" fillId="0" borderId="30" xfId="0" applyNumberFormat="1" applyFont="1" applyBorder="1" applyAlignment="1" applyProtection="1">
      <alignment horizontal="left" vertical="top"/>
      <protection locked="0"/>
    </xf>
    <xf numFmtId="1" fontId="26" fillId="0" borderId="0" xfId="0" applyNumberFormat="1" applyFont="1" applyBorder="1" applyAlignment="1" applyProtection="1">
      <alignment horizontal="left" vertical="top"/>
      <protection locked="0"/>
    </xf>
    <xf numFmtId="14" fontId="26" fillId="0" borderId="30" xfId="0" applyNumberFormat="1" applyFont="1" applyBorder="1" applyAlignment="1" applyProtection="1">
      <alignment horizontal="left" vertical="top"/>
      <protection locked="0"/>
    </xf>
    <xf numFmtId="14" fontId="26" fillId="0" borderId="0" xfId="0" applyNumberFormat="1" applyFont="1" applyBorder="1" applyAlignment="1" applyProtection="1">
      <alignment horizontal="left" vertical="top"/>
      <protection locked="0"/>
    </xf>
    <xf numFmtId="164" fontId="32" fillId="0" borderId="41" xfId="0" applyNumberFormat="1" applyFont="1" applyFill="1" applyBorder="1" applyAlignment="1">
      <alignment horizontal="center"/>
    </xf>
    <xf numFmtId="164" fontId="32" fillId="0" borderId="45" xfId="0" applyNumberFormat="1" applyFont="1" applyFill="1" applyBorder="1" applyAlignment="1">
      <alignment horizontal="center"/>
    </xf>
    <xf numFmtId="0" fontId="15" fillId="2" borderId="38" xfId="0" applyFont="1" applyFill="1" applyBorder="1" applyAlignment="1">
      <alignment horizontal="left" vertical="top" wrapText="1"/>
    </xf>
    <xf numFmtId="0" fontId="15" fillId="2" borderId="39" xfId="0" applyFont="1" applyFill="1" applyBorder="1" applyAlignment="1">
      <alignment horizontal="left" vertical="top" wrapText="1"/>
    </xf>
    <xf numFmtId="0" fontId="15" fillId="2" borderId="46" xfId="0" applyFont="1" applyFill="1" applyBorder="1" applyAlignment="1">
      <alignment horizontal="left" vertical="top" wrapText="1"/>
    </xf>
    <xf numFmtId="0" fontId="15" fillId="2" borderId="40" xfId="0" applyFont="1" applyFill="1" applyBorder="1" applyAlignment="1">
      <alignment horizontal="left" vertical="top" wrapText="1"/>
    </xf>
    <xf numFmtId="0" fontId="15" fillId="4" borderId="7" xfId="0" applyFont="1" applyFill="1" applyBorder="1" applyAlignment="1">
      <alignment horizontal="right"/>
    </xf>
    <xf numFmtId="0" fontId="15" fillId="4" borderId="1" xfId="0" applyFont="1" applyFill="1" applyBorder="1" applyAlignment="1">
      <alignment horizontal="right"/>
    </xf>
    <xf numFmtId="0" fontId="15" fillId="2" borderId="47" xfId="0" applyFont="1" applyFill="1" applyBorder="1" applyAlignment="1">
      <alignment horizontal="left" vertical="top" wrapText="1"/>
    </xf>
    <xf numFmtId="0" fontId="15" fillId="2" borderId="31" xfId="0" applyFont="1" applyFill="1" applyBorder="1" applyAlignment="1">
      <alignment horizontal="left" vertical="top" wrapText="1"/>
    </xf>
    <xf numFmtId="0" fontId="15" fillId="2" borderId="48" xfId="0" applyFont="1" applyFill="1" applyBorder="1" applyAlignment="1">
      <alignment horizontal="left" vertical="top" wrapText="1"/>
    </xf>
    <xf numFmtId="0" fontId="15" fillId="2" borderId="49" xfId="0" applyFont="1" applyFill="1" applyBorder="1" applyAlignment="1">
      <alignment horizontal="left" vertical="top" wrapText="1"/>
    </xf>
    <xf numFmtId="0" fontId="15" fillId="4" borderId="22" xfId="0" applyFont="1" applyFill="1" applyBorder="1" applyAlignment="1">
      <alignment horizontal="left" vertical="top" wrapText="1"/>
    </xf>
    <xf numFmtId="0" fontId="15" fillId="4" borderId="24" xfId="0" applyFont="1" applyFill="1" applyBorder="1" applyAlignment="1">
      <alignment horizontal="left" vertical="top" wrapText="1"/>
    </xf>
    <xf numFmtId="0" fontId="15" fillId="4" borderId="26" xfId="0" applyFont="1" applyFill="1" applyBorder="1" applyAlignment="1">
      <alignment horizontal="left" vertical="top" wrapText="1"/>
    </xf>
    <xf numFmtId="0" fontId="15" fillId="4" borderId="13" xfId="0" applyFont="1" applyFill="1" applyBorder="1" applyAlignment="1">
      <alignment horizontal="center" vertical="top" wrapText="1"/>
    </xf>
    <xf numFmtId="0" fontId="15" fillId="4" borderId="29" xfId="0" applyFont="1" applyFill="1" applyBorder="1" applyAlignment="1">
      <alignment horizontal="center" vertical="top" wrapText="1"/>
    </xf>
    <xf numFmtId="0" fontId="15" fillId="4" borderId="51" xfId="0" applyFont="1" applyFill="1" applyBorder="1" applyAlignment="1">
      <alignment horizontal="center" vertical="top" wrapText="1"/>
    </xf>
    <xf numFmtId="164" fontId="32" fillId="0" borderId="13" xfId="0" applyNumberFormat="1" applyFont="1" applyFill="1" applyBorder="1" applyAlignment="1">
      <alignment horizontal="center" vertical="center"/>
    </xf>
    <xf numFmtId="164" fontId="32" fillId="0" borderId="29" xfId="0" applyNumberFormat="1" applyFont="1" applyFill="1" applyBorder="1" applyAlignment="1">
      <alignment horizontal="center" vertical="center"/>
    </xf>
    <xf numFmtId="164" fontId="32" fillId="0" borderId="51" xfId="0" applyNumberFormat="1" applyFont="1" applyFill="1" applyBorder="1" applyAlignment="1">
      <alignment horizontal="center" vertical="center"/>
    </xf>
    <xf numFmtId="0" fontId="32" fillId="4" borderId="17" xfId="0" applyFont="1" applyFill="1" applyBorder="1" applyAlignment="1">
      <alignment horizontal="center"/>
    </xf>
    <xf numFmtId="0" fontId="32" fillId="4" borderId="56" xfId="0" applyFont="1" applyFill="1" applyBorder="1" applyAlignment="1">
      <alignment horizontal="center"/>
    </xf>
    <xf numFmtId="0" fontId="15" fillId="0" borderId="53" xfId="0" applyFont="1" applyBorder="1" applyAlignment="1">
      <alignment horizontal="center" vertical="center" wrapText="1"/>
    </xf>
    <xf numFmtId="0" fontId="15" fillId="0" borderId="52" xfId="0" applyFont="1" applyBorder="1" applyAlignment="1">
      <alignment horizontal="center"/>
    </xf>
    <xf numFmtId="0" fontId="15" fillId="4" borderId="22" xfId="0" applyFont="1" applyFill="1" applyBorder="1" applyAlignment="1">
      <alignment vertical="top" wrapText="1"/>
    </xf>
    <xf numFmtId="0" fontId="15" fillId="4" borderId="26" xfId="0" applyFont="1" applyFill="1" applyBorder="1" applyAlignment="1">
      <alignment vertical="top" wrapText="1"/>
    </xf>
    <xf numFmtId="0" fontId="15" fillId="4" borderId="5" xfId="0" applyFont="1" applyFill="1" applyBorder="1" applyAlignment="1">
      <alignment horizontal="left" vertical="top" wrapText="1"/>
    </xf>
    <xf numFmtId="0" fontId="15" fillId="4" borderId="50" xfId="0" applyFont="1" applyFill="1" applyBorder="1" applyAlignment="1">
      <alignment horizontal="left" vertical="top" wrapText="1"/>
    </xf>
    <xf numFmtId="0" fontId="15" fillId="0" borderId="36" xfId="0" applyFont="1" applyBorder="1" applyAlignment="1">
      <alignment horizontal="center" vertical="top" wrapText="1"/>
    </xf>
    <xf numFmtId="0" fontId="15" fillId="2" borderId="10" xfId="0" applyFont="1" applyFill="1" applyBorder="1" applyAlignment="1">
      <alignment horizontal="right" vertical="top" wrapText="1"/>
    </xf>
    <xf numFmtId="0" fontId="15" fillId="2" borderId="45" xfId="0" applyFont="1" applyFill="1" applyBorder="1" applyAlignment="1">
      <alignment horizontal="right" vertical="top" wrapText="1"/>
    </xf>
    <xf numFmtId="0" fontId="15" fillId="4" borderId="24" xfId="0" applyFont="1" applyFill="1" applyBorder="1" applyAlignment="1">
      <alignment vertical="top" wrapText="1"/>
    </xf>
    <xf numFmtId="0" fontId="15" fillId="2" borderId="22" xfId="0" applyFont="1" applyFill="1" applyBorder="1" applyAlignment="1">
      <alignment vertical="top" wrapText="1"/>
    </xf>
    <xf numFmtId="0" fontId="15" fillId="2" borderId="24" xfId="0" applyFont="1" applyFill="1" applyBorder="1" applyAlignment="1">
      <alignment vertical="top" wrapText="1"/>
    </xf>
    <xf numFmtId="0" fontId="15" fillId="2" borderId="26" xfId="0" applyFont="1" applyFill="1" applyBorder="1" applyAlignment="1">
      <alignment vertical="top" wrapText="1"/>
    </xf>
    <xf numFmtId="0" fontId="14" fillId="4" borderId="47" xfId="0" applyFont="1" applyFill="1" applyBorder="1" applyAlignment="1">
      <alignment horizontal="center" vertical="center" wrapText="1"/>
    </xf>
    <xf numFmtId="0" fontId="14" fillId="4" borderId="55" xfId="0" applyFont="1" applyFill="1" applyBorder="1" applyAlignment="1">
      <alignment horizontal="center" vertical="center" wrapText="1"/>
    </xf>
    <xf numFmtId="0" fontId="14" fillId="4" borderId="92" xfId="0" applyFont="1" applyFill="1" applyBorder="1" applyAlignment="1">
      <alignment horizontal="center" vertical="center" wrapText="1"/>
    </xf>
    <xf numFmtId="0" fontId="14" fillId="4" borderId="31" xfId="0" applyFont="1" applyFill="1" applyBorder="1" applyAlignment="1">
      <alignment horizontal="center" vertical="center" wrapText="1"/>
    </xf>
    <xf numFmtId="0" fontId="14" fillId="4" borderId="0" xfId="0" applyFont="1" applyFill="1" applyBorder="1" applyAlignment="1">
      <alignment horizontal="center" vertical="center" wrapText="1"/>
    </xf>
    <xf numFmtId="0" fontId="14" fillId="4" borderId="32" xfId="0" applyFont="1" applyFill="1" applyBorder="1" applyAlignment="1">
      <alignment horizontal="center" vertical="center" wrapText="1"/>
    </xf>
    <xf numFmtId="0" fontId="14" fillId="4" borderId="49" xfId="0" applyFont="1" applyFill="1" applyBorder="1" applyAlignment="1">
      <alignment horizontal="center" vertical="center" wrapText="1"/>
    </xf>
    <xf numFmtId="0" fontId="14" fillId="4" borderId="52" xfId="0" applyFont="1" applyFill="1" applyBorder="1" applyAlignment="1">
      <alignment horizontal="center" vertical="center" wrapText="1"/>
    </xf>
    <xf numFmtId="0" fontId="14" fillId="4" borderId="91" xfId="0" applyFont="1" applyFill="1" applyBorder="1" applyAlignment="1">
      <alignment horizontal="center" vertical="center" wrapText="1"/>
    </xf>
    <xf numFmtId="0" fontId="15" fillId="4" borderId="38" xfId="0" applyFont="1" applyFill="1" applyBorder="1" applyAlignment="1">
      <alignment horizontal="left" vertical="top" wrapText="1"/>
    </xf>
    <xf numFmtId="0" fontId="15" fillId="4" borderId="39" xfId="0" applyFont="1" applyFill="1" applyBorder="1" applyAlignment="1">
      <alignment horizontal="left" vertical="top" wrapText="1"/>
    </xf>
    <xf numFmtId="0" fontId="15" fillId="4" borderId="40" xfId="0" applyFont="1" applyFill="1" applyBorder="1" applyAlignment="1">
      <alignment horizontal="left" vertical="top" wrapText="1"/>
    </xf>
    <xf numFmtId="0" fontId="15" fillId="4" borderId="9" xfId="0" applyFont="1" applyFill="1" applyBorder="1" applyAlignment="1">
      <alignment horizontal="right"/>
    </xf>
    <xf numFmtId="0" fontId="15" fillId="0" borderId="52" xfId="0" applyFont="1" applyBorder="1" applyAlignment="1">
      <alignment horizontal="center" vertical="center" wrapText="1"/>
    </xf>
    <xf numFmtId="0" fontId="38" fillId="8" borderId="52" xfId="2" applyFont="1" applyBorder="1" applyAlignment="1">
      <alignment horizontal="center"/>
    </xf>
    <xf numFmtId="0" fontId="38" fillId="8" borderId="91" xfId="2" applyFont="1" applyBorder="1" applyAlignment="1">
      <alignment horizontal="center"/>
    </xf>
    <xf numFmtId="0" fontId="31" fillId="0" borderId="28" xfId="0" applyFont="1" applyBorder="1" applyAlignment="1">
      <alignment horizontal="left" vertical="top" wrapText="1"/>
    </xf>
    <xf numFmtId="0" fontId="31" fillId="0" borderId="29" xfId="0" applyFont="1" applyBorder="1" applyAlignment="1">
      <alignment vertical="top" wrapText="1"/>
    </xf>
    <xf numFmtId="0" fontId="31" fillId="0" borderId="57" xfId="0" applyFont="1" applyBorder="1" applyAlignment="1">
      <alignment horizontal="left" vertical="top" wrapText="1"/>
    </xf>
    <xf numFmtId="0" fontId="31" fillId="0" borderId="58" xfId="0" applyFont="1" applyBorder="1" applyAlignment="1">
      <alignment horizontal="left" vertical="top" wrapText="1"/>
    </xf>
    <xf numFmtId="0" fontId="31" fillId="0" borderId="13" xfId="0" applyFont="1" applyBorder="1" applyAlignment="1">
      <alignment vertical="top" wrapText="1"/>
    </xf>
    <xf numFmtId="0" fontId="31" fillId="0" borderId="51" xfId="0" applyFont="1" applyBorder="1" applyAlignment="1">
      <alignment vertical="top" wrapText="1"/>
    </xf>
    <xf numFmtId="0" fontId="31" fillId="0" borderId="22" xfId="0" applyFont="1" applyBorder="1" applyAlignment="1">
      <alignment horizontal="left" vertical="top" wrapText="1"/>
    </xf>
    <xf numFmtId="0" fontId="31" fillId="0" borderId="24" xfId="0" applyFont="1" applyBorder="1" applyAlignment="1">
      <alignment horizontal="left" vertical="top" wrapText="1"/>
    </xf>
    <xf numFmtId="0" fontId="31" fillId="0" borderId="26" xfId="0" applyFont="1" applyBorder="1" applyAlignment="1">
      <alignment horizontal="left" vertical="top" wrapText="1"/>
    </xf>
    <xf numFmtId="0" fontId="31" fillId="0" borderId="7" xfId="0" applyFont="1" applyBorder="1" applyAlignment="1">
      <alignment vertical="top" wrapText="1"/>
    </xf>
    <xf numFmtId="0" fontId="31" fillId="0" borderId="1" xfId="0" applyFont="1" applyBorder="1" applyAlignment="1">
      <alignment vertical="top" wrapText="1"/>
    </xf>
    <xf numFmtId="0" fontId="31" fillId="0" borderId="9" xfId="0" applyFont="1" applyBorder="1" applyAlignment="1">
      <alignment vertical="top" wrapText="1"/>
    </xf>
    <xf numFmtId="0" fontId="31" fillId="0" borderId="57" xfId="0" applyFont="1" applyBorder="1" applyAlignment="1">
      <alignment horizontal="center" vertical="top" wrapText="1"/>
    </xf>
    <xf numFmtId="0" fontId="31" fillId="0" borderId="28" xfId="0" applyFont="1" applyBorder="1" applyAlignment="1">
      <alignment horizontal="center" vertical="top" wrapText="1"/>
    </xf>
    <xf numFmtId="0" fontId="31" fillId="0" borderId="58" xfId="0" applyFont="1" applyBorder="1" applyAlignment="1">
      <alignment horizontal="center" vertical="top" wrapText="1"/>
    </xf>
    <xf numFmtId="0" fontId="38" fillId="8" borderId="0" xfId="2" applyFont="1" applyAlignment="1">
      <alignment horizontal="center"/>
    </xf>
    <xf numFmtId="0" fontId="38" fillId="8" borderId="32" xfId="2" applyFont="1" applyBorder="1" applyAlignment="1">
      <alignment horizontal="center"/>
    </xf>
    <xf numFmtId="0" fontId="31" fillId="0" borderId="59" xfId="0" applyFont="1" applyBorder="1" applyAlignment="1">
      <alignment horizontal="left" vertical="top" wrapText="1"/>
    </xf>
    <xf numFmtId="0" fontId="31" fillId="0" borderId="11" xfId="0" applyFont="1" applyBorder="1" applyAlignment="1">
      <alignment vertical="top" wrapText="1"/>
    </xf>
    <xf numFmtId="0" fontId="31" fillId="0" borderId="22" xfId="0" applyFont="1" applyBorder="1" applyAlignment="1">
      <alignment vertical="top" wrapText="1"/>
    </xf>
    <xf numFmtId="0" fontId="31" fillId="0" borderId="24" xfId="0" applyFont="1" applyBorder="1" applyAlignment="1">
      <alignment vertical="top" wrapText="1"/>
    </xf>
    <xf numFmtId="0" fontId="31" fillId="0" borderId="26" xfId="0" applyFont="1" applyBorder="1" applyAlignment="1">
      <alignment vertical="top" wrapText="1"/>
    </xf>
    <xf numFmtId="0" fontId="31" fillId="0" borderId="22" xfId="0" applyFont="1" applyBorder="1" applyAlignment="1">
      <alignment horizontal="right" vertical="top" wrapText="1"/>
    </xf>
    <xf numFmtId="0" fontId="31" fillId="0" borderId="26" xfId="0" applyFont="1" applyBorder="1" applyAlignment="1">
      <alignment horizontal="right" vertical="top" wrapText="1"/>
    </xf>
    <xf numFmtId="0" fontId="31" fillId="0" borderId="17" xfId="0" applyFont="1" applyBorder="1" applyAlignment="1">
      <alignment vertical="top" wrapText="1"/>
    </xf>
    <xf numFmtId="0" fontId="31" fillId="0" borderId="19" xfId="0" applyFont="1" applyBorder="1" applyAlignment="1">
      <alignment vertical="top" wrapText="1"/>
    </xf>
    <xf numFmtId="0" fontId="31" fillId="0" borderId="57" xfId="0" applyFont="1" applyBorder="1" applyAlignment="1">
      <alignment horizontal="right" vertical="top" wrapText="1"/>
    </xf>
    <xf numFmtId="0" fontId="31" fillId="0" borderId="58" xfId="0" applyFont="1" applyBorder="1" applyAlignment="1">
      <alignment horizontal="right" vertical="top" wrapText="1"/>
    </xf>
    <xf numFmtId="0" fontId="32" fillId="0" borderId="1" xfId="0" applyFont="1" applyBorder="1" applyAlignment="1">
      <alignment horizontal="center" textRotation="90"/>
    </xf>
    <xf numFmtId="0" fontId="32" fillId="11" borderId="1" xfId="0" applyFont="1" applyFill="1" applyBorder="1" applyAlignment="1">
      <alignment horizontal="center" textRotation="90"/>
    </xf>
    <xf numFmtId="0" fontId="39" fillId="8" borderId="52" xfId="2" applyFont="1" applyBorder="1" applyAlignment="1">
      <alignment horizontal="center"/>
    </xf>
    <xf numFmtId="0" fontId="39" fillId="8" borderId="91" xfId="2" applyFont="1" applyBorder="1" applyAlignment="1">
      <alignment horizontal="center"/>
    </xf>
    <xf numFmtId="0" fontId="32" fillId="12" borderId="36" xfId="0" applyFont="1" applyFill="1" applyBorder="1" applyAlignment="1">
      <alignment horizontal="center" textRotation="90"/>
    </xf>
    <xf numFmtId="0" fontId="32" fillId="12" borderId="29" xfId="0" applyFont="1" applyFill="1" applyBorder="1" applyAlignment="1">
      <alignment horizontal="center" textRotation="90"/>
    </xf>
    <xf numFmtId="0" fontId="32" fillId="12" borderId="11" xfId="0" applyFont="1" applyFill="1" applyBorder="1" applyAlignment="1">
      <alignment horizontal="center" textRotation="90"/>
    </xf>
    <xf numFmtId="0" fontId="32" fillId="0" borderId="6" xfId="0" applyFont="1" applyBorder="1" applyAlignment="1">
      <alignment horizontal="center"/>
    </xf>
    <xf numFmtId="0" fontId="32" fillId="0" borderId="21" xfId="0" applyFont="1" applyBorder="1" applyAlignment="1">
      <alignment horizontal="center"/>
    </xf>
    <xf numFmtId="0" fontId="32" fillId="0" borderId="6" xfId="0" applyFont="1" applyBorder="1" applyAlignment="1">
      <alignment horizontal="center" vertical="center" wrapText="1"/>
    </xf>
    <xf numFmtId="0" fontId="32" fillId="0" borderId="54" xfId="0" applyFont="1" applyBorder="1" applyAlignment="1">
      <alignment horizontal="center" vertical="center" wrapText="1"/>
    </xf>
    <xf numFmtId="0" fontId="32" fillId="0" borderId="21" xfId="0" applyFont="1" applyBorder="1" applyAlignment="1">
      <alignment horizontal="center" vertical="center" wrapText="1"/>
    </xf>
    <xf numFmtId="0" fontId="32" fillId="0" borderId="54" xfId="0" applyFont="1" applyBorder="1" applyAlignment="1">
      <alignment horizontal="center"/>
    </xf>
    <xf numFmtId="0" fontId="32" fillId="0" borderId="6" xfId="0" applyFont="1" applyBorder="1" applyAlignment="1">
      <alignment horizontal="left" vertical="center" wrapText="1"/>
    </xf>
    <xf numFmtId="0" fontId="32" fillId="0" borderId="54" xfId="0" applyFont="1" applyBorder="1" applyAlignment="1">
      <alignment horizontal="left" vertical="center" wrapText="1"/>
    </xf>
    <xf numFmtId="0" fontId="32" fillId="0" borderId="21" xfId="0" applyFont="1" applyBorder="1" applyAlignment="1">
      <alignment horizontal="left" vertical="center" wrapText="1"/>
    </xf>
    <xf numFmtId="0" fontId="15" fillId="4" borderId="38" xfId="0" applyFont="1" applyFill="1" applyBorder="1" applyAlignment="1">
      <alignment horizontal="center" vertical="top" wrapText="1"/>
    </xf>
    <xf numFmtId="0" fontId="15" fillId="4" borderId="40" xfId="0" applyFont="1" applyFill="1" applyBorder="1" applyAlignment="1">
      <alignment horizontal="center" vertical="top" wrapText="1"/>
    </xf>
    <xf numFmtId="0" fontId="32" fillId="0" borderId="65" xfId="0" applyFont="1" applyBorder="1" applyAlignment="1">
      <alignment horizontal="center" vertical="center" wrapText="1"/>
    </xf>
    <xf numFmtId="0" fontId="32" fillId="0" borderId="76" xfId="0" applyFont="1" applyBorder="1" applyAlignment="1">
      <alignment horizontal="center" vertical="center" wrapText="1"/>
    </xf>
    <xf numFmtId="0" fontId="17" fillId="0" borderId="5" xfId="0" applyFont="1" applyFill="1" applyBorder="1" applyAlignment="1">
      <alignment horizontal="left" vertical="top" wrapText="1"/>
    </xf>
    <xf numFmtId="0" fontId="17" fillId="0" borderId="48" xfId="0" applyFont="1" applyFill="1" applyBorder="1" applyAlignment="1">
      <alignment horizontal="left" vertical="top" wrapText="1"/>
    </xf>
    <xf numFmtId="0" fontId="17" fillId="0" borderId="50" xfId="0" applyFont="1" applyFill="1" applyBorder="1" applyAlignment="1">
      <alignment horizontal="left" vertical="top" wrapText="1"/>
    </xf>
    <xf numFmtId="1" fontId="32" fillId="4" borderId="17" xfId="0" applyNumberFormat="1" applyFont="1" applyFill="1" applyBorder="1" applyAlignment="1">
      <alignment horizontal="center"/>
    </xf>
    <xf numFmtId="1" fontId="32" fillId="4" borderId="81" xfId="0" applyNumberFormat="1" applyFont="1" applyFill="1" applyBorder="1" applyAlignment="1">
      <alignment horizontal="center"/>
    </xf>
    <xf numFmtId="0" fontId="15" fillId="4" borderId="82" xfId="0" applyFont="1" applyFill="1" applyBorder="1" applyAlignment="1">
      <alignment horizontal="center" vertical="center"/>
    </xf>
    <xf numFmtId="0" fontId="15" fillId="4" borderId="83" xfId="0" applyFont="1" applyFill="1" applyBorder="1" applyAlignment="1">
      <alignment horizontal="center" vertical="center"/>
    </xf>
    <xf numFmtId="0" fontId="15" fillId="4" borderId="84" xfId="0" applyFont="1" applyFill="1" applyBorder="1" applyAlignment="1">
      <alignment horizontal="center" vertical="center"/>
    </xf>
    <xf numFmtId="1" fontId="32" fillId="4" borderId="18" xfId="0" applyNumberFormat="1" applyFont="1" applyFill="1" applyBorder="1" applyAlignment="1">
      <alignment horizontal="center"/>
    </xf>
    <xf numFmtId="1" fontId="32" fillId="4" borderId="80" xfId="0" applyNumberFormat="1" applyFont="1" applyFill="1" applyBorder="1" applyAlignment="1">
      <alignment horizontal="center"/>
    </xf>
    <xf numFmtId="1" fontId="32" fillId="4" borderId="19" xfId="0" applyNumberFormat="1" applyFont="1" applyFill="1" applyBorder="1" applyAlignment="1">
      <alignment horizontal="center"/>
    </xf>
    <xf numFmtId="1" fontId="32" fillId="4" borderId="79" xfId="0" applyNumberFormat="1" applyFont="1" applyFill="1" applyBorder="1" applyAlignment="1">
      <alignment horizontal="center"/>
    </xf>
    <xf numFmtId="0" fontId="32" fillId="0" borderId="85" xfId="0" applyFont="1" applyBorder="1" applyAlignment="1">
      <alignment horizontal="center" vertical="center" wrapText="1"/>
    </xf>
    <xf numFmtId="1" fontId="14" fillId="0" borderId="41" xfId="0" applyNumberFormat="1" applyFont="1" applyFill="1" applyBorder="1" applyAlignment="1">
      <alignment horizontal="center"/>
    </xf>
    <xf numFmtId="1" fontId="14" fillId="0" borderId="93" xfId="0" applyNumberFormat="1" applyFont="1" applyFill="1" applyBorder="1" applyAlignment="1">
      <alignment horizontal="center"/>
    </xf>
    <xf numFmtId="0" fontId="32" fillId="0" borderId="5" xfId="0" applyFont="1" applyBorder="1" applyAlignment="1">
      <alignment horizontal="center" wrapText="1"/>
    </xf>
    <xf numFmtId="0" fontId="32" fillId="0" borderId="48" xfId="0" applyFont="1" applyBorder="1" applyAlignment="1">
      <alignment horizontal="center" wrapText="1"/>
    </xf>
    <xf numFmtId="0" fontId="32" fillId="0" borderId="50" xfId="0" applyFont="1" applyBorder="1" applyAlignment="1">
      <alignment horizontal="center" wrapText="1"/>
    </xf>
    <xf numFmtId="0" fontId="9" fillId="0" borderId="47" xfId="0" applyFont="1" applyBorder="1" applyAlignment="1">
      <alignment horizontal="center" vertical="top" wrapText="1"/>
    </xf>
    <xf numFmtId="0" fontId="9" fillId="0" borderId="6" xfId="0" applyFont="1" applyBorder="1" applyAlignment="1">
      <alignment horizontal="center" vertical="top" wrapText="1"/>
    </xf>
    <xf numFmtId="0" fontId="9" fillId="0" borderId="31" xfId="0" applyFont="1" applyBorder="1" applyAlignment="1">
      <alignment horizontal="center" vertical="top" wrapText="1"/>
    </xf>
    <xf numFmtId="0" fontId="9" fillId="0" borderId="54" xfId="0" applyFont="1" applyBorder="1" applyAlignment="1">
      <alignment horizontal="center" vertical="top" wrapText="1"/>
    </xf>
    <xf numFmtId="0" fontId="9" fillId="0" borderId="49" xfId="0" applyFont="1" applyBorder="1" applyAlignment="1">
      <alignment horizontal="center" vertical="top" wrapText="1"/>
    </xf>
    <xf numFmtId="0" fontId="9" fillId="0" borderId="21" xfId="0" applyFont="1" applyBorder="1" applyAlignment="1">
      <alignment horizontal="center" vertical="top" wrapText="1"/>
    </xf>
    <xf numFmtId="0" fontId="10" fillId="0" borderId="47" xfId="0" applyFont="1" applyBorder="1" applyAlignment="1">
      <alignment horizontal="center"/>
    </xf>
    <xf numFmtId="0" fontId="10" fillId="0" borderId="55" xfId="0" applyFont="1" applyBorder="1" applyAlignment="1">
      <alignment horizontal="center"/>
    </xf>
    <xf numFmtId="0" fontId="10" fillId="0" borderId="6" xfId="0" applyFont="1" applyBorder="1" applyAlignment="1">
      <alignment horizontal="center"/>
    </xf>
    <xf numFmtId="0" fontId="9" fillId="0" borderId="55" xfId="3" applyNumberFormat="1" applyFont="1" applyBorder="1" applyAlignment="1">
      <alignment horizontal="center" vertical="top" wrapText="1"/>
    </xf>
    <xf numFmtId="0" fontId="9" fillId="0" borderId="6" xfId="3" applyNumberFormat="1" applyFont="1" applyBorder="1" applyAlignment="1">
      <alignment horizontal="center" vertical="top" wrapText="1"/>
    </xf>
    <xf numFmtId="0" fontId="9" fillId="0" borderId="0" xfId="3" applyNumberFormat="1" applyFont="1" applyBorder="1" applyAlignment="1">
      <alignment horizontal="center" vertical="top" wrapText="1"/>
    </xf>
    <xf numFmtId="0" fontId="9" fillId="0" borderId="54" xfId="3" applyNumberFormat="1" applyFont="1" applyBorder="1" applyAlignment="1">
      <alignment horizontal="center" vertical="top" wrapText="1"/>
    </xf>
    <xf numFmtId="0" fontId="17" fillId="0" borderId="31" xfId="0" applyFont="1" applyBorder="1" applyAlignment="1">
      <alignment horizontal="center" textRotation="90" wrapText="1"/>
    </xf>
    <xf numFmtId="0" fontId="17" fillId="0" borderId="49" xfId="0" applyFont="1" applyBorder="1" applyAlignment="1">
      <alignment horizontal="center" textRotation="90" wrapText="1"/>
    </xf>
    <xf numFmtId="0" fontId="17" fillId="0" borderId="0" xfId="0" applyFont="1" applyBorder="1" applyAlignment="1">
      <alignment horizontal="center" textRotation="90" wrapText="1"/>
    </xf>
    <xf numFmtId="0" fontId="17" fillId="0" borderId="52" xfId="0" applyFont="1" applyBorder="1" applyAlignment="1">
      <alignment horizontal="center" textRotation="90" wrapText="1"/>
    </xf>
    <xf numFmtId="0" fontId="17" fillId="0" borderId="54" xfId="0" applyFont="1" applyBorder="1" applyAlignment="1">
      <alignment horizontal="center" textRotation="90" wrapText="1"/>
    </xf>
    <xf numFmtId="44" fontId="13" fillId="0" borderId="77" xfId="3" applyFont="1" applyBorder="1" applyAlignment="1">
      <alignment horizontal="center" vertical="top" wrapText="1"/>
    </xf>
    <xf numFmtId="44" fontId="13" fillId="0" borderId="78" xfId="3" applyFont="1" applyBorder="1" applyAlignment="1">
      <alignment horizontal="center" vertical="top" wrapText="1"/>
    </xf>
    <xf numFmtId="0" fontId="32" fillId="0" borderId="65" xfId="0" applyFont="1" applyBorder="1" applyAlignment="1">
      <alignment horizontal="center" vertical="center"/>
    </xf>
    <xf numFmtId="0" fontId="32" fillId="0" borderId="85" xfId="0" applyFont="1" applyBorder="1" applyAlignment="1">
      <alignment horizontal="center" vertical="center"/>
    </xf>
    <xf numFmtId="0" fontId="32" fillId="0" borderId="76" xfId="0" applyFont="1" applyBorder="1" applyAlignment="1">
      <alignment horizontal="center" vertical="center"/>
    </xf>
    <xf numFmtId="164" fontId="32" fillId="4" borderId="13" xfId="0" applyNumberFormat="1" applyFont="1" applyFill="1" applyBorder="1" applyAlignment="1">
      <alignment horizontal="center" vertical="center"/>
    </xf>
    <xf numFmtId="164" fontId="32" fillId="4" borderId="29" xfId="0" applyNumberFormat="1" applyFont="1" applyFill="1" applyBorder="1" applyAlignment="1">
      <alignment horizontal="center" vertical="center"/>
    </xf>
    <xf numFmtId="164" fontId="32" fillId="4" borderId="51" xfId="0" applyNumberFormat="1" applyFont="1" applyFill="1" applyBorder="1" applyAlignment="1">
      <alignment horizontal="center" vertical="center"/>
    </xf>
    <xf numFmtId="0" fontId="15" fillId="4" borderId="82" xfId="0" applyFont="1" applyFill="1" applyBorder="1" applyAlignment="1">
      <alignment horizontal="right" vertical="center"/>
    </xf>
    <xf numFmtId="0" fontId="15" fillId="4" borderId="83" xfId="0" applyFont="1" applyFill="1" applyBorder="1" applyAlignment="1">
      <alignment horizontal="right" vertical="center"/>
    </xf>
    <xf numFmtId="0" fontId="15" fillId="4" borderId="84" xfId="0" applyFont="1" applyFill="1" applyBorder="1" applyAlignment="1">
      <alignment horizontal="right" vertical="center"/>
    </xf>
    <xf numFmtId="0" fontId="32" fillId="0" borderId="65" xfId="0" applyFont="1" applyBorder="1" applyAlignment="1">
      <alignment horizontal="left" wrapText="1"/>
    </xf>
    <xf numFmtId="0" fontId="32" fillId="0" borderId="76" xfId="0" applyFont="1" applyBorder="1" applyAlignment="1">
      <alignment horizontal="left" wrapText="1"/>
    </xf>
    <xf numFmtId="0" fontId="22" fillId="0" borderId="57" xfId="0" applyFont="1" applyBorder="1" applyAlignment="1">
      <alignment horizontal="center" vertical="top" wrapText="1"/>
    </xf>
    <xf numFmtId="0" fontId="22" fillId="0" borderId="28" xfId="0" applyFont="1" applyBorder="1" applyAlignment="1">
      <alignment horizontal="center" vertical="top" wrapText="1"/>
    </xf>
    <xf numFmtId="0" fontId="22" fillId="0" borderId="58" xfId="0" applyFont="1" applyBorder="1" applyAlignment="1">
      <alignment horizontal="center" vertical="top" wrapText="1"/>
    </xf>
    <xf numFmtId="0" fontId="22" fillId="0" borderId="13" xfId="0" applyFont="1" applyBorder="1" applyAlignment="1">
      <alignment horizontal="center" vertical="top" wrapText="1"/>
    </xf>
    <xf numFmtId="0" fontId="22" fillId="0" borderId="29" xfId="0" applyFont="1" applyBorder="1" applyAlignment="1">
      <alignment horizontal="center" vertical="top" wrapText="1"/>
    </xf>
    <xf numFmtId="0" fontId="22" fillId="0" borderId="51" xfId="0" applyFont="1" applyBorder="1" applyAlignment="1">
      <alignment horizontal="center" vertical="top" wrapText="1"/>
    </xf>
    <xf numFmtId="0" fontId="22" fillId="0" borderId="22" xfId="0" applyFont="1" applyBorder="1" applyAlignment="1">
      <alignment horizontal="left" vertical="top" wrapText="1"/>
    </xf>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2" fillId="0" borderId="7" xfId="0" applyFont="1" applyBorder="1" applyAlignment="1">
      <alignment horizontal="left" vertical="top" wrapText="1"/>
    </xf>
    <xf numFmtId="0" fontId="22" fillId="0" borderId="1" xfId="0" applyFont="1" applyBorder="1" applyAlignment="1">
      <alignment horizontal="left" vertical="top" wrapText="1"/>
    </xf>
    <xf numFmtId="0" fontId="22" fillId="0" borderId="9" xfId="0" applyFont="1" applyBorder="1" applyAlignment="1">
      <alignment horizontal="left" vertical="top" wrapText="1"/>
    </xf>
    <xf numFmtId="0" fontId="19" fillId="8" borderId="0" xfId="2" applyAlignment="1">
      <alignment horizontal="center"/>
    </xf>
    <xf numFmtId="0" fontId="22" fillId="0" borderId="0" xfId="0" applyFont="1" applyAlignment="1">
      <alignment horizontal="left" vertical="top" wrapText="1"/>
    </xf>
    <xf numFmtId="0" fontId="22" fillId="0" borderId="59" xfId="0" applyFont="1" applyBorder="1" applyAlignment="1">
      <alignment horizontal="left" vertical="top" wrapText="1"/>
    </xf>
    <xf numFmtId="0" fontId="22" fillId="0" borderId="11" xfId="0" applyFont="1" applyBorder="1" applyAlignment="1">
      <alignment horizontal="left" vertical="top" wrapText="1"/>
    </xf>
    <xf numFmtId="0" fontId="22" fillId="0" borderId="22" xfId="0" applyFont="1" applyBorder="1" applyAlignment="1">
      <alignment vertical="top" wrapText="1"/>
    </xf>
    <xf numFmtId="0" fontId="22" fillId="0" borderId="24" xfId="0" applyFont="1" applyBorder="1" applyAlignment="1">
      <alignment vertical="top" wrapText="1"/>
    </xf>
    <xf numFmtId="0" fontId="22" fillId="0" borderId="26" xfId="0" applyFont="1" applyBorder="1" applyAlignment="1">
      <alignment vertical="top" wrapText="1"/>
    </xf>
    <xf numFmtId="0" fontId="22" fillId="0" borderId="7" xfId="0" applyFont="1" applyBorder="1" applyAlignment="1">
      <alignment vertical="top" wrapText="1"/>
    </xf>
    <xf numFmtId="0" fontId="22" fillId="0" borderId="1" xfId="0" applyFont="1" applyBorder="1" applyAlignment="1">
      <alignment vertical="top" wrapText="1"/>
    </xf>
    <xf numFmtId="0" fontId="22" fillId="0" borderId="9" xfId="0" applyFont="1" applyBorder="1" applyAlignment="1">
      <alignment vertical="top" wrapText="1"/>
    </xf>
    <xf numFmtId="0" fontId="22" fillId="0" borderId="22" xfId="0" applyFont="1" applyBorder="1" applyAlignment="1">
      <alignment horizontal="right" vertical="top" wrapText="1"/>
    </xf>
    <xf numFmtId="0" fontId="22" fillId="0" borderId="26" xfId="0" applyFont="1" applyBorder="1" applyAlignment="1">
      <alignment horizontal="right" vertical="top" wrapText="1"/>
    </xf>
    <xf numFmtId="0" fontId="22" fillId="0" borderId="57" xfId="0" applyFont="1" applyBorder="1" applyAlignment="1">
      <alignment horizontal="right" vertical="top" wrapText="1"/>
    </xf>
    <xf numFmtId="0" fontId="22" fillId="0" borderId="58" xfId="0" applyFont="1" applyBorder="1" applyAlignment="1">
      <alignment horizontal="right" vertical="top" wrapText="1"/>
    </xf>
    <xf numFmtId="0" fontId="22" fillId="0" borderId="52" xfId="0" applyFont="1" applyBorder="1" applyAlignment="1">
      <alignment horizontal="left" vertical="top" wrapText="1"/>
    </xf>
    <xf numFmtId="0" fontId="26" fillId="0" borderId="10" xfId="0" applyFont="1" applyBorder="1" applyAlignment="1">
      <alignment horizontal="center" vertical="top" wrapText="1"/>
    </xf>
    <xf numFmtId="0" fontId="26" fillId="0" borderId="53" xfId="0" applyFont="1" applyBorder="1" applyAlignment="1">
      <alignment horizontal="center" vertical="top" wrapText="1"/>
    </xf>
    <xf numFmtId="0" fontId="22" fillId="0" borderId="1" xfId="0" applyFont="1" applyBorder="1" applyAlignment="1">
      <alignment horizontal="left"/>
    </xf>
    <xf numFmtId="0" fontId="22" fillId="9" borderId="18" xfId="0" applyFont="1" applyFill="1" applyBorder="1" applyAlignment="1" applyProtection="1">
      <alignment horizontal="center" vertical="top" wrapText="1"/>
      <protection locked="0"/>
    </xf>
    <xf numFmtId="0" fontId="22" fillId="9" borderId="60" xfId="0" applyFont="1" applyFill="1" applyBorder="1" applyAlignment="1" applyProtection="1">
      <alignment horizontal="center" vertical="top" wrapText="1"/>
      <protection locked="0"/>
    </xf>
    <xf numFmtId="0" fontId="22" fillId="9" borderId="25" xfId="0" applyFont="1" applyFill="1" applyBorder="1" applyAlignment="1" applyProtection="1">
      <alignment horizontal="center" vertical="top" wrapText="1"/>
      <protection locked="0"/>
    </xf>
    <xf numFmtId="0" fontId="22" fillId="0" borderId="1" xfId="0" applyFont="1" applyBorder="1" applyAlignment="1">
      <alignment horizontal="left" wrapText="1"/>
    </xf>
    <xf numFmtId="14" fontId="22" fillId="9" borderId="1" xfId="0" applyNumberFormat="1" applyFont="1" applyFill="1" applyBorder="1" applyAlignment="1" applyProtection="1">
      <alignment horizontal="center"/>
      <protection locked="0"/>
    </xf>
    <xf numFmtId="0" fontId="0" fillId="0" borderId="62" xfId="0" applyBorder="1" applyAlignment="1">
      <alignment horizontal="left" vertical="top" wrapText="1"/>
    </xf>
    <xf numFmtId="0" fontId="0" fillId="0" borderId="62" xfId="0" applyBorder="1" applyAlignment="1">
      <alignment horizontal="left" vertical="top"/>
    </xf>
    <xf numFmtId="0" fontId="22" fillId="0" borderId="57" xfId="0" applyFont="1" applyBorder="1" applyAlignment="1">
      <alignment horizontal="left" vertical="top" wrapText="1"/>
    </xf>
    <xf numFmtId="0" fontId="22" fillId="0" borderId="28" xfId="0" applyFont="1" applyBorder="1" applyAlignment="1">
      <alignment horizontal="left" vertical="top" wrapText="1"/>
    </xf>
    <xf numFmtId="0" fontId="22" fillId="0" borderId="58" xfId="0" applyFont="1" applyBorder="1" applyAlignment="1">
      <alignment horizontal="left" vertical="top" wrapText="1"/>
    </xf>
    <xf numFmtId="0" fontId="22" fillId="0" borderId="13" xfId="0" applyFont="1" applyBorder="1" applyAlignment="1">
      <alignment horizontal="left" vertical="top" wrapText="1"/>
    </xf>
    <xf numFmtId="0" fontId="22" fillId="0" borderId="29" xfId="0" applyFont="1" applyBorder="1" applyAlignment="1">
      <alignment horizontal="left" vertical="top" wrapText="1"/>
    </xf>
    <xf numFmtId="0" fontId="22" fillId="0" borderId="51" xfId="0" applyFont="1" applyBorder="1" applyAlignment="1">
      <alignment horizontal="left" vertical="top" wrapText="1"/>
    </xf>
    <xf numFmtId="1" fontId="32" fillId="0" borderId="0" xfId="0" applyNumberFormat="1" applyFont="1" applyFill="1" applyBorder="1"/>
    <xf numFmtId="0" fontId="32" fillId="0" borderId="1" xfId="0" applyFont="1" applyFill="1" applyBorder="1"/>
    <xf numFmtId="0" fontId="32" fillId="0" borderId="94" xfId="0" applyFont="1" applyFill="1" applyBorder="1" applyAlignment="1">
      <alignment horizontal="center"/>
    </xf>
    <xf numFmtId="0" fontId="32" fillId="0" borderId="44" xfId="0" applyFont="1" applyFill="1" applyBorder="1" applyAlignment="1">
      <alignment horizontal="center"/>
    </xf>
    <xf numFmtId="1" fontId="32" fillId="0" borderId="1" xfId="0" applyNumberFormat="1" applyFont="1" applyFill="1" applyBorder="1"/>
    <xf numFmtId="1" fontId="32" fillId="0" borderId="44" xfId="0" applyNumberFormat="1" applyFont="1" applyFill="1" applyBorder="1" applyAlignment="1">
      <alignment horizontal="center"/>
    </xf>
    <xf numFmtId="0" fontId="32" fillId="0" borderId="60" xfId="0" applyFont="1" applyFill="1" applyBorder="1" applyAlignment="1">
      <alignment horizontal="center"/>
    </xf>
    <xf numFmtId="0" fontId="0" fillId="0" borderId="1" xfId="0" applyBorder="1"/>
    <xf numFmtId="0" fontId="0" fillId="0" borderId="60" xfId="0" applyBorder="1" applyAlignment="1">
      <alignment horizontal="center"/>
    </xf>
    <xf numFmtId="165" fontId="32" fillId="0" borderId="0" xfId="0" applyNumberFormat="1" applyFont="1" applyFill="1" applyBorder="1"/>
    <xf numFmtId="165" fontId="32" fillId="0" borderId="1" xfId="0" applyNumberFormat="1" applyFont="1" applyFill="1" applyBorder="1"/>
    <xf numFmtId="0" fontId="15" fillId="2" borderId="5" xfId="0" applyFont="1" applyFill="1" applyBorder="1" applyAlignment="1">
      <alignment horizontal="left" vertical="top" wrapText="1"/>
    </xf>
    <xf numFmtId="0" fontId="15" fillId="2" borderId="50" xfId="0" applyFont="1" applyFill="1" applyBorder="1" applyAlignment="1">
      <alignment horizontal="left" vertical="top" wrapText="1"/>
    </xf>
    <xf numFmtId="0" fontId="15" fillId="0" borderId="19" xfId="0" applyFont="1" applyBorder="1" applyAlignment="1">
      <alignment horizontal="center" vertical="top" wrapText="1"/>
    </xf>
    <xf numFmtId="0" fontId="15" fillId="0" borderId="95" xfId="0" applyFont="1" applyBorder="1" applyAlignment="1">
      <alignment horizontal="center" vertical="top" wrapText="1"/>
    </xf>
    <xf numFmtId="0" fontId="15" fillId="4" borderId="48" xfId="0" applyFont="1" applyFill="1" applyBorder="1" applyAlignment="1">
      <alignment horizontal="left" vertical="top" wrapText="1"/>
    </xf>
    <xf numFmtId="0" fontId="32" fillId="0" borderId="5" xfId="0" applyFont="1" applyBorder="1" applyAlignment="1">
      <alignment horizontal="left" vertical="center" wrapText="1"/>
    </xf>
    <xf numFmtId="0" fontId="32" fillId="0" borderId="48" xfId="0" applyFont="1" applyBorder="1" applyAlignment="1">
      <alignment horizontal="left" vertical="center" wrapText="1"/>
    </xf>
    <xf numFmtId="0" fontId="32" fillId="0" borderId="50" xfId="0" applyFont="1" applyBorder="1" applyAlignment="1">
      <alignment horizontal="left" vertical="center" wrapText="1"/>
    </xf>
    <xf numFmtId="0" fontId="32" fillId="0" borderId="82" xfId="0" applyFont="1" applyBorder="1" applyAlignment="1">
      <alignment horizontal="left" vertical="center" wrapText="1"/>
    </xf>
    <xf numFmtId="0" fontId="32" fillId="0" borderId="83" xfId="0" applyFont="1" applyBorder="1" applyAlignment="1">
      <alignment horizontal="left" vertical="center" wrapText="1"/>
    </xf>
    <xf numFmtId="0" fontId="32" fillId="0" borderId="84" xfId="0" applyFont="1" applyBorder="1" applyAlignment="1">
      <alignment horizontal="left" vertical="center" wrapText="1"/>
    </xf>
    <xf numFmtId="0" fontId="15" fillId="2" borderId="96" xfId="0" applyFont="1" applyFill="1" applyBorder="1" applyAlignment="1">
      <alignment horizontal="left" vertical="top" wrapText="1"/>
    </xf>
    <xf numFmtId="0" fontId="32" fillId="0" borderId="82" xfId="0" applyFont="1" applyBorder="1" applyAlignment="1">
      <alignment horizontal="center"/>
    </xf>
    <xf numFmtId="0" fontId="32" fillId="0" borderId="84" xfId="0" applyFont="1" applyBorder="1" applyAlignment="1">
      <alignment horizontal="center"/>
    </xf>
    <xf numFmtId="0" fontId="15" fillId="4" borderId="57" xfId="0" applyFont="1" applyFill="1" applyBorder="1" applyAlignment="1">
      <alignment vertical="top" wrapText="1"/>
    </xf>
    <xf numFmtId="0" fontId="15" fillId="4" borderId="58" xfId="0" applyFont="1" applyFill="1" applyBorder="1" applyAlignment="1">
      <alignment vertical="top" wrapText="1"/>
    </xf>
    <xf numFmtId="0" fontId="15" fillId="4" borderId="28" xfId="0" applyFont="1" applyFill="1" applyBorder="1" applyAlignment="1">
      <alignment vertical="top" wrapText="1"/>
    </xf>
    <xf numFmtId="0" fontId="32" fillId="0" borderId="83" xfId="0" applyFont="1" applyBorder="1" applyAlignment="1">
      <alignment horizontal="center"/>
    </xf>
    <xf numFmtId="0" fontId="15" fillId="2" borderId="57" xfId="0" applyFont="1" applyFill="1" applyBorder="1" applyAlignment="1">
      <alignment vertical="top" wrapText="1"/>
    </xf>
    <xf numFmtId="0" fontId="15" fillId="2" borderId="28" xfId="0" applyFont="1" applyFill="1" applyBorder="1" applyAlignment="1">
      <alignment vertical="top" wrapText="1"/>
    </xf>
    <xf numFmtId="0" fontId="15" fillId="2" borderId="58" xfId="0" applyFont="1" applyFill="1" applyBorder="1" applyAlignment="1">
      <alignment vertical="top" wrapText="1"/>
    </xf>
    <xf numFmtId="0" fontId="32" fillId="0" borderId="82" xfId="0" applyFont="1" applyBorder="1" applyAlignment="1">
      <alignment horizontal="center" vertical="center" wrapText="1"/>
    </xf>
    <xf numFmtId="0" fontId="32" fillId="0" borderId="83" xfId="0" applyFont="1" applyBorder="1" applyAlignment="1">
      <alignment horizontal="center" vertical="center" wrapText="1"/>
    </xf>
    <xf numFmtId="0" fontId="32" fillId="0" borderId="84" xfId="0" applyFont="1" applyBorder="1" applyAlignment="1">
      <alignment horizontal="center" vertical="center" wrapText="1"/>
    </xf>
    <xf numFmtId="0" fontId="15" fillId="4" borderId="5" xfId="0" applyFont="1" applyFill="1" applyBorder="1" applyAlignment="1">
      <alignment horizontal="center" vertical="top" wrapText="1"/>
    </xf>
    <xf numFmtId="0" fontId="15" fillId="4" borderId="50" xfId="0" applyFont="1" applyFill="1" applyBorder="1" applyAlignment="1">
      <alignment horizontal="center" vertical="top" wrapText="1"/>
    </xf>
    <xf numFmtId="0" fontId="21" fillId="13" borderId="62" xfId="0" applyFont="1" applyFill="1" applyBorder="1" applyAlignment="1">
      <alignment horizontal="left" vertical="top" wrapText="1"/>
    </xf>
    <xf numFmtId="0" fontId="21" fillId="13" borderId="62" xfId="0" applyFont="1" applyFill="1" applyBorder="1" applyAlignment="1">
      <alignment horizontal="left" vertical="top"/>
    </xf>
    <xf numFmtId="0" fontId="22" fillId="13" borderId="1" xfId="0" applyFont="1" applyFill="1" applyBorder="1"/>
    <xf numFmtId="0" fontId="22" fillId="14" borderId="18" xfId="0" applyFont="1" applyFill="1" applyBorder="1" applyAlignment="1" applyProtection="1">
      <alignment horizontal="center" vertical="top" wrapText="1"/>
      <protection locked="0"/>
    </xf>
    <xf numFmtId="0" fontId="22" fillId="14" borderId="60" xfId="0" applyFont="1" applyFill="1" applyBorder="1" applyAlignment="1" applyProtection="1">
      <alignment horizontal="center" vertical="top" wrapText="1"/>
      <protection locked="0"/>
    </xf>
    <xf numFmtId="14" fontId="22" fillId="14" borderId="18" xfId="0" applyNumberFormat="1" applyFont="1" applyFill="1" applyBorder="1" applyAlignment="1" applyProtection="1">
      <alignment horizontal="center" vertical="top" wrapText="1"/>
      <protection locked="0"/>
    </xf>
    <xf numFmtId="0" fontId="22" fillId="13" borderId="1" xfId="0" applyFont="1" applyFill="1" applyBorder="1" applyAlignment="1"/>
    <xf numFmtId="0" fontId="22" fillId="13" borderId="1" xfId="0" applyFont="1" applyFill="1" applyBorder="1" applyAlignment="1">
      <alignment horizontal="left"/>
    </xf>
    <xf numFmtId="0" fontId="22" fillId="13" borderId="1" xfId="0" applyFont="1" applyFill="1" applyBorder="1" applyAlignment="1">
      <alignment horizontal="left" wrapText="1"/>
    </xf>
    <xf numFmtId="0" fontId="22" fillId="13" borderId="1" xfId="0" applyFont="1" applyFill="1" applyBorder="1" applyAlignment="1">
      <alignment horizontal="left" wrapText="1"/>
    </xf>
    <xf numFmtId="14" fontId="22" fillId="14" borderId="18" xfId="0" applyNumberFormat="1" applyFont="1" applyFill="1" applyBorder="1" applyAlignment="1" applyProtection="1">
      <alignment horizontal="center"/>
      <protection locked="0"/>
    </xf>
    <xf numFmtId="14" fontId="22" fillId="14" borderId="25" xfId="0" applyNumberFormat="1" applyFont="1" applyFill="1" applyBorder="1" applyAlignment="1" applyProtection="1">
      <alignment horizontal="center"/>
      <protection locked="0"/>
    </xf>
    <xf numFmtId="0" fontId="43" fillId="8" borderId="0" xfId="2" applyFont="1" applyAlignment="1">
      <alignment horizontal="center"/>
    </xf>
    <xf numFmtId="0" fontId="26" fillId="13" borderId="18" xfId="0" applyFont="1" applyFill="1" applyBorder="1" applyAlignment="1">
      <alignment horizontal="left" vertical="top" wrapText="1"/>
    </xf>
    <xf numFmtId="0" fontId="26" fillId="13" borderId="60" xfId="0" applyFont="1" applyFill="1" applyBorder="1" applyAlignment="1">
      <alignment horizontal="left" vertical="top" wrapText="1"/>
    </xf>
    <xf numFmtId="0" fontId="26" fillId="13" borderId="25" xfId="0" applyFont="1" applyFill="1" applyBorder="1" applyAlignment="1">
      <alignment horizontal="left" vertical="top" wrapText="1"/>
    </xf>
    <xf numFmtId="0" fontId="22" fillId="15" borderId="1" xfId="0" applyFont="1" applyFill="1" applyBorder="1" applyAlignment="1">
      <alignment horizontal="left"/>
    </xf>
    <xf numFmtId="0" fontId="22" fillId="15" borderId="1" xfId="0" applyFont="1" applyFill="1" applyBorder="1" applyAlignment="1">
      <alignment horizontal="left"/>
    </xf>
    <xf numFmtId="0" fontId="22" fillId="14" borderId="25" xfId="0" applyFont="1" applyFill="1" applyBorder="1" applyAlignment="1" applyProtection="1">
      <alignment horizontal="center" vertical="top" wrapText="1"/>
      <protection locked="0"/>
    </xf>
    <xf numFmtId="0" fontId="26" fillId="13" borderId="19" xfId="0" applyFont="1" applyFill="1" applyBorder="1" applyAlignment="1">
      <alignment horizontal="left" vertical="top" wrapText="1"/>
    </xf>
    <xf numFmtId="0" fontId="26" fillId="13" borderId="97" xfId="0" applyFont="1" applyFill="1" applyBorder="1" applyAlignment="1">
      <alignment horizontal="left" vertical="top" wrapText="1"/>
    </xf>
    <xf numFmtId="0" fontId="26" fillId="13" borderId="27" xfId="0" applyFont="1" applyFill="1" applyBorder="1" applyAlignment="1">
      <alignment horizontal="left" vertical="top" wrapText="1"/>
    </xf>
    <xf numFmtId="1" fontId="22" fillId="14" borderId="3" xfId="0" applyNumberFormat="1" applyFont="1" applyFill="1" applyBorder="1" applyProtection="1">
      <protection locked="0"/>
    </xf>
    <xf numFmtId="0" fontId="22" fillId="15" borderId="1" xfId="0" applyFont="1" applyFill="1" applyBorder="1" applyAlignment="1">
      <alignment horizontal="left" wrapText="1"/>
    </xf>
    <xf numFmtId="1" fontId="22" fillId="14" borderId="4" xfId="0" applyNumberFormat="1" applyFont="1" applyFill="1" applyBorder="1" applyProtection="1">
      <protection locked="0"/>
    </xf>
    <xf numFmtId="0" fontId="22" fillId="15" borderId="19" xfId="0" applyFont="1" applyFill="1" applyBorder="1" applyAlignment="1">
      <alignment horizontal="left" wrapText="1"/>
    </xf>
    <xf numFmtId="0" fontId="22" fillId="15" borderId="27" xfId="0" applyFont="1" applyFill="1" applyBorder="1" applyAlignment="1">
      <alignment horizontal="left" wrapText="1"/>
    </xf>
    <xf numFmtId="0" fontId="22" fillId="15" borderId="57" xfId="0" applyFont="1" applyFill="1" applyBorder="1" applyAlignment="1">
      <alignment horizontal="left" vertical="top" wrapText="1"/>
    </xf>
    <xf numFmtId="0" fontId="22" fillId="15" borderId="17" xfId="0" applyFont="1" applyFill="1" applyBorder="1" applyAlignment="1">
      <alignment horizontal="left" vertical="top" wrapText="1"/>
    </xf>
    <xf numFmtId="0" fontId="22" fillId="15" borderId="23" xfId="0" applyFont="1" applyFill="1" applyBorder="1" applyAlignment="1">
      <alignment horizontal="left" vertical="top" wrapText="1"/>
    </xf>
    <xf numFmtId="0" fontId="22" fillId="15" borderId="58" xfId="0" applyFont="1" applyFill="1" applyBorder="1" applyAlignment="1">
      <alignment horizontal="left" vertical="top" wrapText="1"/>
    </xf>
    <xf numFmtId="0" fontId="22" fillId="15" borderId="19" xfId="0" applyFont="1" applyFill="1" applyBorder="1" applyAlignment="1">
      <alignment horizontal="left" vertical="top" wrapText="1"/>
    </xf>
    <xf numFmtId="0" fontId="22" fillId="15" borderId="27" xfId="0" applyFont="1" applyFill="1" applyBorder="1" applyAlignment="1">
      <alignment horizontal="left" vertical="top" wrapText="1"/>
    </xf>
    <xf numFmtId="0" fontId="22" fillId="15" borderId="22" xfId="0" applyFont="1" applyFill="1" applyBorder="1" applyAlignment="1">
      <alignment horizontal="left" vertical="top" wrapText="1"/>
    </xf>
    <xf numFmtId="0" fontId="22" fillId="15" borderId="7" xfId="0" applyFont="1" applyFill="1" applyBorder="1" applyAlignment="1">
      <alignment horizontal="left" vertical="top" wrapText="1"/>
    </xf>
    <xf numFmtId="0" fontId="22" fillId="15" borderId="26" xfId="0" applyFont="1" applyFill="1" applyBorder="1" applyAlignment="1">
      <alignment horizontal="left" vertical="top" wrapText="1"/>
    </xf>
    <xf numFmtId="0" fontId="22" fillId="15" borderId="9" xfId="0" applyFont="1" applyFill="1" applyBorder="1" applyAlignment="1">
      <alignment horizontal="left" vertical="top" wrapText="1"/>
    </xf>
    <xf numFmtId="0" fontId="26" fillId="13" borderId="1" xfId="0" applyFont="1" applyFill="1" applyBorder="1" applyAlignment="1">
      <alignment horizontal="left" wrapText="1"/>
    </xf>
    <xf numFmtId="0" fontId="22" fillId="15" borderId="22" xfId="0" applyFont="1" applyFill="1" applyBorder="1" applyAlignment="1">
      <alignment vertical="top" wrapText="1"/>
    </xf>
    <xf numFmtId="0" fontId="22" fillId="15" borderId="7" xfId="0" applyFont="1" applyFill="1" applyBorder="1" applyAlignment="1">
      <alignment vertical="top" wrapText="1"/>
    </xf>
    <xf numFmtId="0" fontId="22" fillId="15" borderId="7" xfId="0" applyFont="1" applyFill="1" applyBorder="1" applyAlignment="1">
      <alignment vertical="top" wrapText="1"/>
    </xf>
    <xf numFmtId="1" fontId="22" fillId="14" borderId="3" xfId="0" applyNumberFormat="1" applyFont="1" applyFill="1" applyBorder="1" applyAlignment="1" applyProtection="1">
      <alignment vertical="top" wrapText="1"/>
      <protection locked="0"/>
    </xf>
    <xf numFmtId="0" fontId="22" fillId="15" borderId="24" xfId="0" applyFont="1" applyFill="1" applyBorder="1" applyAlignment="1">
      <alignment vertical="top" wrapText="1"/>
    </xf>
    <xf numFmtId="0" fontId="22" fillId="15" borderId="1" xfId="0" applyFont="1" applyFill="1" applyBorder="1" applyAlignment="1">
      <alignment vertical="top" wrapText="1"/>
    </xf>
    <xf numFmtId="0" fontId="22" fillId="15" borderId="1" xfId="0" applyFont="1" applyFill="1" applyBorder="1" applyAlignment="1">
      <alignment vertical="top" wrapText="1"/>
    </xf>
    <xf numFmtId="1" fontId="22" fillId="14" borderId="8" xfId="0" applyNumberFormat="1" applyFont="1" applyFill="1" applyBorder="1" applyAlignment="1" applyProtection="1">
      <alignment vertical="top" wrapText="1"/>
      <protection locked="0"/>
    </xf>
    <xf numFmtId="0" fontId="22" fillId="15" borderId="26" xfId="0" applyFont="1" applyFill="1" applyBorder="1" applyAlignment="1">
      <alignment vertical="top" wrapText="1"/>
    </xf>
    <xf numFmtId="0" fontId="22" fillId="15" borderId="9" xfId="0" applyFont="1" applyFill="1" applyBorder="1" applyAlignment="1">
      <alignment vertical="top" wrapText="1"/>
    </xf>
    <xf numFmtId="0" fontId="22" fillId="15" borderId="9" xfId="0" applyFont="1" applyFill="1" applyBorder="1" applyAlignment="1">
      <alignment vertical="top" wrapText="1"/>
    </xf>
    <xf numFmtId="1" fontId="22" fillId="14" borderId="4" xfId="0" applyNumberFormat="1" applyFont="1" applyFill="1" applyBorder="1" applyAlignment="1" applyProtection="1">
      <alignment vertical="top" wrapText="1"/>
      <protection locked="0"/>
    </xf>
    <xf numFmtId="0" fontId="22" fillId="14" borderId="12" xfId="0" applyFont="1" applyFill="1" applyBorder="1" applyAlignment="1" applyProtection="1">
      <alignment horizontal="left"/>
      <protection locked="0"/>
    </xf>
    <xf numFmtId="0" fontId="22" fillId="14" borderId="8" xfId="0" applyFont="1" applyFill="1" applyBorder="1" applyAlignment="1" applyProtection="1">
      <alignment horizontal="left" vertical="top" wrapText="1"/>
      <protection locked="0"/>
    </xf>
    <xf numFmtId="0" fontId="22" fillId="14" borderId="4" xfId="0" applyFont="1" applyFill="1" applyBorder="1" applyAlignment="1" applyProtection="1">
      <alignment horizontal="left" vertical="top" wrapText="1"/>
      <protection locked="0"/>
    </xf>
    <xf numFmtId="0" fontId="21" fillId="0" borderId="2" xfId="0" applyFont="1" applyBorder="1" applyAlignment="1">
      <alignment horizontal="center"/>
    </xf>
    <xf numFmtId="0" fontId="22" fillId="15" borderId="59" xfId="0" applyFont="1" applyFill="1" applyBorder="1" applyAlignment="1">
      <alignment horizontal="left" vertical="top" wrapText="1"/>
    </xf>
    <xf numFmtId="0" fontId="22" fillId="15" borderId="11" xfId="0" applyFont="1" applyFill="1" applyBorder="1" applyAlignment="1">
      <alignment horizontal="left" vertical="top" wrapText="1"/>
    </xf>
    <xf numFmtId="0" fontId="22" fillId="15" borderId="11" xfId="0" applyFont="1" applyFill="1" applyBorder="1" applyAlignment="1">
      <alignment horizontal="left" vertical="top" wrapText="1"/>
    </xf>
    <xf numFmtId="0" fontId="22" fillId="15" borderId="24" xfId="0" applyFont="1" applyFill="1" applyBorder="1" applyAlignment="1">
      <alignment horizontal="left" vertical="top" wrapText="1"/>
    </xf>
    <xf numFmtId="0" fontId="22" fillId="15" borderId="1" xfId="0" applyFont="1" applyFill="1" applyBorder="1" applyAlignment="1">
      <alignment horizontal="left" vertical="top" wrapText="1"/>
    </xf>
    <xf numFmtId="0" fontId="22" fillId="15" borderId="1" xfId="0" applyFont="1" applyFill="1" applyBorder="1" applyAlignment="1">
      <alignment horizontal="left" vertical="top" wrapText="1"/>
    </xf>
    <xf numFmtId="0" fontId="22" fillId="15" borderId="9" xfId="0" applyFont="1" applyFill="1" applyBorder="1" applyAlignment="1">
      <alignment horizontal="left" vertical="top" wrapText="1"/>
    </xf>
    <xf numFmtId="0" fontId="22" fillId="15" borderId="7" xfId="0" applyFont="1" applyFill="1" applyBorder="1" applyAlignment="1">
      <alignment horizontal="left" vertical="top" wrapText="1"/>
    </xf>
    <xf numFmtId="0" fontId="22" fillId="14" borderId="3" xfId="0" applyFont="1" applyFill="1" applyBorder="1" applyAlignment="1" applyProtection="1">
      <alignment horizontal="left"/>
      <protection locked="0"/>
    </xf>
    <xf numFmtId="0" fontId="22" fillId="15" borderId="57" xfId="0" applyFont="1" applyFill="1" applyBorder="1" applyAlignment="1">
      <alignment horizontal="center" vertical="top" wrapText="1"/>
    </xf>
    <xf numFmtId="0" fontId="22" fillId="15" borderId="13" xfId="0" applyFont="1" applyFill="1" applyBorder="1" applyAlignment="1">
      <alignment horizontal="left" vertical="top" wrapText="1"/>
    </xf>
    <xf numFmtId="0" fontId="22" fillId="15" borderId="28" xfId="0" applyFont="1" applyFill="1" applyBorder="1" applyAlignment="1">
      <alignment horizontal="center" vertical="top" wrapText="1"/>
    </xf>
    <xf numFmtId="0" fontId="22" fillId="15" borderId="29" xfId="0" applyFont="1" applyFill="1" applyBorder="1" applyAlignment="1">
      <alignment horizontal="left" vertical="top" wrapText="1"/>
    </xf>
    <xf numFmtId="0" fontId="22" fillId="15" borderId="58" xfId="0" applyFont="1" applyFill="1" applyBorder="1" applyAlignment="1">
      <alignment horizontal="center" vertical="top" wrapText="1"/>
    </xf>
    <xf numFmtId="0" fontId="22" fillId="15" borderId="51" xfId="0" applyFont="1" applyFill="1" applyBorder="1" applyAlignment="1">
      <alignment horizontal="left" vertical="top" wrapText="1"/>
    </xf>
    <xf numFmtId="0" fontId="22" fillId="14" borderId="4" xfId="0" applyFont="1" applyFill="1" applyBorder="1" applyAlignment="1" applyProtection="1">
      <alignment horizontal="left"/>
      <protection locked="0"/>
    </xf>
  </cellXfs>
  <cellStyles count="5">
    <cellStyle name="20% - Акцент1" xfId="1" builtinId="30"/>
    <cellStyle name="Акцент1" xfId="2" builtinId="29"/>
    <cellStyle name="Денежный" xfId="3" builtinId="4"/>
    <cellStyle name="Заголовок 1" xfId="4" builtinId="16"/>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baseline="0"/>
              <a:t>подстраивание</a:t>
            </a:r>
            <a:endParaRPr lang="ru-RU"/>
          </a:p>
        </c:rich>
      </c:tx>
      <c:layout/>
    </c:title>
    <c:plotArea>
      <c:layout/>
      <c:barChart>
        <c:barDir val="col"/>
        <c:grouping val="clustered"/>
        <c:ser>
          <c:idx val="0"/>
          <c:order val="0"/>
          <c:tx>
            <c:strRef>
              <c:f>Ргр!$B$7</c:f>
              <c:strCache>
                <c:ptCount val="1"/>
                <c:pt idx="0">
                  <c:v>подстраивание</c:v>
                </c:pt>
              </c:strCache>
            </c:strRef>
          </c:tx>
          <c:val>
            <c:numRef>
              <c:f>Ргр!$I$7:$AB$7</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49410432"/>
        <c:axId val="49521408"/>
      </c:barChart>
      <c:lineChart>
        <c:grouping val="standard"/>
        <c:ser>
          <c:idx val="1"/>
          <c:order val="1"/>
          <c:tx>
            <c:v>мин</c:v>
          </c:tx>
          <c:marker>
            <c:symbol val="none"/>
          </c:marker>
          <c:val>
            <c:numRef>
              <c:f>Ргр!$AY$7:$BR$7</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Ргр!$AY$16:$BR$16</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49410432"/>
        <c:axId val="49521408"/>
      </c:lineChart>
      <c:catAx>
        <c:axId val="49410432"/>
        <c:scaling>
          <c:orientation val="minMax"/>
        </c:scaling>
        <c:axPos val="b"/>
        <c:tickLblPos val="nextTo"/>
        <c:crossAx val="49521408"/>
        <c:crosses val="autoZero"/>
        <c:auto val="1"/>
        <c:lblAlgn val="ctr"/>
        <c:lblOffset val="100"/>
      </c:catAx>
      <c:valAx>
        <c:axId val="49521408"/>
        <c:scaling>
          <c:orientation val="minMax"/>
        </c:scaling>
        <c:axPos val="l"/>
        <c:majorGridlines/>
        <c:numFmt formatCode="0;\-0;;@" sourceLinked="1"/>
        <c:tickLblPos val="nextTo"/>
        <c:crossAx val="49410432"/>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baseline="0"/>
              <a:t>паритет</a:t>
            </a:r>
            <a:endParaRPr lang="ru-RU"/>
          </a:p>
        </c:rich>
      </c:tx>
      <c:layout/>
    </c:title>
    <c:plotArea>
      <c:layout/>
      <c:barChart>
        <c:barDir val="col"/>
        <c:grouping val="clustered"/>
        <c:ser>
          <c:idx val="0"/>
          <c:order val="0"/>
          <c:tx>
            <c:strRef>
              <c:f>Ргр!$B$8</c:f>
              <c:strCache>
                <c:ptCount val="1"/>
                <c:pt idx="0">
                  <c:v>паритет</c:v>
                </c:pt>
              </c:strCache>
            </c:strRef>
          </c:tx>
          <c:val>
            <c:numRef>
              <c:f>Ргр!$I$8:$AB$8</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51673344"/>
        <c:axId val="51681920"/>
      </c:barChart>
      <c:lineChart>
        <c:grouping val="standard"/>
        <c:ser>
          <c:idx val="1"/>
          <c:order val="1"/>
          <c:tx>
            <c:v>мин</c:v>
          </c:tx>
          <c:marker>
            <c:symbol val="none"/>
          </c:marker>
          <c:val>
            <c:numRef>
              <c:f>Ргр!$AY$8:$BR$8</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Ргр!$AY$17:$BR$17</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51673344"/>
        <c:axId val="51681920"/>
      </c:lineChart>
      <c:catAx>
        <c:axId val="51673344"/>
        <c:scaling>
          <c:orientation val="minMax"/>
        </c:scaling>
        <c:axPos val="b"/>
        <c:tickLblPos val="nextTo"/>
        <c:crossAx val="51681920"/>
        <c:crosses val="autoZero"/>
        <c:auto val="1"/>
        <c:lblAlgn val="ctr"/>
        <c:lblOffset val="100"/>
      </c:catAx>
      <c:valAx>
        <c:axId val="51681920"/>
        <c:scaling>
          <c:orientation val="minMax"/>
        </c:scaling>
        <c:axPos val="l"/>
        <c:majorGridlines/>
        <c:numFmt formatCode="0;\-0;;@" sourceLinked="1"/>
        <c:tickLblPos val="nextTo"/>
        <c:crossAx val="51673344"/>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baseline="0"/>
              <a:t>торги</a:t>
            </a:r>
            <a:endParaRPr lang="ru-RU"/>
          </a:p>
        </c:rich>
      </c:tx>
      <c:layout/>
    </c:title>
    <c:plotArea>
      <c:layout/>
      <c:barChart>
        <c:barDir val="col"/>
        <c:grouping val="clustered"/>
        <c:ser>
          <c:idx val="0"/>
          <c:order val="0"/>
          <c:tx>
            <c:strRef>
              <c:f>Ргр!$B$9</c:f>
              <c:strCache>
                <c:ptCount val="1"/>
                <c:pt idx="0">
                  <c:v>торги</c:v>
                </c:pt>
              </c:strCache>
            </c:strRef>
          </c:tx>
          <c:val>
            <c:numRef>
              <c:f>Ргр!$I$9:$AB$9</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51787648"/>
        <c:axId val="51827456"/>
      </c:barChart>
      <c:lineChart>
        <c:grouping val="standard"/>
        <c:ser>
          <c:idx val="1"/>
          <c:order val="1"/>
          <c:tx>
            <c:v>мин</c:v>
          </c:tx>
          <c:marker>
            <c:symbol val="none"/>
          </c:marker>
          <c:val>
            <c:numRef>
              <c:f>Ргр!$AY$9:$BR$9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Ргр!$AY$18:$BR$18</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51787648"/>
        <c:axId val="51827456"/>
      </c:lineChart>
      <c:catAx>
        <c:axId val="51787648"/>
        <c:scaling>
          <c:orientation val="minMax"/>
        </c:scaling>
        <c:axPos val="b"/>
        <c:tickLblPos val="nextTo"/>
        <c:crossAx val="51827456"/>
        <c:crosses val="autoZero"/>
        <c:auto val="1"/>
        <c:lblAlgn val="ctr"/>
        <c:lblOffset val="100"/>
      </c:catAx>
      <c:valAx>
        <c:axId val="51827456"/>
        <c:scaling>
          <c:orientation val="minMax"/>
        </c:scaling>
        <c:axPos val="l"/>
        <c:majorGridlines/>
        <c:numFmt formatCode="0;\-0;;@" sourceLinked="1"/>
        <c:tickLblPos val="nextTo"/>
        <c:crossAx val="51787648"/>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угроза</a:t>
            </a:r>
            <a:endParaRPr lang="ru-RU"/>
          </a:p>
        </c:rich>
      </c:tx>
      <c:layout/>
    </c:title>
    <c:plotArea>
      <c:layout/>
      <c:barChart>
        <c:barDir val="col"/>
        <c:grouping val="clustered"/>
        <c:ser>
          <c:idx val="0"/>
          <c:order val="0"/>
          <c:tx>
            <c:strRef>
              <c:f>Ргр!$B$10</c:f>
              <c:strCache>
                <c:ptCount val="1"/>
                <c:pt idx="0">
                  <c:v>угроза</c:v>
                </c:pt>
              </c:strCache>
            </c:strRef>
          </c:tx>
          <c:val>
            <c:numRef>
              <c:f>Ргр!$I$10:$AB$10</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72606848"/>
        <c:axId val="72856704"/>
      </c:barChart>
      <c:lineChart>
        <c:grouping val="standard"/>
        <c:ser>
          <c:idx val="1"/>
          <c:order val="1"/>
          <c:tx>
            <c:v>мин</c:v>
          </c:tx>
          <c:marker>
            <c:symbol val="none"/>
          </c:marker>
          <c:val>
            <c:numRef>
              <c:f>Ргр!$AY$10:$BR$10</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Ргр!$AY$19:$BR$19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72606848"/>
        <c:axId val="72856704"/>
      </c:lineChart>
      <c:catAx>
        <c:axId val="72606848"/>
        <c:scaling>
          <c:orientation val="minMax"/>
        </c:scaling>
        <c:axPos val="b"/>
        <c:tickLblPos val="nextTo"/>
        <c:crossAx val="72856704"/>
        <c:crosses val="autoZero"/>
        <c:auto val="1"/>
        <c:lblAlgn val="ctr"/>
        <c:lblOffset val="100"/>
      </c:catAx>
      <c:valAx>
        <c:axId val="72856704"/>
        <c:scaling>
          <c:orientation val="minMax"/>
        </c:scaling>
        <c:axPos val="l"/>
        <c:majorGridlines/>
        <c:numFmt formatCode="0;\-0;;@" sourceLinked="1"/>
        <c:tickLblPos val="nextTo"/>
        <c:crossAx val="72606848"/>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baseline="0"/>
              <a:t>логика</a:t>
            </a:r>
            <a:endParaRPr lang="ru-RU"/>
          </a:p>
        </c:rich>
      </c:tx>
      <c:layout/>
    </c:title>
    <c:plotArea>
      <c:layout/>
      <c:barChart>
        <c:barDir val="col"/>
        <c:grouping val="clustered"/>
        <c:ser>
          <c:idx val="0"/>
          <c:order val="0"/>
          <c:tx>
            <c:strRef>
              <c:f>Ргр!$B$11</c:f>
              <c:strCache>
                <c:ptCount val="1"/>
                <c:pt idx="0">
                  <c:v>логика</c:v>
                </c:pt>
              </c:strCache>
            </c:strRef>
          </c:tx>
          <c:val>
            <c:numRef>
              <c:f>Ргр!$I$11:$AB$11</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74250496"/>
        <c:axId val="74277248"/>
      </c:barChart>
      <c:lineChart>
        <c:grouping val="standard"/>
        <c:ser>
          <c:idx val="1"/>
          <c:order val="1"/>
          <c:tx>
            <c:v>мин</c:v>
          </c:tx>
          <c:marker>
            <c:symbol val="none"/>
          </c:marker>
          <c:val>
            <c:numRef>
              <c:f>Ргр!$AY$11:$BR$11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Ргр!$AY$20:$BR$20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74250496"/>
        <c:axId val="74277248"/>
      </c:lineChart>
      <c:catAx>
        <c:axId val="74250496"/>
        <c:scaling>
          <c:orientation val="minMax"/>
        </c:scaling>
        <c:axPos val="b"/>
        <c:tickLblPos val="nextTo"/>
        <c:crossAx val="74277248"/>
        <c:crosses val="autoZero"/>
        <c:auto val="1"/>
        <c:lblAlgn val="ctr"/>
        <c:lblOffset val="100"/>
      </c:catAx>
      <c:valAx>
        <c:axId val="74277248"/>
        <c:scaling>
          <c:orientation val="minMax"/>
        </c:scaling>
        <c:axPos val="l"/>
        <c:majorGridlines/>
        <c:numFmt formatCode="0;\-0;;@" sourceLinked="1"/>
        <c:tickLblPos val="nextTo"/>
        <c:crossAx val="74250496"/>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эмоциии</a:t>
            </a:r>
            <a:endParaRPr lang="ru-RU"/>
          </a:p>
        </c:rich>
      </c:tx>
      <c:layout/>
    </c:title>
    <c:plotArea>
      <c:layout/>
      <c:barChart>
        <c:barDir val="col"/>
        <c:grouping val="clustered"/>
        <c:ser>
          <c:idx val="0"/>
          <c:order val="0"/>
          <c:tx>
            <c:strRef>
              <c:f>Ргр!$B$12</c:f>
              <c:strCache>
                <c:ptCount val="1"/>
                <c:pt idx="0">
                  <c:v>эмоциии</c:v>
                </c:pt>
              </c:strCache>
            </c:strRef>
          </c:tx>
          <c:val>
            <c:numRef>
              <c:f>Ргр!$I$12:$AB$12</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74824320"/>
        <c:axId val="75013504"/>
      </c:barChart>
      <c:lineChart>
        <c:grouping val="standard"/>
        <c:ser>
          <c:idx val="1"/>
          <c:order val="1"/>
          <c:tx>
            <c:v>мин</c:v>
          </c:tx>
          <c:marker>
            <c:symbol val="none"/>
          </c:marker>
          <c:val>
            <c:numRef>
              <c:f>Ргр!$AY$12:$BR$12</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Ргр!$AY$21:$BR$21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74824320"/>
        <c:axId val="75013504"/>
      </c:lineChart>
      <c:catAx>
        <c:axId val="74824320"/>
        <c:scaling>
          <c:orientation val="minMax"/>
        </c:scaling>
        <c:axPos val="b"/>
        <c:tickLblPos val="nextTo"/>
        <c:crossAx val="75013504"/>
        <c:crosses val="autoZero"/>
        <c:auto val="1"/>
        <c:lblAlgn val="ctr"/>
        <c:lblOffset val="100"/>
      </c:catAx>
      <c:valAx>
        <c:axId val="75013504"/>
        <c:scaling>
          <c:orientation val="minMax"/>
        </c:scaling>
        <c:axPos val="l"/>
        <c:majorGridlines/>
        <c:numFmt formatCode="0;\-0;;@" sourceLinked="1"/>
        <c:tickLblPos val="nextTo"/>
        <c:crossAx val="74824320"/>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соперничество</a:t>
            </a:r>
            <a:endParaRPr lang="ru-RU"/>
          </a:p>
        </c:rich>
      </c:tx>
      <c:layout/>
    </c:title>
    <c:plotArea>
      <c:layout/>
      <c:barChart>
        <c:barDir val="col"/>
        <c:grouping val="clustered"/>
        <c:ser>
          <c:idx val="0"/>
          <c:order val="0"/>
          <c:tx>
            <c:strRef>
              <c:f>Ргр!$B$16</c:f>
              <c:strCache>
                <c:ptCount val="1"/>
                <c:pt idx="0">
                  <c:v>соперничество</c:v>
                </c:pt>
              </c:strCache>
            </c:strRef>
          </c:tx>
          <c:val>
            <c:numRef>
              <c:f>Ргр!$I$16:$AB$16</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75410432"/>
        <c:axId val="79534336"/>
      </c:barChart>
      <c:lineChart>
        <c:grouping val="standard"/>
        <c:ser>
          <c:idx val="1"/>
          <c:order val="1"/>
          <c:tx>
            <c:v>мин</c:v>
          </c:tx>
          <c:marker>
            <c:symbol val="none"/>
          </c:marker>
          <c:val>
            <c:numRef>
              <c:f>Ргр!$AY$25:$BR$25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Ргр!$AY$31:$BR$31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75410432"/>
        <c:axId val="79534336"/>
      </c:lineChart>
      <c:catAx>
        <c:axId val="75410432"/>
        <c:scaling>
          <c:orientation val="minMax"/>
        </c:scaling>
        <c:axPos val="b"/>
        <c:tickLblPos val="nextTo"/>
        <c:crossAx val="79534336"/>
        <c:crosses val="autoZero"/>
        <c:auto val="1"/>
        <c:lblAlgn val="ctr"/>
        <c:lblOffset val="100"/>
      </c:catAx>
      <c:valAx>
        <c:axId val="79534336"/>
        <c:scaling>
          <c:orientation val="minMax"/>
        </c:scaling>
        <c:axPos val="l"/>
        <c:majorGridlines/>
        <c:numFmt formatCode="0;\-0;;@" sourceLinked="1"/>
        <c:tickLblPos val="nextTo"/>
        <c:crossAx val="75410432"/>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сотрудничество</a:t>
            </a:r>
            <a:endParaRPr lang="ru-RU"/>
          </a:p>
        </c:rich>
      </c:tx>
      <c:layout/>
    </c:title>
    <c:plotArea>
      <c:layout/>
      <c:barChart>
        <c:barDir val="col"/>
        <c:grouping val="clustered"/>
        <c:ser>
          <c:idx val="0"/>
          <c:order val="0"/>
          <c:tx>
            <c:strRef>
              <c:f>Ргр!$B$17</c:f>
              <c:strCache>
                <c:ptCount val="1"/>
                <c:pt idx="0">
                  <c:v>сотрудничество</c:v>
                </c:pt>
              </c:strCache>
            </c:strRef>
          </c:tx>
          <c:val>
            <c:numRef>
              <c:f>Ргр!$I$17:$AB$17</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80643968"/>
        <c:axId val="80941824"/>
      </c:barChart>
      <c:lineChart>
        <c:grouping val="standard"/>
        <c:ser>
          <c:idx val="1"/>
          <c:order val="1"/>
          <c:tx>
            <c:v>мин</c:v>
          </c:tx>
          <c:marker>
            <c:symbol val="none"/>
          </c:marker>
          <c:val>
            <c:numRef>
              <c:f>Ргр!$AY$26:$BR$26</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Ргр!$AY$32:$BR$32</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80643968"/>
        <c:axId val="80941824"/>
      </c:lineChart>
      <c:catAx>
        <c:axId val="80643968"/>
        <c:scaling>
          <c:orientation val="minMax"/>
        </c:scaling>
        <c:axPos val="b"/>
        <c:tickLblPos val="nextTo"/>
        <c:crossAx val="80941824"/>
        <c:crosses val="autoZero"/>
        <c:auto val="1"/>
        <c:lblAlgn val="ctr"/>
        <c:lblOffset val="100"/>
      </c:catAx>
      <c:valAx>
        <c:axId val="80941824"/>
        <c:scaling>
          <c:orientation val="minMax"/>
        </c:scaling>
        <c:axPos val="l"/>
        <c:majorGridlines/>
        <c:numFmt formatCode="0;\-0;;@" sourceLinked="1"/>
        <c:tickLblPos val="nextTo"/>
        <c:crossAx val="80643968"/>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компромисс</a:t>
            </a:r>
            <a:endParaRPr lang="ru-RU"/>
          </a:p>
        </c:rich>
      </c:tx>
      <c:layout/>
    </c:title>
    <c:plotArea>
      <c:layout/>
      <c:barChart>
        <c:barDir val="col"/>
        <c:grouping val="clustered"/>
        <c:ser>
          <c:idx val="0"/>
          <c:order val="0"/>
          <c:tx>
            <c:strRef>
              <c:f>Ргр!$B$18</c:f>
              <c:strCache>
                <c:ptCount val="1"/>
                <c:pt idx="0">
                  <c:v>компромисс</c:v>
                </c:pt>
              </c:strCache>
            </c:strRef>
          </c:tx>
          <c:val>
            <c:numRef>
              <c:f>Ргр!$I$18:$AB$18</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84236544"/>
        <c:axId val="84279296"/>
      </c:barChart>
      <c:lineChart>
        <c:grouping val="standard"/>
        <c:ser>
          <c:idx val="1"/>
          <c:order val="1"/>
          <c:tx>
            <c:v>мин</c:v>
          </c:tx>
          <c:marker>
            <c:symbol val="none"/>
          </c:marker>
          <c:val>
            <c:numRef>
              <c:f>Ргр!$AY$27:$BR$27</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Ргр!$AY$33:$BR$33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84236544"/>
        <c:axId val="84279296"/>
      </c:lineChart>
      <c:catAx>
        <c:axId val="84236544"/>
        <c:scaling>
          <c:orientation val="minMax"/>
        </c:scaling>
        <c:axPos val="b"/>
        <c:tickLblPos val="nextTo"/>
        <c:crossAx val="84279296"/>
        <c:crosses val="autoZero"/>
        <c:auto val="1"/>
        <c:lblAlgn val="ctr"/>
        <c:lblOffset val="100"/>
      </c:catAx>
      <c:valAx>
        <c:axId val="84279296"/>
        <c:scaling>
          <c:orientation val="minMax"/>
        </c:scaling>
        <c:axPos val="l"/>
        <c:majorGridlines/>
        <c:numFmt formatCode="0;\-0;;@" sourceLinked="1"/>
        <c:tickLblPos val="nextTo"/>
        <c:crossAx val="84236544"/>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избегание</a:t>
            </a:r>
            <a:endParaRPr lang="ru-RU"/>
          </a:p>
        </c:rich>
      </c:tx>
      <c:layout/>
    </c:title>
    <c:plotArea>
      <c:layout/>
      <c:barChart>
        <c:barDir val="col"/>
        <c:grouping val="clustered"/>
        <c:ser>
          <c:idx val="0"/>
          <c:order val="0"/>
          <c:tx>
            <c:strRef>
              <c:f>Ргр!$B$19</c:f>
              <c:strCache>
                <c:ptCount val="1"/>
                <c:pt idx="0">
                  <c:v>избегание</c:v>
                </c:pt>
              </c:strCache>
            </c:strRef>
          </c:tx>
          <c:val>
            <c:numRef>
              <c:f>Ргр!$I$19:$AB$19</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85115648"/>
        <c:axId val="85117184"/>
      </c:barChart>
      <c:lineChart>
        <c:grouping val="standard"/>
        <c:ser>
          <c:idx val="1"/>
          <c:order val="1"/>
          <c:tx>
            <c:v>мин</c:v>
          </c:tx>
          <c:marker>
            <c:symbol val="none"/>
          </c:marker>
          <c:val>
            <c:numRef>
              <c:f>Ргр!$AY$28:$BR$28</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Ргр!$AY$36:$BR$36</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85115648"/>
        <c:axId val="85117184"/>
      </c:lineChart>
      <c:catAx>
        <c:axId val="85115648"/>
        <c:scaling>
          <c:orientation val="minMax"/>
        </c:scaling>
        <c:axPos val="b"/>
        <c:tickLblPos val="nextTo"/>
        <c:crossAx val="85117184"/>
        <c:crosses val="autoZero"/>
        <c:auto val="1"/>
        <c:lblAlgn val="ctr"/>
        <c:lblOffset val="100"/>
      </c:catAx>
      <c:valAx>
        <c:axId val="85117184"/>
        <c:scaling>
          <c:orientation val="minMax"/>
        </c:scaling>
        <c:axPos val="l"/>
        <c:majorGridlines/>
        <c:numFmt formatCode="0;\-0;;@" sourceLinked="1"/>
        <c:tickLblPos val="nextTo"/>
        <c:crossAx val="85115648"/>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приспособление</a:t>
            </a:r>
            <a:endParaRPr lang="ru-RU"/>
          </a:p>
        </c:rich>
      </c:tx>
      <c:layout/>
    </c:title>
    <c:plotArea>
      <c:layout/>
      <c:barChart>
        <c:barDir val="col"/>
        <c:grouping val="clustered"/>
        <c:ser>
          <c:idx val="0"/>
          <c:order val="0"/>
          <c:tx>
            <c:strRef>
              <c:f>Ргр!$B$20</c:f>
              <c:strCache>
                <c:ptCount val="1"/>
                <c:pt idx="0">
                  <c:v>приспособление</c:v>
                </c:pt>
              </c:strCache>
            </c:strRef>
          </c:tx>
          <c:val>
            <c:numRef>
              <c:f>Ргр!$I$20:$AB$20</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85363712"/>
        <c:axId val="85501056"/>
      </c:barChart>
      <c:lineChart>
        <c:grouping val="standard"/>
        <c:ser>
          <c:idx val="1"/>
          <c:order val="1"/>
          <c:tx>
            <c:v>мин</c:v>
          </c:tx>
          <c:marker>
            <c:symbol val="none"/>
          </c:marker>
          <c:val>
            <c:numRef>
              <c:f>Ргр!$AY$29:$BR$29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Ргр!$AY$37:$BR$37</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85363712"/>
        <c:axId val="85501056"/>
      </c:lineChart>
      <c:catAx>
        <c:axId val="85363712"/>
        <c:scaling>
          <c:orientation val="minMax"/>
        </c:scaling>
        <c:axPos val="b"/>
        <c:tickLblPos val="nextTo"/>
        <c:crossAx val="85501056"/>
        <c:crosses val="autoZero"/>
        <c:auto val="1"/>
        <c:lblAlgn val="ctr"/>
        <c:lblOffset val="100"/>
      </c:catAx>
      <c:valAx>
        <c:axId val="85501056"/>
        <c:scaling>
          <c:orientation val="minMax"/>
        </c:scaling>
        <c:axPos val="l"/>
        <c:majorGridlines/>
        <c:numFmt formatCode="0;\-0;;@" sourceLinked="1"/>
        <c:tickLblPos val="nextTo"/>
        <c:crossAx val="85363712"/>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уступчивость</a:t>
            </a:r>
            <a:endParaRPr lang="ru-RU"/>
          </a:p>
        </c:rich>
      </c:tx>
      <c:layout/>
    </c:title>
    <c:plotArea>
      <c:layout/>
      <c:barChart>
        <c:barDir val="col"/>
        <c:grouping val="clustered"/>
        <c:ser>
          <c:idx val="0"/>
          <c:order val="0"/>
          <c:tx>
            <c:strRef>
              <c:f>Ргр!$B$24</c:f>
              <c:strCache>
                <c:ptCount val="1"/>
                <c:pt idx="0">
                  <c:v>уступчивость</c:v>
                </c:pt>
              </c:strCache>
            </c:strRef>
          </c:tx>
          <c:val>
            <c:numRef>
              <c:f>Ргр!$I$24:$AB$24</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86749184"/>
        <c:axId val="86752640"/>
      </c:barChart>
      <c:lineChart>
        <c:grouping val="standard"/>
        <c:ser>
          <c:idx val="1"/>
          <c:order val="1"/>
          <c:tx>
            <c:v>мин</c:v>
          </c:tx>
          <c:marker>
            <c:symbol val="none"/>
          </c:marker>
          <c:val>
            <c:numRef>
              <c:f>Ргр!$AY$39:$BR$39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Ргр!$AY$43:$BR$43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86749184"/>
        <c:axId val="86752640"/>
      </c:lineChart>
      <c:catAx>
        <c:axId val="86749184"/>
        <c:scaling>
          <c:orientation val="minMax"/>
        </c:scaling>
        <c:axPos val="b"/>
        <c:tickLblPos val="nextTo"/>
        <c:crossAx val="86752640"/>
        <c:crosses val="autoZero"/>
        <c:auto val="1"/>
        <c:lblAlgn val="ctr"/>
        <c:lblOffset val="100"/>
      </c:catAx>
      <c:valAx>
        <c:axId val="86752640"/>
        <c:scaling>
          <c:orientation val="minMax"/>
        </c:scaling>
        <c:axPos val="l"/>
        <c:majorGridlines/>
        <c:numFmt formatCode="0;\-0;;@" sourceLinked="1"/>
        <c:tickLblPos val="nextTo"/>
        <c:crossAx val="86749184"/>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жесткость</a:t>
            </a:r>
            <a:endParaRPr lang="ru-RU"/>
          </a:p>
        </c:rich>
      </c:tx>
      <c:layout/>
    </c:title>
    <c:plotArea>
      <c:layout/>
      <c:barChart>
        <c:barDir val="col"/>
        <c:grouping val="clustered"/>
        <c:ser>
          <c:idx val="0"/>
          <c:order val="0"/>
          <c:tx>
            <c:strRef>
              <c:f>Ргр!$B$25</c:f>
              <c:strCache>
                <c:ptCount val="1"/>
                <c:pt idx="0">
                  <c:v>жесткость</c:v>
                </c:pt>
              </c:strCache>
            </c:strRef>
          </c:tx>
          <c:val>
            <c:numRef>
              <c:f>Ргр!$I$25:$AB$25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87567744"/>
        <c:axId val="87603456"/>
      </c:barChart>
      <c:lineChart>
        <c:grouping val="standard"/>
        <c:ser>
          <c:idx val="1"/>
          <c:order val="1"/>
          <c:tx>
            <c:v>мин</c:v>
          </c:tx>
          <c:marker>
            <c:symbol val="none"/>
          </c:marker>
          <c:val>
            <c:numRef>
              <c:f>Ргр!$AY$40:$BR$40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Ргр!$AY$44:$BR$44</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87567744"/>
        <c:axId val="87603456"/>
      </c:lineChart>
      <c:catAx>
        <c:axId val="87567744"/>
        <c:scaling>
          <c:orientation val="minMax"/>
        </c:scaling>
        <c:axPos val="b"/>
        <c:tickLblPos val="nextTo"/>
        <c:crossAx val="87603456"/>
        <c:crosses val="autoZero"/>
        <c:auto val="1"/>
        <c:lblAlgn val="ctr"/>
        <c:lblOffset val="100"/>
      </c:catAx>
      <c:valAx>
        <c:axId val="87603456"/>
        <c:scaling>
          <c:orientation val="minMax"/>
        </c:scaling>
        <c:axPos val="l"/>
        <c:majorGridlines/>
        <c:numFmt formatCode="0;\-0;;@" sourceLinked="1"/>
        <c:tickLblPos val="nextTo"/>
        <c:crossAx val="87567744"/>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сотрудничество</a:t>
            </a:r>
            <a:endParaRPr lang="ru-RU"/>
          </a:p>
        </c:rich>
      </c:tx>
      <c:layout/>
    </c:title>
    <c:plotArea>
      <c:layout/>
      <c:barChart>
        <c:barDir val="col"/>
        <c:grouping val="clustered"/>
        <c:ser>
          <c:idx val="0"/>
          <c:order val="0"/>
          <c:tx>
            <c:strRef>
              <c:f>Ргр!$B$26</c:f>
              <c:strCache>
                <c:ptCount val="1"/>
                <c:pt idx="0">
                  <c:v>сотрудничество</c:v>
                </c:pt>
              </c:strCache>
            </c:strRef>
          </c:tx>
          <c:val>
            <c:numRef>
              <c:f>Ргр!$I$26:$AB$26</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89108864"/>
        <c:axId val="89296896"/>
      </c:barChart>
      <c:lineChart>
        <c:grouping val="standard"/>
        <c:ser>
          <c:idx val="1"/>
          <c:order val="1"/>
          <c:tx>
            <c:v>мин</c:v>
          </c:tx>
          <c:marker>
            <c:symbol val="none"/>
          </c:marker>
          <c:val>
            <c:numRef>
              <c:f>Ргр!$AY$41:$BR$41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Ргр!$AY$45:$BR$45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89108864"/>
        <c:axId val="89296896"/>
      </c:lineChart>
      <c:catAx>
        <c:axId val="89108864"/>
        <c:scaling>
          <c:orientation val="minMax"/>
        </c:scaling>
        <c:axPos val="b"/>
        <c:tickLblPos val="nextTo"/>
        <c:crossAx val="89296896"/>
        <c:crosses val="autoZero"/>
        <c:auto val="1"/>
        <c:lblAlgn val="ctr"/>
        <c:lblOffset val="100"/>
      </c:catAx>
      <c:valAx>
        <c:axId val="89296896"/>
        <c:scaling>
          <c:orientation val="minMax"/>
        </c:scaling>
        <c:axPos val="l"/>
        <c:majorGridlines/>
        <c:numFmt formatCode="0;\-0;;@" sourceLinked="1"/>
        <c:tickLblPos val="nextTo"/>
        <c:crossAx val="89108864"/>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силовая</a:t>
            </a:r>
            <a:endParaRPr lang="ru-RU"/>
          </a:p>
        </c:rich>
      </c:tx>
      <c:layout/>
    </c:title>
    <c:plotArea>
      <c:layout/>
      <c:barChart>
        <c:barDir val="col"/>
        <c:grouping val="clustered"/>
        <c:ser>
          <c:idx val="0"/>
          <c:order val="0"/>
          <c:tx>
            <c:strRef>
              <c:f>Ргр!$B$36</c:f>
              <c:strCache>
                <c:ptCount val="1"/>
                <c:pt idx="0">
                  <c:v>силовая</c:v>
                </c:pt>
              </c:strCache>
            </c:strRef>
          </c:tx>
          <c:val>
            <c:numRef>
              <c:f>Ргр!$I$36:$AB$36</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89799296"/>
        <c:axId val="90419200"/>
      </c:barChart>
      <c:lineChart>
        <c:grouping val="standard"/>
        <c:ser>
          <c:idx val="1"/>
          <c:order val="1"/>
          <c:tx>
            <c:v>средн</c:v>
          </c:tx>
          <c:marker>
            <c:symbol val="none"/>
          </c:marker>
          <c:val>
            <c:numRef>
              <c:f>Ргр!$AY$47:$BR$47</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89799296"/>
        <c:axId val="90419200"/>
      </c:lineChart>
      <c:catAx>
        <c:axId val="89799296"/>
        <c:scaling>
          <c:orientation val="minMax"/>
        </c:scaling>
        <c:axPos val="b"/>
        <c:tickLblPos val="nextTo"/>
        <c:crossAx val="90419200"/>
        <c:crosses val="autoZero"/>
        <c:auto val="1"/>
        <c:lblAlgn val="ctr"/>
        <c:lblOffset val="100"/>
      </c:catAx>
      <c:valAx>
        <c:axId val="90419200"/>
        <c:scaling>
          <c:orientation val="minMax"/>
        </c:scaling>
        <c:axPos val="l"/>
        <c:majorGridlines/>
        <c:numFmt formatCode="0;\-0;;@" sourceLinked="1"/>
        <c:tickLblPos val="nextTo"/>
        <c:crossAx val="89799296"/>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манипулятивная</a:t>
            </a:r>
            <a:endParaRPr lang="ru-RU"/>
          </a:p>
        </c:rich>
      </c:tx>
      <c:layout/>
    </c:title>
    <c:plotArea>
      <c:layout/>
      <c:barChart>
        <c:barDir val="col"/>
        <c:grouping val="clustered"/>
        <c:ser>
          <c:idx val="0"/>
          <c:order val="0"/>
          <c:tx>
            <c:strRef>
              <c:f>Ргр!$B$37</c:f>
              <c:strCache>
                <c:ptCount val="1"/>
                <c:pt idx="0">
                  <c:v>манипулятивная</c:v>
                </c:pt>
              </c:strCache>
            </c:strRef>
          </c:tx>
          <c:val>
            <c:numRef>
              <c:f>Ргр!$I$37:$AB$37</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91447680"/>
        <c:axId val="96429568"/>
      </c:barChart>
      <c:lineChart>
        <c:grouping val="standard"/>
        <c:ser>
          <c:idx val="1"/>
          <c:order val="1"/>
          <c:tx>
            <c:v>средн</c:v>
          </c:tx>
          <c:marker>
            <c:symbol val="none"/>
          </c:marker>
          <c:val>
            <c:numRef>
              <c:f>Ргр!$AY$48:$BR$48</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91447680"/>
        <c:axId val="96429568"/>
      </c:lineChart>
      <c:catAx>
        <c:axId val="91447680"/>
        <c:scaling>
          <c:orientation val="minMax"/>
        </c:scaling>
        <c:axPos val="b"/>
        <c:tickLblPos val="nextTo"/>
        <c:crossAx val="96429568"/>
        <c:crosses val="autoZero"/>
        <c:auto val="1"/>
        <c:lblAlgn val="ctr"/>
        <c:lblOffset val="100"/>
      </c:catAx>
      <c:valAx>
        <c:axId val="96429568"/>
        <c:scaling>
          <c:orientation val="minMax"/>
        </c:scaling>
        <c:axPos val="l"/>
        <c:majorGridlines/>
        <c:numFmt formatCode="0;\-0;;@" sourceLinked="1"/>
        <c:tickLblPos val="nextTo"/>
        <c:crossAx val="91447680"/>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деловая</a:t>
            </a:r>
            <a:endParaRPr lang="ru-RU"/>
          </a:p>
        </c:rich>
      </c:tx>
      <c:layout/>
    </c:title>
    <c:plotArea>
      <c:layout/>
      <c:barChart>
        <c:barDir val="col"/>
        <c:grouping val="clustered"/>
        <c:ser>
          <c:idx val="0"/>
          <c:order val="0"/>
          <c:tx>
            <c:strRef>
              <c:f>Ргр!$B$38</c:f>
              <c:strCache>
                <c:ptCount val="1"/>
                <c:pt idx="0">
                  <c:v>деловая</c:v>
                </c:pt>
              </c:strCache>
            </c:strRef>
          </c:tx>
          <c:val>
            <c:numRef>
              <c:f>Ргр!$I$38:$AB$38</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01018624"/>
        <c:axId val="101151872"/>
      </c:barChart>
      <c:lineChart>
        <c:grouping val="standard"/>
        <c:ser>
          <c:idx val="1"/>
          <c:order val="1"/>
          <c:tx>
            <c:v>средн</c:v>
          </c:tx>
          <c:marker>
            <c:symbol val="none"/>
          </c:marker>
          <c:val>
            <c:numRef>
              <c:f>Ргр!$AY$49:$BR$49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01018624"/>
        <c:axId val="101151872"/>
      </c:lineChart>
      <c:catAx>
        <c:axId val="101018624"/>
        <c:scaling>
          <c:orientation val="minMax"/>
        </c:scaling>
        <c:axPos val="b"/>
        <c:tickLblPos val="nextTo"/>
        <c:crossAx val="101151872"/>
        <c:crosses val="autoZero"/>
        <c:auto val="1"/>
        <c:lblAlgn val="ctr"/>
        <c:lblOffset val="100"/>
      </c:catAx>
      <c:valAx>
        <c:axId val="101151872"/>
        <c:scaling>
          <c:orientation val="minMax"/>
        </c:scaling>
        <c:axPos val="l"/>
        <c:majorGridlines/>
        <c:numFmt formatCode="0;\-0;;@" sourceLinked="1"/>
        <c:tickLblPos val="nextTo"/>
        <c:crossAx val="101018624"/>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baseline="0"/>
              <a:t>понимание приемов</a:t>
            </a:r>
          </a:p>
        </c:rich>
      </c:tx>
      <c:layout/>
    </c:title>
    <c:plotArea>
      <c:layout/>
      <c:barChart>
        <c:barDir val="col"/>
        <c:grouping val="clustered"/>
        <c:ser>
          <c:idx val="0"/>
          <c:order val="0"/>
          <c:tx>
            <c:strRef>
              <c:f>Ргр!$B$41</c:f>
              <c:strCache>
                <c:ptCount val="1"/>
                <c:pt idx="0">
                  <c:v>ПОНИМАНИЕ ПРИЕМОВ</c:v>
                </c:pt>
              </c:strCache>
            </c:strRef>
          </c:tx>
          <c:val>
            <c:numRef>
              <c:f>Ргр!$I$41:$AB$41</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10968192"/>
        <c:axId val="110998656"/>
      </c:barChart>
      <c:lineChart>
        <c:grouping val="standard"/>
        <c:ser>
          <c:idx val="1"/>
          <c:order val="1"/>
          <c:tx>
            <c:v>15</c:v>
          </c:tx>
          <c:marker>
            <c:symbol val="none"/>
          </c:marker>
          <c:val>
            <c:numRef>
              <c:f>Ргр!$AY$55:$BR$55</c:f>
              <c:numCache>
                <c:formatCode>General</c:formatCode>
                <c:ptCount val="2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numCache>
            </c:numRef>
          </c:val>
        </c:ser>
        <c:ser>
          <c:idx val="2"/>
          <c:order val="2"/>
          <c:tx>
            <c:v>20</c:v>
          </c:tx>
          <c:marker>
            <c:symbol val="none"/>
          </c:marker>
          <c:val>
            <c:numRef>
              <c:f>Ргр!$AY$56:$BR$56</c:f>
              <c:numCache>
                <c:formatCode>General</c:formatCode>
                <c:ptCount val="20"/>
                <c:pt idx="0">
                  <c:v>20</c:v>
                </c:pt>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numCache>
            </c:numRef>
          </c:val>
        </c:ser>
        <c:ser>
          <c:idx val="3"/>
          <c:order val="3"/>
          <c:tx>
            <c:v>25</c:v>
          </c:tx>
          <c:marker>
            <c:symbol val="none"/>
          </c:marker>
          <c:val>
            <c:numRef>
              <c:f>Ргр!$AY$57:$BR$57</c:f>
              <c:numCache>
                <c:formatCode>General</c:formatCode>
                <c:ptCount val="20"/>
                <c:pt idx="0">
                  <c:v>25</c:v>
                </c:pt>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numCache>
            </c:numRef>
          </c:val>
        </c:ser>
        <c:marker val="1"/>
        <c:axId val="110968192"/>
        <c:axId val="110998656"/>
      </c:lineChart>
      <c:catAx>
        <c:axId val="110968192"/>
        <c:scaling>
          <c:orientation val="minMax"/>
        </c:scaling>
        <c:axPos val="b"/>
        <c:tickLblPos val="nextTo"/>
        <c:crossAx val="110998656"/>
        <c:crosses val="autoZero"/>
        <c:auto val="1"/>
        <c:lblAlgn val="ctr"/>
        <c:lblOffset val="100"/>
      </c:catAx>
      <c:valAx>
        <c:axId val="110998656"/>
        <c:scaling>
          <c:orientation val="minMax"/>
        </c:scaling>
        <c:axPos val="l"/>
        <c:majorGridlines/>
        <c:numFmt formatCode="0;\-0;;@" sourceLinked="1"/>
        <c:tickLblPos val="nextTo"/>
        <c:crossAx val="110968192"/>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приспособление</a:t>
            </a:r>
            <a:endParaRPr lang="ru-RU"/>
          </a:p>
        </c:rich>
      </c:tx>
      <c:layout/>
    </c:title>
    <c:plotArea>
      <c:layout/>
      <c:barChart>
        <c:barDir val="col"/>
        <c:grouping val="clustered"/>
        <c:ser>
          <c:idx val="0"/>
          <c:order val="0"/>
          <c:tx>
            <c:strRef>
              <c:f>Ргр!$B$46</c:f>
              <c:strCache>
                <c:ptCount val="1"/>
                <c:pt idx="0">
                  <c:v>приспособление</c:v>
                </c:pt>
              </c:strCache>
            </c:strRef>
          </c:tx>
          <c:val>
            <c:numRef>
              <c:f>Ргр!$I$46:$AB$46</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11431680"/>
        <c:axId val="111433600"/>
      </c:barChart>
      <c:lineChart>
        <c:grouping val="standard"/>
        <c:ser>
          <c:idx val="1"/>
          <c:order val="1"/>
          <c:tx>
            <c:v>провал</c:v>
          </c:tx>
          <c:marker>
            <c:symbol val="none"/>
          </c:marker>
          <c:val>
            <c:numRef>
              <c:f>Ргр!$AY$59:$BR$59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пик</c:v>
          </c:tx>
          <c:marker>
            <c:symbol val="none"/>
          </c:marker>
          <c:val>
            <c:numRef>
              <c:f>Ргр!$AY$61:$BR$61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3"/>
          <c:order val="3"/>
          <c:tx>
            <c:v>среднее</c:v>
          </c:tx>
          <c:marker>
            <c:symbol val="none"/>
          </c:marker>
          <c:val>
            <c:numRef>
              <c:f>Ргр!$AY$65:$BR$65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11431680"/>
        <c:axId val="111433600"/>
      </c:lineChart>
      <c:catAx>
        <c:axId val="111431680"/>
        <c:scaling>
          <c:orientation val="minMax"/>
        </c:scaling>
        <c:axPos val="b"/>
        <c:tickLblPos val="nextTo"/>
        <c:crossAx val="111433600"/>
        <c:crosses val="autoZero"/>
        <c:auto val="1"/>
        <c:lblAlgn val="ctr"/>
        <c:lblOffset val="100"/>
      </c:catAx>
      <c:valAx>
        <c:axId val="111433600"/>
        <c:scaling>
          <c:orientation val="minMax"/>
        </c:scaling>
        <c:axPos val="l"/>
        <c:majorGridlines/>
        <c:numFmt formatCode="0;\-0;;@" sourceLinked="1"/>
        <c:tickLblPos val="nextTo"/>
        <c:crossAx val="111431680"/>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торги</a:t>
            </a:r>
          </a:p>
        </c:rich>
      </c:tx>
      <c:layout/>
    </c:title>
    <c:plotArea>
      <c:layout/>
      <c:barChart>
        <c:barDir val="col"/>
        <c:grouping val="clustered"/>
        <c:ser>
          <c:idx val="0"/>
          <c:order val="0"/>
          <c:tx>
            <c:strRef>
              <c:f>Ргр!$B$47</c:f>
              <c:strCache>
                <c:ptCount val="1"/>
                <c:pt idx="0">
                  <c:v>торги</c:v>
                </c:pt>
              </c:strCache>
            </c:strRef>
          </c:tx>
          <c:val>
            <c:numRef>
              <c:f>Ргр!$I$47:$AB$47</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11619072"/>
        <c:axId val="111638400"/>
      </c:barChart>
      <c:lineChart>
        <c:grouping val="standard"/>
        <c:ser>
          <c:idx val="1"/>
          <c:order val="1"/>
          <c:tx>
            <c:v>провал</c:v>
          </c:tx>
          <c:marker>
            <c:symbol val="none"/>
          </c:marker>
          <c:val>
            <c:numRef>
              <c:f>Ргр!$AY$59:$BR$59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пик</c:v>
          </c:tx>
          <c:marker>
            <c:symbol val="none"/>
          </c:marker>
          <c:val>
            <c:numRef>
              <c:f>Ргр!$AY$61:$BR$61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3"/>
          <c:order val="3"/>
          <c:tx>
            <c:v>среднее</c:v>
          </c:tx>
          <c:marker>
            <c:symbol val="none"/>
          </c:marker>
          <c:val>
            <c:numRef>
              <c:f>Ргр!$AY$66:$BR$66</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11619072"/>
        <c:axId val="111638400"/>
      </c:lineChart>
      <c:catAx>
        <c:axId val="111619072"/>
        <c:scaling>
          <c:orientation val="minMax"/>
        </c:scaling>
        <c:axPos val="b"/>
        <c:tickLblPos val="nextTo"/>
        <c:crossAx val="111638400"/>
        <c:crosses val="autoZero"/>
        <c:auto val="1"/>
        <c:lblAlgn val="ctr"/>
        <c:lblOffset val="100"/>
      </c:catAx>
      <c:valAx>
        <c:axId val="111638400"/>
        <c:scaling>
          <c:orientation val="minMax"/>
        </c:scaling>
        <c:axPos val="l"/>
        <c:majorGridlines/>
        <c:numFmt formatCode="0;\-0;;@" sourceLinked="1"/>
        <c:tickLblPos val="nextTo"/>
        <c:crossAx val="111619072"/>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логика</a:t>
            </a:r>
            <a:endParaRPr lang="ru-RU"/>
          </a:p>
        </c:rich>
      </c:tx>
      <c:layout/>
    </c:title>
    <c:plotArea>
      <c:layout/>
      <c:barChart>
        <c:barDir val="col"/>
        <c:grouping val="clustered"/>
        <c:ser>
          <c:idx val="0"/>
          <c:order val="0"/>
          <c:tx>
            <c:strRef>
              <c:f>Ргр!$B$48</c:f>
              <c:strCache>
                <c:ptCount val="1"/>
                <c:pt idx="0">
                  <c:v>логика</c:v>
                </c:pt>
              </c:strCache>
            </c:strRef>
          </c:tx>
          <c:val>
            <c:numRef>
              <c:f>Ргр!$I$48:$AB$48</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11746432"/>
        <c:axId val="111750528"/>
      </c:barChart>
      <c:lineChart>
        <c:grouping val="standard"/>
        <c:ser>
          <c:idx val="1"/>
          <c:order val="1"/>
          <c:tx>
            <c:v>провал</c:v>
          </c:tx>
          <c:marker>
            <c:symbol val="none"/>
          </c:marker>
          <c:val>
            <c:numRef>
              <c:f>Ргр!$AY$59:$BR$59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пик</c:v>
          </c:tx>
          <c:marker>
            <c:symbol val="none"/>
          </c:marker>
          <c:val>
            <c:numRef>
              <c:f>Ргр!$AY$61:$BR$61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3"/>
          <c:order val="3"/>
          <c:tx>
            <c:v>среднее</c:v>
          </c:tx>
          <c:marker>
            <c:symbol val="none"/>
          </c:marker>
          <c:val>
            <c:numRef>
              <c:f>Ргр!$AY$67:$BR$67</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11746432"/>
        <c:axId val="111750528"/>
      </c:lineChart>
      <c:catAx>
        <c:axId val="111746432"/>
        <c:scaling>
          <c:orientation val="minMax"/>
        </c:scaling>
        <c:axPos val="b"/>
        <c:tickLblPos val="nextTo"/>
        <c:crossAx val="111750528"/>
        <c:crosses val="autoZero"/>
        <c:auto val="1"/>
        <c:lblAlgn val="ctr"/>
        <c:lblOffset val="100"/>
      </c:catAx>
      <c:valAx>
        <c:axId val="111750528"/>
        <c:scaling>
          <c:orientation val="minMax"/>
        </c:scaling>
        <c:axPos val="l"/>
        <c:majorGridlines/>
        <c:numFmt formatCode="0;\-0;;@" sourceLinked="1"/>
        <c:tickLblPos val="nextTo"/>
        <c:crossAx val="111746432"/>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эмоции </a:t>
            </a:r>
            <a:endParaRPr lang="ru-RU"/>
          </a:p>
        </c:rich>
      </c:tx>
      <c:layout/>
    </c:title>
    <c:plotArea>
      <c:layout/>
      <c:barChart>
        <c:barDir val="col"/>
        <c:grouping val="clustered"/>
        <c:ser>
          <c:idx val="0"/>
          <c:order val="0"/>
          <c:tx>
            <c:strRef>
              <c:f>Ргр!$B$49</c:f>
              <c:strCache>
                <c:ptCount val="1"/>
                <c:pt idx="0">
                  <c:v>эмоции </c:v>
                </c:pt>
              </c:strCache>
            </c:strRef>
          </c:tx>
          <c:val>
            <c:numRef>
              <c:f>Ргр!$I$49:$AB$49</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11850240"/>
        <c:axId val="111851776"/>
      </c:barChart>
      <c:lineChart>
        <c:grouping val="standard"/>
        <c:ser>
          <c:idx val="1"/>
          <c:order val="1"/>
          <c:tx>
            <c:v>провал</c:v>
          </c:tx>
          <c:marker>
            <c:symbol val="none"/>
          </c:marker>
          <c:val>
            <c:numRef>
              <c:f>Ргр!$AY$59:$BR$59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пик</c:v>
          </c:tx>
          <c:marker>
            <c:symbol val="none"/>
          </c:marker>
          <c:val>
            <c:numRef>
              <c:f>Ргр!$AY$61:$BR$61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3"/>
          <c:order val="3"/>
          <c:tx>
            <c:v>среднее</c:v>
          </c:tx>
          <c:marker>
            <c:symbol val="none"/>
          </c:marker>
          <c:val>
            <c:numRef>
              <c:f>Ргр!$AY$68:$BR$68</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11850240"/>
        <c:axId val="111851776"/>
      </c:lineChart>
      <c:catAx>
        <c:axId val="111850240"/>
        <c:scaling>
          <c:orientation val="minMax"/>
        </c:scaling>
        <c:axPos val="b"/>
        <c:tickLblPos val="nextTo"/>
        <c:crossAx val="111851776"/>
        <c:crosses val="autoZero"/>
        <c:auto val="1"/>
        <c:lblAlgn val="ctr"/>
        <c:lblOffset val="100"/>
      </c:catAx>
      <c:valAx>
        <c:axId val="111851776"/>
        <c:scaling>
          <c:orientation val="minMax"/>
        </c:scaling>
        <c:axPos val="l"/>
        <c:majorGridlines/>
        <c:numFmt formatCode="0;\-0;;@" sourceLinked="1"/>
        <c:tickLblPos val="nextTo"/>
        <c:crossAx val="111850240"/>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избегание</a:t>
            </a:r>
            <a:endParaRPr lang="ru-RU"/>
          </a:p>
        </c:rich>
      </c:tx>
      <c:layout/>
    </c:title>
    <c:plotArea>
      <c:layout/>
      <c:barChart>
        <c:barDir val="col"/>
        <c:grouping val="clustered"/>
        <c:ser>
          <c:idx val="0"/>
          <c:order val="0"/>
          <c:tx>
            <c:strRef>
              <c:f>Ргр!$B$50</c:f>
              <c:strCache>
                <c:ptCount val="1"/>
                <c:pt idx="0">
                  <c:v>избегание</c:v>
                </c:pt>
              </c:strCache>
            </c:strRef>
          </c:tx>
          <c:val>
            <c:numRef>
              <c:f>Ргр!$I$50:$AB$50</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11920640"/>
        <c:axId val="111932160"/>
      </c:barChart>
      <c:lineChart>
        <c:grouping val="standard"/>
        <c:ser>
          <c:idx val="1"/>
          <c:order val="1"/>
          <c:tx>
            <c:v>провал</c:v>
          </c:tx>
          <c:marker>
            <c:symbol val="none"/>
          </c:marker>
          <c:val>
            <c:numRef>
              <c:f>Ргр!$AY$59:$BR$59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пик</c:v>
          </c:tx>
          <c:marker>
            <c:symbol val="none"/>
          </c:marker>
          <c:val>
            <c:numRef>
              <c:f>Ргр!$AY$61:$BR$61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3"/>
          <c:order val="3"/>
          <c:tx>
            <c:v>среднее</c:v>
          </c:tx>
          <c:marker>
            <c:symbol val="none"/>
          </c:marker>
          <c:val>
            <c:numRef>
              <c:f>Ргр!$AY$69:$BR$69</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11920640"/>
        <c:axId val="111932160"/>
      </c:lineChart>
      <c:catAx>
        <c:axId val="111920640"/>
        <c:scaling>
          <c:orientation val="minMax"/>
        </c:scaling>
        <c:axPos val="b"/>
        <c:tickLblPos val="nextTo"/>
        <c:crossAx val="111932160"/>
        <c:crosses val="autoZero"/>
        <c:auto val="1"/>
        <c:lblAlgn val="ctr"/>
        <c:lblOffset val="100"/>
      </c:catAx>
      <c:valAx>
        <c:axId val="111932160"/>
        <c:scaling>
          <c:orientation val="minMax"/>
        </c:scaling>
        <c:axPos val="l"/>
        <c:majorGridlines/>
        <c:numFmt formatCode="0;\-0;;@" sourceLinked="1"/>
        <c:tickLblPos val="nextTo"/>
        <c:crossAx val="111920640"/>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Ргр!$B$52</c:f>
              <c:strCache>
                <c:ptCount val="1"/>
                <c:pt idx="0">
                  <c:v>эмоциии</c:v>
                </c:pt>
              </c:strCache>
            </c:strRef>
          </c:tx>
          <c:val>
            <c:numRef>
              <c:f>Ргр!$I$52:$AB$52</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1"/>
          <c:order val="1"/>
          <c:tx>
            <c:strRef>
              <c:f>Ргр!$B$53</c:f>
              <c:strCache>
                <c:ptCount val="1"/>
                <c:pt idx="0">
                  <c:v>логика</c:v>
                </c:pt>
              </c:strCache>
            </c:strRef>
          </c:tx>
          <c:val>
            <c:numRef>
              <c:f>Ргр!$I$53:$AB$53</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overlap val="100"/>
        <c:axId val="112090496"/>
        <c:axId val="112097920"/>
      </c:barChart>
      <c:lineChart>
        <c:grouping val="standard"/>
        <c:ser>
          <c:idx val="2"/>
          <c:order val="2"/>
          <c:tx>
            <c:v>среднее эмоции</c:v>
          </c:tx>
          <c:val>
            <c:numRef>
              <c:f>Ргр!$AY$71:$BR$71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3"/>
          <c:order val="3"/>
          <c:tx>
            <c:v>среднее логика</c:v>
          </c:tx>
          <c:val>
            <c:numRef>
              <c:f>Ргр!$AY$72:$BR$72</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12090496"/>
        <c:axId val="112097920"/>
      </c:lineChart>
      <c:catAx>
        <c:axId val="112090496"/>
        <c:scaling>
          <c:orientation val="minMax"/>
        </c:scaling>
        <c:axPos val="b"/>
        <c:tickLblPos val="nextTo"/>
        <c:crossAx val="112097920"/>
        <c:crosses val="autoZero"/>
        <c:auto val="1"/>
        <c:lblAlgn val="ctr"/>
        <c:lblOffset val="100"/>
      </c:catAx>
      <c:valAx>
        <c:axId val="112097920"/>
        <c:scaling>
          <c:orientation val="minMax"/>
        </c:scaling>
        <c:axPos val="l"/>
        <c:majorGridlines/>
        <c:numFmt formatCode="0;\-0;;@" sourceLinked="1"/>
        <c:tickLblPos val="nextTo"/>
        <c:crossAx val="112090496"/>
        <c:crosses val="autoZero"/>
        <c:crossBetween val="between"/>
      </c:valAx>
    </c:plotArea>
    <c:legend>
      <c:legendPos val="r"/>
      <c:layout/>
    </c:legend>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baseline="0"/>
              <a:t>Понимание стилей</a:t>
            </a:r>
          </a:p>
        </c:rich>
      </c:tx>
      <c:layout/>
    </c:title>
    <c:plotArea>
      <c:layout/>
      <c:barChart>
        <c:barDir val="col"/>
        <c:grouping val="clustered"/>
        <c:ser>
          <c:idx val="0"/>
          <c:order val="0"/>
          <c:tx>
            <c:strRef>
              <c:f>Ргр!$A$56</c:f>
              <c:strCache>
                <c:ptCount val="1"/>
                <c:pt idx="0">
                  <c:v>Понимание стилей</c:v>
                </c:pt>
              </c:strCache>
            </c:strRef>
          </c:tx>
          <c:val>
            <c:numRef>
              <c:f>Ргр!$I$56:$AB$56</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15513216"/>
        <c:axId val="115514752"/>
      </c:barChart>
      <c:lineChart>
        <c:grouping val="standard"/>
        <c:ser>
          <c:idx val="1"/>
          <c:order val="1"/>
          <c:tx>
            <c:v>мин</c:v>
          </c:tx>
          <c:marker>
            <c:symbol val="none"/>
          </c:marker>
          <c:val>
            <c:numRef>
              <c:f>Ргр!$AY$74:$BR$74</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Ргр!$AY$86:$BR$86</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15513216"/>
        <c:axId val="115514752"/>
      </c:lineChart>
      <c:catAx>
        <c:axId val="115513216"/>
        <c:scaling>
          <c:orientation val="minMax"/>
        </c:scaling>
        <c:axPos val="b"/>
        <c:tickLblPos val="nextTo"/>
        <c:crossAx val="115514752"/>
        <c:crosses val="autoZero"/>
        <c:auto val="1"/>
        <c:lblAlgn val="ctr"/>
        <c:lblOffset val="100"/>
      </c:catAx>
      <c:valAx>
        <c:axId val="115514752"/>
        <c:scaling>
          <c:orientation val="minMax"/>
        </c:scaling>
        <c:axPos val="l"/>
        <c:majorGridlines/>
        <c:numFmt formatCode="0;\-0;;@" sourceLinked="1"/>
        <c:tickLblPos val="nextTo"/>
        <c:crossAx val="115513216"/>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Силовая</a:t>
            </a:r>
            <a:endParaRPr lang="ru-RU"/>
          </a:p>
        </c:rich>
      </c:tx>
      <c:layout/>
    </c:title>
    <c:plotArea>
      <c:layout/>
      <c:barChart>
        <c:barDir val="col"/>
        <c:grouping val="clustered"/>
        <c:ser>
          <c:idx val="0"/>
          <c:order val="0"/>
          <c:tx>
            <c:strRef>
              <c:f>Ргр!$B$57</c:f>
              <c:strCache>
                <c:ptCount val="1"/>
                <c:pt idx="0">
                  <c:v>Силовая</c:v>
                </c:pt>
              </c:strCache>
            </c:strRef>
          </c:tx>
          <c:val>
            <c:numRef>
              <c:f>Ргр!$I$57:$AB$57</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20362496"/>
        <c:axId val="120724096"/>
      </c:barChart>
      <c:lineChart>
        <c:grouping val="standard"/>
        <c:ser>
          <c:idx val="1"/>
          <c:order val="1"/>
          <c:tx>
            <c:v>мин</c:v>
          </c:tx>
          <c:marker>
            <c:symbol val="none"/>
          </c:marker>
          <c:val>
            <c:numRef>
              <c:f>Ргр!$AY$75:$BR$75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Ргр!$AY$87:$BR$87</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20362496"/>
        <c:axId val="120724096"/>
      </c:lineChart>
      <c:catAx>
        <c:axId val="120362496"/>
        <c:scaling>
          <c:orientation val="minMax"/>
        </c:scaling>
        <c:axPos val="b"/>
        <c:tickLblPos val="nextTo"/>
        <c:crossAx val="120724096"/>
        <c:crosses val="autoZero"/>
        <c:auto val="1"/>
        <c:lblAlgn val="ctr"/>
        <c:lblOffset val="100"/>
      </c:catAx>
      <c:valAx>
        <c:axId val="120724096"/>
        <c:scaling>
          <c:orientation val="minMax"/>
        </c:scaling>
        <c:axPos val="l"/>
        <c:majorGridlines/>
        <c:numFmt formatCode="0;\-0;;@" sourceLinked="1"/>
        <c:tickLblPos val="nextTo"/>
        <c:crossAx val="120362496"/>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Манипулятивная</a:t>
            </a:r>
            <a:endParaRPr lang="ru-RU"/>
          </a:p>
        </c:rich>
      </c:tx>
      <c:layout/>
    </c:title>
    <c:plotArea>
      <c:layout/>
      <c:barChart>
        <c:barDir val="col"/>
        <c:grouping val="clustered"/>
        <c:ser>
          <c:idx val="0"/>
          <c:order val="0"/>
          <c:tx>
            <c:strRef>
              <c:f>Ргр!$B$58</c:f>
              <c:strCache>
                <c:ptCount val="1"/>
                <c:pt idx="0">
                  <c:v>Манипулятивная</c:v>
                </c:pt>
              </c:strCache>
            </c:strRef>
          </c:tx>
          <c:val>
            <c:numRef>
              <c:f>Ргр!$I$58:$AB$58</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21711616"/>
        <c:axId val="121922304"/>
      </c:barChart>
      <c:lineChart>
        <c:grouping val="standard"/>
        <c:ser>
          <c:idx val="1"/>
          <c:order val="1"/>
          <c:tx>
            <c:v>мин</c:v>
          </c:tx>
          <c:marker>
            <c:symbol val="none"/>
          </c:marker>
          <c:val>
            <c:numRef>
              <c:f>Ргр!$AY$76:$BR$76</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Ргр!$AY$88:$BR$88</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21711616"/>
        <c:axId val="121922304"/>
      </c:lineChart>
      <c:catAx>
        <c:axId val="121711616"/>
        <c:scaling>
          <c:orientation val="minMax"/>
        </c:scaling>
        <c:axPos val="b"/>
        <c:tickLblPos val="nextTo"/>
        <c:crossAx val="121922304"/>
        <c:crosses val="autoZero"/>
        <c:auto val="1"/>
        <c:lblAlgn val="ctr"/>
        <c:lblOffset val="100"/>
      </c:catAx>
      <c:valAx>
        <c:axId val="121922304"/>
        <c:scaling>
          <c:orientation val="minMax"/>
        </c:scaling>
        <c:axPos val="l"/>
        <c:majorGridlines/>
        <c:numFmt formatCode="0;\-0;;@" sourceLinked="1"/>
        <c:tickLblPos val="nextTo"/>
        <c:crossAx val="121711616"/>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Деловая</a:t>
            </a:r>
            <a:endParaRPr lang="ru-RU"/>
          </a:p>
        </c:rich>
      </c:tx>
      <c:layout/>
    </c:title>
    <c:plotArea>
      <c:layout/>
      <c:barChart>
        <c:barDir val="col"/>
        <c:grouping val="clustered"/>
        <c:ser>
          <c:idx val="0"/>
          <c:order val="0"/>
          <c:tx>
            <c:strRef>
              <c:f>Ргр!$B$59</c:f>
              <c:strCache>
                <c:ptCount val="1"/>
                <c:pt idx="0">
                  <c:v>Деловая</c:v>
                </c:pt>
              </c:strCache>
            </c:strRef>
          </c:tx>
          <c:val>
            <c:numRef>
              <c:f>Ргр!$I$59:$AB$59</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30357888"/>
        <c:axId val="130451712"/>
      </c:barChart>
      <c:lineChart>
        <c:grouping val="standard"/>
        <c:ser>
          <c:idx val="1"/>
          <c:order val="1"/>
          <c:tx>
            <c:v>мин</c:v>
          </c:tx>
          <c:marker>
            <c:symbol val="none"/>
          </c:marker>
          <c:val>
            <c:numRef>
              <c:f>Ргр!$AY$77:$BR$77</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Ргр!$AY$89:$BR$89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30357888"/>
        <c:axId val="130451712"/>
      </c:lineChart>
      <c:catAx>
        <c:axId val="130357888"/>
        <c:scaling>
          <c:orientation val="minMax"/>
        </c:scaling>
        <c:axPos val="b"/>
        <c:tickLblPos val="nextTo"/>
        <c:crossAx val="130451712"/>
        <c:crosses val="autoZero"/>
        <c:auto val="1"/>
        <c:lblAlgn val="ctr"/>
        <c:lblOffset val="100"/>
      </c:catAx>
      <c:valAx>
        <c:axId val="130451712"/>
        <c:scaling>
          <c:orientation val="minMax"/>
        </c:scaling>
        <c:axPos val="l"/>
        <c:majorGridlines/>
        <c:numFmt formatCode="0;\-0;;@" sourceLinked="1"/>
        <c:tickLblPos val="nextTo"/>
        <c:crossAx val="130357888"/>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Соперничество</a:t>
            </a:r>
            <a:endParaRPr lang="ru-RU"/>
          </a:p>
        </c:rich>
      </c:tx>
      <c:layout/>
    </c:title>
    <c:plotArea>
      <c:layout/>
      <c:barChart>
        <c:barDir val="col"/>
        <c:grouping val="clustered"/>
        <c:ser>
          <c:idx val="0"/>
          <c:order val="0"/>
          <c:tx>
            <c:strRef>
              <c:f>Ргр!$B$60</c:f>
              <c:strCache>
                <c:ptCount val="1"/>
                <c:pt idx="0">
                  <c:v>Соперничество</c:v>
                </c:pt>
              </c:strCache>
            </c:strRef>
          </c:tx>
          <c:val>
            <c:numRef>
              <c:f>Ргр!$I$60:$AB$60</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31592960"/>
        <c:axId val="131594496"/>
      </c:barChart>
      <c:lineChart>
        <c:grouping val="standard"/>
        <c:ser>
          <c:idx val="1"/>
          <c:order val="1"/>
          <c:tx>
            <c:v>мин</c:v>
          </c:tx>
          <c:marker>
            <c:symbol val="none"/>
          </c:marker>
          <c:val>
            <c:numRef>
              <c:f>Ргр!$AY$78:$BR$78</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Ргр!$AY$90:$BR$90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31592960"/>
        <c:axId val="131594496"/>
      </c:lineChart>
      <c:catAx>
        <c:axId val="131592960"/>
        <c:scaling>
          <c:orientation val="minMax"/>
        </c:scaling>
        <c:axPos val="b"/>
        <c:tickLblPos val="nextTo"/>
        <c:crossAx val="131594496"/>
        <c:crosses val="autoZero"/>
        <c:auto val="1"/>
        <c:lblAlgn val="ctr"/>
        <c:lblOffset val="100"/>
      </c:catAx>
      <c:valAx>
        <c:axId val="131594496"/>
        <c:scaling>
          <c:orientation val="minMax"/>
        </c:scaling>
        <c:axPos val="l"/>
        <c:majorGridlines/>
        <c:numFmt formatCode="0;\-0;;@" sourceLinked="1"/>
        <c:tickLblPos val="nextTo"/>
        <c:crossAx val="131592960"/>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Сотрудничество</a:t>
            </a:r>
            <a:endParaRPr lang="ru-RU"/>
          </a:p>
        </c:rich>
      </c:tx>
      <c:layout/>
    </c:title>
    <c:plotArea>
      <c:layout/>
      <c:barChart>
        <c:barDir val="col"/>
        <c:grouping val="clustered"/>
        <c:ser>
          <c:idx val="0"/>
          <c:order val="0"/>
          <c:tx>
            <c:strRef>
              <c:f>Ргр!$B$61</c:f>
              <c:strCache>
                <c:ptCount val="1"/>
                <c:pt idx="0">
                  <c:v>Сотрудничество</c:v>
                </c:pt>
              </c:strCache>
            </c:strRef>
          </c:tx>
          <c:val>
            <c:numRef>
              <c:f>Ргр!$I$61:$AB$61</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32028288"/>
        <c:axId val="132035712"/>
      </c:barChart>
      <c:lineChart>
        <c:grouping val="standard"/>
        <c:ser>
          <c:idx val="1"/>
          <c:order val="1"/>
          <c:tx>
            <c:v>мин</c:v>
          </c:tx>
          <c:marker>
            <c:symbol val="none"/>
          </c:marker>
          <c:val>
            <c:numRef>
              <c:f>Ргр!$AY$79:$BR$79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Ргр!$AY$91:$BR$91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32028288"/>
        <c:axId val="132035712"/>
      </c:lineChart>
      <c:catAx>
        <c:axId val="132028288"/>
        <c:scaling>
          <c:orientation val="minMax"/>
        </c:scaling>
        <c:axPos val="b"/>
        <c:tickLblPos val="nextTo"/>
        <c:crossAx val="132035712"/>
        <c:crosses val="autoZero"/>
        <c:auto val="1"/>
        <c:lblAlgn val="ctr"/>
        <c:lblOffset val="100"/>
      </c:catAx>
      <c:valAx>
        <c:axId val="132035712"/>
        <c:scaling>
          <c:orientation val="minMax"/>
        </c:scaling>
        <c:axPos val="l"/>
        <c:majorGridlines/>
        <c:numFmt formatCode="0;\-0;;@" sourceLinked="1"/>
        <c:tickLblPos val="nextTo"/>
        <c:crossAx val="132028288"/>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Компромисс </a:t>
            </a:r>
            <a:endParaRPr lang="ru-RU"/>
          </a:p>
        </c:rich>
      </c:tx>
      <c:layout/>
    </c:title>
    <c:plotArea>
      <c:layout/>
      <c:barChart>
        <c:barDir val="col"/>
        <c:grouping val="clustered"/>
        <c:ser>
          <c:idx val="0"/>
          <c:order val="0"/>
          <c:tx>
            <c:strRef>
              <c:f>Ргр!$B$62</c:f>
              <c:strCache>
                <c:ptCount val="1"/>
                <c:pt idx="0">
                  <c:v>Компромисс </c:v>
                </c:pt>
              </c:strCache>
            </c:strRef>
          </c:tx>
          <c:val>
            <c:numRef>
              <c:f>Ргр!$I$62:$AB$62</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32189184"/>
        <c:axId val="132498176"/>
      </c:barChart>
      <c:lineChart>
        <c:grouping val="standard"/>
        <c:ser>
          <c:idx val="1"/>
          <c:order val="1"/>
          <c:tx>
            <c:v>мин</c:v>
          </c:tx>
          <c:marker>
            <c:symbol val="none"/>
          </c:marker>
          <c:val>
            <c:numRef>
              <c:f>Ргр!$AY$80:$BR$80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Ргр!$AY$92:$BR$92</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32189184"/>
        <c:axId val="132498176"/>
      </c:lineChart>
      <c:catAx>
        <c:axId val="132189184"/>
        <c:scaling>
          <c:orientation val="minMax"/>
        </c:scaling>
        <c:axPos val="b"/>
        <c:tickLblPos val="nextTo"/>
        <c:crossAx val="132498176"/>
        <c:crosses val="autoZero"/>
        <c:auto val="1"/>
        <c:lblAlgn val="ctr"/>
        <c:lblOffset val="100"/>
      </c:catAx>
      <c:valAx>
        <c:axId val="132498176"/>
        <c:scaling>
          <c:orientation val="minMax"/>
        </c:scaling>
        <c:axPos val="l"/>
        <c:majorGridlines/>
        <c:numFmt formatCode="0;\-0;;@" sourceLinked="1"/>
        <c:tickLblPos val="nextTo"/>
        <c:crossAx val="132189184"/>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Избегание </a:t>
            </a:r>
            <a:endParaRPr lang="ru-RU"/>
          </a:p>
        </c:rich>
      </c:tx>
      <c:layout/>
    </c:title>
    <c:plotArea>
      <c:layout/>
      <c:barChart>
        <c:barDir val="col"/>
        <c:grouping val="clustered"/>
        <c:ser>
          <c:idx val="0"/>
          <c:order val="0"/>
          <c:tx>
            <c:strRef>
              <c:f>Ргр!$B$63</c:f>
              <c:strCache>
                <c:ptCount val="1"/>
                <c:pt idx="0">
                  <c:v>Избегание </c:v>
                </c:pt>
              </c:strCache>
            </c:strRef>
          </c:tx>
          <c:val>
            <c:numRef>
              <c:f>Ргр!$I$63:$AB$63</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33409792"/>
        <c:axId val="133481216"/>
      </c:barChart>
      <c:lineChart>
        <c:grouping val="standard"/>
        <c:ser>
          <c:idx val="1"/>
          <c:order val="1"/>
          <c:tx>
            <c:v>мин</c:v>
          </c:tx>
          <c:marker>
            <c:symbol val="none"/>
          </c:marker>
          <c:val>
            <c:numRef>
              <c:f>Ргр!$AY$81:$BR$81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Ргр!$AY$93:$BR$93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33409792"/>
        <c:axId val="133481216"/>
      </c:lineChart>
      <c:catAx>
        <c:axId val="133409792"/>
        <c:scaling>
          <c:orientation val="minMax"/>
        </c:scaling>
        <c:axPos val="b"/>
        <c:tickLblPos val="nextTo"/>
        <c:crossAx val="133481216"/>
        <c:crosses val="autoZero"/>
        <c:auto val="1"/>
        <c:lblAlgn val="ctr"/>
        <c:lblOffset val="100"/>
      </c:catAx>
      <c:valAx>
        <c:axId val="133481216"/>
        <c:scaling>
          <c:orientation val="minMax"/>
        </c:scaling>
        <c:axPos val="l"/>
        <c:majorGridlines/>
        <c:numFmt formatCode="0;\-0;;@" sourceLinked="1"/>
        <c:tickLblPos val="nextTo"/>
        <c:crossAx val="133409792"/>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sz="1800" b="1" i="0" u="none" strike="noStrike" baseline="0"/>
              <a:t>Приспособление </a:t>
            </a:r>
            <a:endParaRPr lang="ru-RU"/>
          </a:p>
        </c:rich>
      </c:tx>
      <c:layout/>
    </c:title>
    <c:plotArea>
      <c:layout/>
      <c:barChart>
        <c:barDir val="col"/>
        <c:grouping val="clustered"/>
        <c:ser>
          <c:idx val="0"/>
          <c:order val="0"/>
          <c:tx>
            <c:strRef>
              <c:f>Ргр!$B$64</c:f>
              <c:strCache>
                <c:ptCount val="1"/>
                <c:pt idx="0">
                  <c:v>Приспособление </c:v>
                </c:pt>
              </c:strCache>
            </c:strRef>
          </c:tx>
          <c:val>
            <c:numRef>
              <c:f>Ргр!$I$64:$AB$64</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axId val="136125440"/>
        <c:axId val="136205440"/>
      </c:barChart>
      <c:lineChart>
        <c:grouping val="standard"/>
        <c:ser>
          <c:idx val="1"/>
          <c:order val="1"/>
          <c:tx>
            <c:v>мин</c:v>
          </c:tx>
          <c:marker>
            <c:symbol val="none"/>
          </c:marker>
          <c:val>
            <c:numRef>
              <c:f>Ргр!$AY$82:$BR$82</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макс</c:v>
          </c:tx>
          <c:marker>
            <c:symbol val="none"/>
          </c:marker>
          <c:val>
            <c:numRef>
              <c:f>Ргр!$AY$94:$BR$94</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marker val="1"/>
        <c:axId val="136125440"/>
        <c:axId val="136205440"/>
      </c:lineChart>
      <c:catAx>
        <c:axId val="136125440"/>
        <c:scaling>
          <c:orientation val="minMax"/>
        </c:scaling>
        <c:axPos val="b"/>
        <c:tickLblPos val="nextTo"/>
        <c:crossAx val="136205440"/>
        <c:crosses val="autoZero"/>
        <c:auto val="1"/>
        <c:lblAlgn val="ctr"/>
        <c:lblOffset val="100"/>
      </c:catAx>
      <c:valAx>
        <c:axId val="136205440"/>
        <c:scaling>
          <c:orientation val="minMax"/>
        </c:scaling>
        <c:axPos val="l"/>
        <c:majorGridlines/>
        <c:numFmt formatCode="0;\-0;;@" sourceLinked="1"/>
        <c:tickLblPos val="nextTo"/>
        <c:crossAx val="136125440"/>
        <c:crosses val="autoZero"/>
        <c:crossBetween val="between"/>
      </c:valAx>
    </c:plotArea>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Ргр!$B$65</c:f>
              <c:strCache>
                <c:ptCount val="1"/>
                <c:pt idx="0">
                  <c:v>Логическая</c:v>
                </c:pt>
              </c:strCache>
            </c:strRef>
          </c:tx>
          <c:val>
            <c:numRef>
              <c:f>Ргр!$I$65:$AB$65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1"/>
          <c:order val="1"/>
          <c:tx>
            <c:strRef>
              <c:f>Ргр!$B$66</c:f>
              <c:strCache>
                <c:ptCount val="1"/>
                <c:pt idx="0">
                  <c:v>Эмоциональная</c:v>
                </c:pt>
              </c:strCache>
            </c:strRef>
          </c:tx>
          <c:val>
            <c:numRef>
              <c:f>Ргр!$I$66:$AB$66</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overlap val="100"/>
        <c:axId val="136475776"/>
        <c:axId val="136477312"/>
      </c:barChart>
      <c:catAx>
        <c:axId val="136475776"/>
        <c:scaling>
          <c:orientation val="minMax"/>
        </c:scaling>
        <c:axPos val="b"/>
        <c:tickLblPos val="nextTo"/>
        <c:crossAx val="136477312"/>
        <c:crosses val="autoZero"/>
        <c:auto val="1"/>
        <c:lblAlgn val="ctr"/>
        <c:lblOffset val="100"/>
      </c:catAx>
      <c:valAx>
        <c:axId val="136477312"/>
        <c:scaling>
          <c:orientation val="minMax"/>
        </c:scaling>
        <c:axPos val="l"/>
        <c:majorGridlines/>
        <c:numFmt formatCode="0;\-0;;@" sourceLinked="1"/>
        <c:tickLblPos val="nextTo"/>
        <c:crossAx val="136475776"/>
        <c:crosses val="autoZero"/>
        <c:crossBetween val="between"/>
      </c:valAx>
    </c:plotArea>
    <c:legend>
      <c:legendPos val="r"/>
      <c:layout/>
    </c:legend>
    <c:plotVisOnly val="1"/>
  </c:chart>
  <c:printSettings>
    <c:headerFooter/>
    <c:pageMargins b="0.75000000000000111" l="0.70000000000000062" r="0.70000000000000062" t="0.75000000000000111"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14"/>
          <c:y val="3.7313432835820892E-2"/>
        </c:manualLayout>
      </c:layout>
    </c:title>
    <c:plotArea>
      <c:layout>
        <c:manualLayout>
          <c:layoutTarget val="inner"/>
          <c:xMode val="edge"/>
          <c:yMode val="edge"/>
          <c:x val="0.42203389830508481"/>
          <c:y val="0.40075052943048278"/>
          <c:w val="0.15593220338983102"/>
          <c:h val="0.34457054866920084"/>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2"/>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58"/>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33" r="0.75000000000000133" t="1" header="0.5" footer="0.5"/>
    <c:pageSetup paperSize="9" orientation="landscape" horizontalDpi="0" verticalDpi="0"/>
  </c:printSettings>
</c:chartSpace>
</file>

<file path=xl/charts/chart36.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5"/>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78"/>
          <c:y val="0.38029973526036531"/>
          <c:w val="0.25390710711246045"/>
          <c:h val="0.43362216086625627"/>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33" r="0.75000000000000133" t="1" header="0.5" footer="0.5"/>
    <c:pageSetup paperSize="9" orientation="landscape" horizontalDpi="0" verticalDpi="0"/>
  </c:printSettings>
</c:chartSpace>
</file>

<file path=xl/charts/chart37.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74"/>
          <c:y val="3.6789297658862956E-2"/>
        </c:manualLayout>
      </c:layout>
    </c:title>
    <c:plotArea>
      <c:layout>
        <c:manualLayout>
          <c:layoutTarget val="inner"/>
          <c:xMode val="edge"/>
          <c:yMode val="edge"/>
          <c:x val="0.38085106382978862"/>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33" r="0.75000000000000133" t="1" header="0.5" footer="0.5"/>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77"/>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5E-3"/>
                  <c:y val="0.17040016658421306"/>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Р1!$H$28</c:f>
              <c:numCache>
                <c:formatCode>General</c:formatCode>
                <c:ptCount val="1"/>
                <c:pt idx="0">
                  <c:v>0</c:v>
                </c:pt>
              </c:numCache>
            </c:numRef>
          </c:val>
        </c:ser>
        <c:dLbls>
          <c:showVal val="1"/>
        </c:dLbls>
        <c:axId val="69112192"/>
        <c:axId val="69113728"/>
      </c:barChart>
      <c:catAx>
        <c:axId val="69112192"/>
        <c:scaling>
          <c:orientation val="minMax"/>
        </c:scaling>
        <c:delete val="1"/>
        <c:axPos val="b"/>
        <c:tickLblPos val="nextTo"/>
        <c:crossAx val="69113728"/>
        <c:crosses val="autoZero"/>
        <c:auto val="1"/>
        <c:lblAlgn val="ctr"/>
        <c:lblOffset val="100"/>
      </c:catAx>
      <c:valAx>
        <c:axId val="69113728"/>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69112192"/>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55" r="0.75000000000000155" t="1" header="0.5" footer="0.5"/>
    <c:pageSetup paperSize="9" orientation="landscape" horizontalDpi="0" verticalDpi="0"/>
  </c:printSettings>
</c:chartSpace>
</file>

<file path=xl/charts/chart39.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Р1!$H$33:$H$37</c:f>
              <c:numCache>
                <c:formatCode>General</c:formatCode>
                <c:ptCount val="5"/>
                <c:pt idx="0">
                  <c:v>0</c:v>
                </c:pt>
                <c:pt idx="1">
                  <c:v>0</c:v>
                </c:pt>
                <c:pt idx="2">
                  <c:v>0</c:v>
                </c:pt>
                <c:pt idx="3">
                  <c:v>0</c:v>
                </c:pt>
                <c:pt idx="4">
                  <c:v>0</c:v>
                </c:pt>
              </c:numCache>
            </c:numRef>
          </c:val>
        </c:ser>
        <c:axId val="69132288"/>
        <c:axId val="69133824"/>
      </c:barChart>
      <c:catAx>
        <c:axId val="69132288"/>
        <c:scaling>
          <c:orientation val="minMax"/>
        </c:scaling>
        <c:axPos val="b"/>
        <c:tickLblPos val="nextTo"/>
        <c:crossAx val="69133824"/>
        <c:crosses val="autoZero"/>
        <c:auto val="1"/>
        <c:lblAlgn val="ctr"/>
        <c:lblOffset val="100"/>
      </c:catAx>
      <c:valAx>
        <c:axId val="69133824"/>
        <c:scaling>
          <c:orientation val="minMax"/>
        </c:scaling>
        <c:axPos val="l"/>
        <c:majorGridlines/>
        <c:numFmt formatCode="General" sourceLinked="1"/>
        <c:tickLblPos val="nextTo"/>
        <c:crossAx val="69132288"/>
        <c:crosses val="autoZero"/>
        <c:crossBetween val="between"/>
      </c:valAx>
    </c:plotArea>
    <c:plotVisOnly val="1"/>
  </c:chart>
  <c:printSettings>
    <c:headerFooter/>
    <c:pageMargins b="0.75000000000000089" l="0.70000000000000062" r="0.70000000000000062" t="0.75000000000000089" header="0.30000000000000032" footer="0.3000000000000003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Р1!$B$39</c:f>
              <c:strCache>
                <c:ptCount val="1"/>
                <c:pt idx="0">
                  <c:v>эмоциии</c:v>
                </c:pt>
              </c:strCache>
            </c:strRef>
          </c:tx>
          <c:val>
            <c:numRef>
              <c:f>Р1!$H$39</c:f>
              <c:numCache>
                <c:formatCode>General</c:formatCode>
                <c:ptCount val="1"/>
                <c:pt idx="0">
                  <c:v>0</c:v>
                </c:pt>
              </c:numCache>
            </c:numRef>
          </c:val>
        </c:ser>
        <c:ser>
          <c:idx val="1"/>
          <c:order val="1"/>
          <c:tx>
            <c:strRef>
              <c:f>Р1!$B$40</c:f>
              <c:strCache>
                <c:ptCount val="1"/>
                <c:pt idx="0">
                  <c:v>логика</c:v>
                </c:pt>
              </c:strCache>
            </c:strRef>
          </c:tx>
          <c:val>
            <c:numRef>
              <c:f>Р1!$H$40</c:f>
              <c:numCache>
                <c:formatCode>General</c:formatCode>
                <c:ptCount val="1"/>
                <c:pt idx="0">
                  <c:v>0</c:v>
                </c:pt>
              </c:numCache>
            </c:numRef>
          </c:val>
        </c:ser>
        <c:overlap val="100"/>
        <c:axId val="69032576"/>
        <c:axId val="69046656"/>
      </c:barChart>
      <c:catAx>
        <c:axId val="69032576"/>
        <c:scaling>
          <c:orientation val="minMax"/>
        </c:scaling>
        <c:delete val="1"/>
        <c:axPos val="b"/>
        <c:tickLblPos val="nextTo"/>
        <c:crossAx val="69046656"/>
        <c:crosses val="autoZero"/>
        <c:auto val="1"/>
        <c:lblAlgn val="ctr"/>
        <c:lblOffset val="100"/>
      </c:catAx>
      <c:valAx>
        <c:axId val="69046656"/>
        <c:scaling>
          <c:orientation val="minMax"/>
        </c:scaling>
        <c:axPos val="l"/>
        <c:majorGridlines/>
        <c:numFmt formatCode="General" sourceLinked="1"/>
        <c:tickLblPos val="nextTo"/>
        <c:crossAx val="69032576"/>
        <c:crosses val="autoZero"/>
        <c:crossBetween val="between"/>
      </c:valAx>
    </c:plotArea>
    <c:legend>
      <c:legendPos val="r"/>
      <c:layout>
        <c:manualLayout>
          <c:xMode val="edge"/>
          <c:yMode val="edge"/>
          <c:x val="0.18944484125313138"/>
          <c:y val="6.0684490492217511E-4"/>
          <c:w val="0.6976457802936441"/>
          <c:h val="0.12212282763100769"/>
        </c:manualLayout>
      </c:layout>
      <c:txPr>
        <a:bodyPr/>
        <a:lstStyle/>
        <a:p>
          <a:pPr>
            <a:defRPr sz="1400"/>
          </a:pPr>
          <a:endParaRPr lang="ru-RU"/>
        </a:p>
      </c:txPr>
    </c:legend>
    <c:plotVisOnly val="1"/>
  </c:chart>
  <c:printSettings>
    <c:headerFooter/>
    <c:pageMargins b="0.75000000000000089" l="0.70000000000000062" r="0.70000000000000062" t="0.75000000000000089"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69099520"/>
        <c:axId val="69101056"/>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69099520"/>
        <c:axId val="69101056"/>
      </c:lineChart>
      <c:catAx>
        <c:axId val="69099520"/>
        <c:scaling>
          <c:orientation val="minMax"/>
        </c:scaling>
        <c:axPos val="b"/>
        <c:tickLblPos val="nextTo"/>
        <c:crossAx val="69101056"/>
        <c:crosses val="autoZero"/>
        <c:auto val="1"/>
        <c:lblAlgn val="ctr"/>
        <c:lblOffset val="100"/>
      </c:catAx>
      <c:valAx>
        <c:axId val="69101056"/>
        <c:scaling>
          <c:orientation val="minMax"/>
        </c:scaling>
        <c:axPos val="l"/>
        <c:majorGridlines/>
        <c:numFmt formatCode="0" sourceLinked="1"/>
        <c:tickLblPos val="nextTo"/>
        <c:crossAx val="69099520"/>
        <c:crosses val="autoZero"/>
        <c:crossBetween val="between"/>
      </c:valAx>
    </c:plotArea>
    <c:legend>
      <c:legendPos val="r"/>
      <c:layout/>
    </c:legend>
    <c:plotVisOnly val="1"/>
    <c:dispBlanksAs val="zero"/>
  </c:chart>
  <c:printSettings>
    <c:headerFooter/>
    <c:pageMargins b="0.75000000000000089" l="0.70000000000000062" r="0.70000000000000062" t="0.75000000000000089" header="0.30000000000000032" footer="0.3000000000000003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Р1!$M$13:$M$17</c:f>
              <c:numCache>
                <c:formatCode>General</c:formatCode>
                <c:ptCount val="5"/>
                <c:pt idx="0">
                  <c:v>1</c:v>
                </c:pt>
                <c:pt idx="1">
                  <c:v>6</c:v>
                </c:pt>
                <c:pt idx="2">
                  <c:v>4</c:v>
                </c:pt>
                <c:pt idx="3">
                  <c:v>1</c:v>
                </c:pt>
                <c:pt idx="4">
                  <c:v>6</c:v>
                </c:pt>
              </c:numCache>
            </c:numRef>
          </c:yVal>
          <c:bubbleSize>
            <c:numRef>
              <c:f>Р1!$N$13:$N$17</c:f>
              <c:numCache>
                <c:formatCode>0</c:formatCode>
                <c:ptCount val="5"/>
                <c:pt idx="0">
                  <c:v>0</c:v>
                </c:pt>
                <c:pt idx="1">
                  <c:v>0</c:v>
                </c:pt>
                <c:pt idx="2">
                  <c:v>0</c:v>
                </c:pt>
                <c:pt idx="3">
                  <c:v>0</c:v>
                </c:pt>
                <c:pt idx="4">
                  <c:v>0</c:v>
                </c:pt>
              </c:numCache>
            </c:numRef>
          </c:bubbleSize>
        </c:ser>
        <c:bubbleScale val="100"/>
        <c:axId val="111748608"/>
        <c:axId val="111728896"/>
      </c:bubbleChart>
      <c:valAx>
        <c:axId val="111748608"/>
        <c:scaling>
          <c:orientation val="minMax"/>
        </c:scaling>
        <c:axPos val="b"/>
        <c:tickLblPos val="nextTo"/>
        <c:crossAx val="111728896"/>
        <c:crosses val="autoZero"/>
        <c:crossBetween val="midCat"/>
      </c:valAx>
      <c:valAx>
        <c:axId val="111728896"/>
        <c:scaling>
          <c:orientation val="minMax"/>
        </c:scaling>
        <c:axPos val="l"/>
        <c:majorGridlines/>
        <c:numFmt formatCode="General" sourceLinked="1"/>
        <c:tickLblPos val="nextTo"/>
        <c:crossAx val="111748608"/>
        <c:crosses val="autoZero"/>
        <c:crossBetween val="midCat"/>
      </c:valAx>
    </c:plotArea>
    <c:plotVisOnly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Р2!$H$4:$H$9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44.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Р2!$H$19:$H$21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45.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Р2!$H$23:$H$25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Р2!$H$28</c:f>
              <c:numCache>
                <c:formatCode>General</c:formatCode>
                <c:ptCount val="1"/>
                <c:pt idx="0">
                  <c:v>0</c:v>
                </c:pt>
              </c:numCache>
            </c:numRef>
          </c:val>
        </c:ser>
        <c:dLbls>
          <c:showVal val="1"/>
        </c:dLbls>
        <c:axId val="155182208"/>
        <c:axId val="155184128"/>
      </c:barChart>
      <c:catAx>
        <c:axId val="155182208"/>
        <c:scaling>
          <c:orientation val="minMax"/>
        </c:scaling>
        <c:delete val="1"/>
        <c:axPos val="b"/>
        <c:tickLblPos val="nextTo"/>
        <c:crossAx val="155184128"/>
        <c:crosses val="autoZero"/>
        <c:auto val="1"/>
        <c:lblAlgn val="ctr"/>
        <c:lblOffset val="100"/>
      </c:catAx>
      <c:valAx>
        <c:axId val="155184128"/>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5182208"/>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47.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Р2!$H$33:$H$37</c:f>
              <c:numCache>
                <c:formatCode>0</c:formatCode>
                <c:ptCount val="5"/>
                <c:pt idx="0">
                  <c:v>0</c:v>
                </c:pt>
                <c:pt idx="1">
                  <c:v>0</c:v>
                </c:pt>
                <c:pt idx="2">
                  <c:v>0</c:v>
                </c:pt>
                <c:pt idx="3">
                  <c:v>0</c:v>
                </c:pt>
                <c:pt idx="4">
                  <c:v>0</c:v>
                </c:pt>
              </c:numCache>
            </c:numRef>
          </c:val>
        </c:ser>
        <c:axId val="156880896"/>
        <c:axId val="156882432"/>
      </c:barChart>
      <c:catAx>
        <c:axId val="156880896"/>
        <c:scaling>
          <c:orientation val="minMax"/>
        </c:scaling>
        <c:axPos val="b"/>
        <c:tickLblPos val="nextTo"/>
        <c:crossAx val="156882432"/>
        <c:crosses val="autoZero"/>
        <c:auto val="1"/>
        <c:lblAlgn val="ctr"/>
        <c:lblOffset val="100"/>
      </c:catAx>
      <c:valAx>
        <c:axId val="156882432"/>
        <c:scaling>
          <c:orientation val="minMax"/>
        </c:scaling>
        <c:axPos val="l"/>
        <c:majorGridlines/>
        <c:numFmt formatCode="0" sourceLinked="1"/>
        <c:tickLblPos val="nextTo"/>
        <c:crossAx val="156880896"/>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Р2!$B$39</c:f>
              <c:strCache>
                <c:ptCount val="1"/>
                <c:pt idx="0">
                  <c:v>эмоциии</c:v>
                </c:pt>
              </c:strCache>
            </c:strRef>
          </c:tx>
          <c:val>
            <c:numRef>
              <c:f>Р2!$H$39</c:f>
              <c:numCache>
                <c:formatCode>0</c:formatCode>
                <c:ptCount val="1"/>
                <c:pt idx="0">
                  <c:v>0</c:v>
                </c:pt>
              </c:numCache>
            </c:numRef>
          </c:val>
        </c:ser>
        <c:ser>
          <c:idx val="1"/>
          <c:order val="1"/>
          <c:tx>
            <c:strRef>
              <c:f>Р2!$B$40</c:f>
              <c:strCache>
                <c:ptCount val="1"/>
                <c:pt idx="0">
                  <c:v>логика</c:v>
                </c:pt>
              </c:strCache>
            </c:strRef>
          </c:tx>
          <c:val>
            <c:numRef>
              <c:f>Р2!$H$40</c:f>
              <c:numCache>
                <c:formatCode>0</c:formatCode>
                <c:ptCount val="1"/>
                <c:pt idx="0">
                  <c:v>0</c:v>
                </c:pt>
              </c:numCache>
            </c:numRef>
          </c:val>
        </c:ser>
        <c:overlap val="100"/>
        <c:axId val="158095232"/>
        <c:axId val="158096768"/>
      </c:barChart>
      <c:catAx>
        <c:axId val="158095232"/>
        <c:scaling>
          <c:orientation val="minMax"/>
        </c:scaling>
        <c:delete val="1"/>
        <c:axPos val="b"/>
        <c:tickLblPos val="nextTo"/>
        <c:crossAx val="158096768"/>
        <c:crosses val="autoZero"/>
        <c:auto val="1"/>
        <c:lblAlgn val="ctr"/>
        <c:lblOffset val="100"/>
      </c:catAx>
      <c:valAx>
        <c:axId val="158096768"/>
        <c:scaling>
          <c:orientation val="minMax"/>
        </c:scaling>
        <c:axPos val="l"/>
        <c:majorGridlines/>
        <c:numFmt formatCode="0" sourceLinked="1"/>
        <c:tickLblPos val="nextTo"/>
        <c:crossAx val="158095232"/>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171068416"/>
        <c:axId val="191641472"/>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171068416"/>
        <c:axId val="191641472"/>
      </c:lineChart>
      <c:catAx>
        <c:axId val="171068416"/>
        <c:scaling>
          <c:orientation val="minMax"/>
        </c:scaling>
        <c:axPos val="b"/>
        <c:tickLblPos val="nextTo"/>
        <c:crossAx val="191641472"/>
        <c:crosses val="autoZero"/>
        <c:auto val="1"/>
        <c:lblAlgn val="ctr"/>
        <c:lblOffset val="100"/>
      </c:catAx>
      <c:valAx>
        <c:axId val="191641472"/>
        <c:scaling>
          <c:orientation val="minMax"/>
        </c:scaling>
        <c:axPos val="l"/>
        <c:majorGridlines/>
        <c:numFmt formatCode="0" sourceLinked="1"/>
        <c:tickLblPos val="nextTo"/>
        <c:crossAx val="171068416"/>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Р2!$L$13:$L$17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Р2!$M$13:$M$17</c:f>
              <c:numCache>
                <c:formatCode>General</c:formatCode>
                <c:ptCount val="5"/>
                <c:pt idx="0">
                  <c:v>1</c:v>
                </c:pt>
                <c:pt idx="1">
                  <c:v>6</c:v>
                </c:pt>
                <c:pt idx="2">
                  <c:v>4</c:v>
                </c:pt>
                <c:pt idx="3">
                  <c:v>1</c:v>
                </c:pt>
                <c:pt idx="4">
                  <c:v>6</c:v>
                </c:pt>
              </c:numCache>
            </c:numRef>
          </c:yVal>
          <c:bubbleSize>
            <c:numRef>
              <c:f>Р2!$N$13:$N$17</c:f>
              <c:numCache>
                <c:formatCode>0</c:formatCode>
                <c:ptCount val="5"/>
                <c:pt idx="0">
                  <c:v>0</c:v>
                </c:pt>
                <c:pt idx="1">
                  <c:v>0</c:v>
                </c:pt>
                <c:pt idx="2">
                  <c:v>0</c:v>
                </c:pt>
                <c:pt idx="3">
                  <c:v>0</c:v>
                </c:pt>
                <c:pt idx="4">
                  <c:v>0</c:v>
                </c:pt>
              </c:numCache>
            </c:numRef>
          </c:bubbleSize>
        </c:ser>
        <c:bubbleScale val="100"/>
        <c:axId val="239816064"/>
        <c:axId val="239846912"/>
      </c:bubbleChart>
      <c:valAx>
        <c:axId val="239816064"/>
        <c:scaling>
          <c:orientation val="minMax"/>
        </c:scaling>
        <c:axPos val="b"/>
        <c:tickLblPos val="nextTo"/>
        <c:crossAx val="239846912"/>
        <c:crosses val="autoZero"/>
        <c:crossBetween val="midCat"/>
      </c:valAx>
      <c:valAx>
        <c:axId val="239846912"/>
        <c:scaling>
          <c:orientation val="minMax"/>
        </c:scaling>
        <c:axPos val="l"/>
        <c:majorGridlines/>
        <c:numFmt formatCode="General" sourceLinked="1"/>
        <c:tickLblPos val="nextTo"/>
        <c:crossAx val="239816064"/>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Р3!$H$4:$H$9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52.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Р3!$H$19:$H$21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53.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Р3!$H$23:$H$25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Р3!$H$28</c:f>
              <c:numCache>
                <c:formatCode>General</c:formatCode>
                <c:ptCount val="1"/>
                <c:pt idx="0">
                  <c:v>0</c:v>
                </c:pt>
              </c:numCache>
            </c:numRef>
          </c:val>
        </c:ser>
        <c:dLbls>
          <c:showVal val="1"/>
        </c:dLbls>
        <c:axId val="67336832"/>
        <c:axId val="67458560"/>
      </c:barChart>
      <c:catAx>
        <c:axId val="67336832"/>
        <c:scaling>
          <c:orientation val="minMax"/>
        </c:scaling>
        <c:delete val="1"/>
        <c:axPos val="b"/>
        <c:tickLblPos val="nextTo"/>
        <c:crossAx val="67458560"/>
        <c:crosses val="autoZero"/>
        <c:auto val="1"/>
        <c:lblAlgn val="ctr"/>
        <c:lblOffset val="100"/>
      </c:catAx>
      <c:valAx>
        <c:axId val="67458560"/>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67336832"/>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55.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Р3!$H$33:$H$37</c:f>
              <c:numCache>
                <c:formatCode>0</c:formatCode>
                <c:ptCount val="5"/>
                <c:pt idx="0">
                  <c:v>0</c:v>
                </c:pt>
                <c:pt idx="1">
                  <c:v>0</c:v>
                </c:pt>
                <c:pt idx="2">
                  <c:v>0</c:v>
                </c:pt>
                <c:pt idx="3">
                  <c:v>0</c:v>
                </c:pt>
                <c:pt idx="4">
                  <c:v>0</c:v>
                </c:pt>
              </c:numCache>
            </c:numRef>
          </c:val>
        </c:ser>
        <c:axId val="67692032"/>
        <c:axId val="67728128"/>
      </c:barChart>
      <c:catAx>
        <c:axId val="67692032"/>
        <c:scaling>
          <c:orientation val="minMax"/>
        </c:scaling>
        <c:axPos val="b"/>
        <c:tickLblPos val="nextTo"/>
        <c:crossAx val="67728128"/>
        <c:crosses val="autoZero"/>
        <c:auto val="1"/>
        <c:lblAlgn val="ctr"/>
        <c:lblOffset val="100"/>
      </c:catAx>
      <c:valAx>
        <c:axId val="67728128"/>
        <c:scaling>
          <c:orientation val="minMax"/>
        </c:scaling>
        <c:axPos val="l"/>
        <c:majorGridlines/>
        <c:numFmt formatCode="0" sourceLinked="1"/>
        <c:tickLblPos val="nextTo"/>
        <c:crossAx val="67692032"/>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Р3!$B$39</c:f>
              <c:strCache>
                <c:ptCount val="1"/>
                <c:pt idx="0">
                  <c:v>эмоциии</c:v>
                </c:pt>
              </c:strCache>
            </c:strRef>
          </c:tx>
          <c:val>
            <c:numRef>
              <c:f>Р3!$H$39</c:f>
              <c:numCache>
                <c:formatCode>0</c:formatCode>
                <c:ptCount val="1"/>
                <c:pt idx="0">
                  <c:v>0</c:v>
                </c:pt>
              </c:numCache>
            </c:numRef>
          </c:val>
        </c:ser>
        <c:ser>
          <c:idx val="1"/>
          <c:order val="1"/>
          <c:tx>
            <c:strRef>
              <c:f>Р3!$B$40</c:f>
              <c:strCache>
                <c:ptCount val="1"/>
                <c:pt idx="0">
                  <c:v>логика</c:v>
                </c:pt>
              </c:strCache>
            </c:strRef>
          </c:tx>
          <c:val>
            <c:numRef>
              <c:f>Р3!$H$40</c:f>
              <c:numCache>
                <c:formatCode>0</c:formatCode>
                <c:ptCount val="1"/>
                <c:pt idx="0">
                  <c:v>0</c:v>
                </c:pt>
              </c:numCache>
            </c:numRef>
          </c:val>
        </c:ser>
        <c:overlap val="100"/>
        <c:axId val="69734784"/>
        <c:axId val="69736320"/>
      </c:barChart>
      <c:catAx>
        <c:axId val="69734784"/>
        <c:scaling>
          <c:orientation val="minMax"/>
        </c:scaling>
        <c:delete val="1"/>
        <c:axPos val="b"/>
        <c:tickLblPos val="nextTo"/>
        <c:crossAx val="69736320"/>
        <c:crosses val="autoZero"/>
        <c:auto val="1"/>
        <c:lblAlgn val="ctr"/>
        <c:lblOffset val="100"/>
      </c:catAx>
      <c:valAx>
        <c:axId val="69736320"/>
        <c:scaling>
          <c:orientation val="minMax"/>
        </c:scaling>
        <c:axPos val="l"/>
        <c:majorGridlines/>
        <c:numFmt formatCode="0" sourceLinked="1"/>
        <c:tickLblPos val="nextTo"/>
        <c:crossAx val="69734784"/>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Р3!$H$43:$H$53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74823552"/>
        <c:axId val="78707328"/>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Р3!$L$43:$L$53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Р3!$M$43:$M$53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74823552"/>
        <c:axId val="78707328"/>
      </c:lineChart>
      <c:catAx>
        <c:axId val="74823552"/>
        <c:scaling>
          <c:orientation val="minMax"/>
        </c:scaling>
        <c:axPos val="b"/>
        <c:tickLblPos val="nextTo"/>
        <c:crossAx val="78707328"/>
        <c:crosses val="autoZero"/>
        <c:auto val="1"/>
        <c:lblAlgn val="ctr"/>
        <c:lblOffset val="100"/>
      </c:catAx>
      <c:valAx>
        <c:axId val="78707328"/>
        <c:scaling>
          <c:orientation val="minMax"/>
        </c:scaling>
        <c:axPos val="l"/>
        <c:majorGridlines/>
        <c:numFmt formatCode="0" sourceLinked="1"/>
        <c:tickLblPos val="nextTo"/>
        <c:crossAx val="74823552"/>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Р3!$L$13:$L$17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Р3!$M$13:$M$17</c:f>
              <c:numCache>
                <c:formatCode>General</c:formatCode>
                <c:ptCount val="5"/>
                <c:pt idx="0">
                  <c:v>1</c:v>
                </c:pt>
                <c:pt idx="1">
                  <c:v>6</c:v>
                </c:pt>
                <c:pt idx="2">
                  <c:v>4</c:v>
                </c:pt>
                <c:pt idx="3">
                  <c:v>1</c:v>
                </c:pt>
                <c:pt idx="4">
                  <c:v>6</c:v>
                </c:pt>
              </c:numCache>
            </c:numRef>
          </c:yVal>
          <c:bubbleSize>
            <c:numRef>
              <c:f>Р3!$N$13:$N$17</c:f>
              <c:numCache>
                <c:formatCode>0</c:formatCode>
                <c:ptCount val="5"/>
                <c:pt idx="0">
                  <c:v>0</c:v>
                </c:pt>
                <c:pt idx="1">
                  <c:v>0</c:v>
                </c:pt>
                <c:pt idx="2">
                  <c:v>0</c:v>
                </c:pt>
                <c:pt idx="3">
                  <c:v>0</c:v>
                </c:pt>
                <c:pt idx="4">
                  <c:v>0</c:v>
                </c:pt>
              </c:numCache>
            </c:numRef>
          </c:bubbleSize>
        </c:ser>
        <c:bubbleScale val="100"/>
        <c:axId val="81234176"/>
        <c:axId val="81932672"/>
      </c:bubbleChart>
      <c:valAx>
        <c:axId val="81234176"/>
        <c:scaling>
          <c:orientation val="minMax"/>
        </c:scaling>
        <c:axPos val="b"/>
        <c:tickLblPos val="nextTo"/>
        <c:crossAx val="81932672"/>
        <c:crosses val="autoZero"/>
        <c:crossBetween val="midCat"/>
      </c:valAx>
      <c:valAx>
        <c:axId val="81932672"/>
        <c:scaling>
          <c:orientation val="minMax"/>
        </c:scaling>
        <c:axPos val="l"/>
        <c:majorGridlines/>
        <c:numFmt formatCode="General" sourceLinked="1"/>
        <c:tickLblPos val="nextTo"/>
        <c:crossAx val="81234176"/>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Р4!$H$4:$H$9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60.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Р4!$H$19:$H$21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61.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Р4!$H$23:$H$25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Р4!$H$28</c:f>
              <c:numCache>
                <c:formatCode>General</c:formatCode>
                <c:ptCount val="1"/>
                <c:pt idx="0">
                  <c:v>0</c:v>
                </c:pt>
              </c:numCache>
            </c:numRef>
          </c:val>
        </c:ser>
        <c:dLbls>
          <c:showVal val="1"/>
        </c:dLbls>
        <c:axId val="67593728"/>
        <c:axId val="67595264"/>
      </c:barChart>
      <c:catAx>
        <c:axId val="67593728"/>
        <c:scaling>
          <c:orientation val="minMax"/>
        </c:scaling>
        <c:delete val="1"/>
        <c:axPos val="b"/>
        <c:tickLblPos val="nextTo"/>
        <c:crossAx val="67595264"/>
        <c:crosses val="autoZero"/>
        <c:auto val="1"/>
        <c:lblAlgn val="ctr"/>
        <c:lblOffset val="100"/>
      </c:catAx>
      <c:valAx>
        <c:axId val="67595264"/>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67593728"/>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63.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Р4!$H$33:$H$37</c:f>
              <c:numCache>
                <c:formatCode>0</c:formatCode>
                <c:ptCount val="5"/>
                <c:pt idx="0">
                  <c:v>0</c:v>
                </c:pt>
                <c:pt idx="1">
                  <c:v>0</c:v>
                </c:pt>
                <c:pt idx="2">
                  <c:v>0</c:v>
                </c:pt>
                <c:pt idx="3">
                  <c:v>0</c:v>
                </c:pt>
                <c:pt idx="4">
                  <c:v>0</c:v>
                </c:pt>
              </c:numCache>
            </c:numRef>
          </c:val>
        </c:ser>
        <c:axId val="67709568"/>
        <c:axId val="69718400"/>
      </c:barChart>
      <c:catAx>
        <c:axId val="67709568"/>
        <c:scaling>
          <c:orientation val="minMax"/>
        </c:scaling>
        <c:axPos val="b"/>
        <c:tickLblPos val="nextTo"/>
        <c:crossAx val="69718400"/>
        <c:crosses val="autoZero"/>
        <c:auto val="1"/>
        <c:lblAlgn val="ctr"/>
        <c:lblOffset val="100"/>
      </c:catAx>
      <c:valAx>
        <c:axId val="69718400"/>
        <c:scaling>
          <c:orientation val="minMax"/>
        </c:scaling>
        <c:axPos val="l"/>
        <c:majorGridlines/>
        <c:numFmt formatCode="0" sourceLinked="1"/>
        <c:tickLblPos val="nextTo"/>
        <c:crossAx val="67709568"/>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Р4!$B$39</c:f>
              <c:strCache>
                <c:ptCount val="1"/>
                <c:pt idx="0">
                  <c:v>эмоциии</c:v>
                </c:pt>
              </c:strCache>
            </c:strRef>
          </c:tx>
          <c:val>
            <c:numRef>
              <c:f>Р4!$H$39</c:f>
              <c:numCache>
                <c:formatCode>0</c:formatCode>
                <c:ptCount val="1"/>
                <c:pt idx="0">
                  <c:v>0</c:v>
                </c:pt>
              </c:numCache>
            </c:numRef>
          </c:val>
        </c:ser>
        <c:ser>
          <c:idx val="1"/>
          <c:order val="1"/>
          <c:tx>
            <c:strRef>
              <c:f>Р4!$B$40</c:f>
              <c:strCache>
                <c:ptCount val="1"/>
                <c:pt idx="0">
                  <c:v>логика</c:v>
                </c:pt>
              </c:strCache>
            </c:strRef>
          </c:tx>
          <c:val>
            <c:numRef>
              <c:f>Р4!$H$40</c:f>
              <c:numCache>
                <c:formatCode>0</c:formatCode>
                <c:ptCount val="1"/>
                <c:pt idx="0">
                  <c:v>0</c:v>
                </c:pt>
              </c:numCache>
            </c:numRef>
          </c:val>
        </c:ser>
        <c:overlap val="100"/>
        <c:axId val="69802624"/>
        <c:axId val="69813376"/>
      </c:barChart>
      <c:catAx>
        <c:axId val="69802624"/>
        <c:scaling>
          <c:orientation val="minMax"/>
        </c:scaling>
        <c:delete val="1"/>
        <c:axPos val="b"/>
        <c:tickLblPos val="nextTo"/>
        <c:crossAx val="69813376"/>
        <c:crosses val="autoZero"/>
        <c:auto val="1"/>
        <c:lblAlgn val="ctr"/>
        <c:lblOffset val="100"/>
      </c:catAx>
      <c:valAx>
        <c:axId val="69813376"/>
        <c:scaling>
          <c:orientation val="minMax"/>
        </c:scaling>
        <c:axPos val="l"/>
        <c:majorGridlines/>
        <c:numFmt formatCode="0" sourceLinked="1"/>
        <c:tickLblPos val="nextTo"/>
        <c:crossAx val="69802624"/>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Р4!$H$43:$H$53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81378688"/>
        <c:axId val="81753216"/>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Р4!$L$43:$L$53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Р4!$M$43:$M$53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81378688"/>
        <c:axId val="81753216"/>
      </c:lineChart>
      <c:catAx>
        <c:axId val="81378688"/>
        <c:scaling>
          <c:orientation val="minMax"/>
        </c:scaling>
        <c:axPos val="b"/>
        <c:tickLblPos val="nextTo"/>
        <c:crossAx val="81753216"/>
        <c:crosses val="autoZero"/>
        <c:auto val="1"/>
        <c:lblAlgn val="ctr"/>
        <c:lblOffset val="100"/>
      </c:catAx>
      <c:valAx>
        <c:axId val="81753216"/>
        <c:scaling>
          <c:orientation val="minMax"/>
        </c:scaling>
        <c:axPos val="l"/>
        <c:majorGridlines/>
        <c:numFmt formatCode="0" sourceLinked="1"/>
        <c:tickLblPos val="nextTo"/>
        <c:crossAx val="81378688"/>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Р4!$L$13:$L$17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Р4!$M$13:$M$17</c:f>
              <c:numCache>
                <c:formatCode>General</c:formatCode>
                <c:ptCount val="5"/>
                <c:pt idx="0">
                  <c:v>1</c:v>
                </c:pt>
                <c:pt idx="1">
                  <c:v>6</c:v>
                </c:pt>
                <c:pt idx="2">
                  <c:v>4</c:v>
                </c:pt>
                <c:pt idx="3">
                  <c:v>1</c:v>
                </c:pt>
                <c:pt idx="4">
                  <c:v>6</c:v>
                </c:pt>
              </c:numCache>
            </c:numRef>
          </c:yVal>
          <c:bubbleSize>
            <c:numRef>
              <c:f>Р4!$N$13:$N$17</c:f>
              <c:numCache>
                <c:formatCode>0</c:formatCode>
                <c:ptCount val="5"/>
                <c:pt idx="0">
                  <c:v>0</c:v>
                </c:pt>
                <c:pt idx="1">
                  <c:v>0</c:v>
                </c:pt>
                <c:pt idx="2">
                  <c:v>0</c:v>
                </c:pt>
                <c:pt idx="3">
                  <c:v>0</c:v>
                </c:pt>
                <c:pt idx="4">
                  <c:v>0</c:v>
                </c:pt>
              </c:numCache>
            </c:numRef>
          </c:bubbleSize>
        </c:ser>
        <c:bubbleScale val="100"/>
        <c:axId val="97715712"/>
        <c:axId val="97717248"/>
      </c:bubbleChart>
      <c:valAx>
        <c:axId val="97715712"/>
        <c:scaling>
          <c:orientation val="minMax"/>
        </c:scaling>
        <c:axPos val="b"/>
        <c:tickLblPos val="nextTo"/>
        <c:crossAx val="97717248"/>
        <c:crosses val="autoZero"/>
        <c:crossBetween val="midCat"/>
      </c:valAx>
      <c:valAx>
        <c:axId val="97717248"/>
        <c:scaling>
          <c:orientation val="minMax"/>
        </c:scaling>
        <c:axPos val="l"/>
        <c:majorGridlines/>
        <c:numFmt formatCode="General" sourceLinked="1"/>
        <c:tickLblPos val="nextTo"/>
        <c:crossAx val="97715712"/>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Р5!$H$4:$H$9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68.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Р5!$H$19:$H$21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69.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Р5!$H$23:$H$25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Р5!$H$28</c:f>
              <c:numCache>
                <c:formatCode>General</c:formatCode>
                <c:ptCount val="1"/>
                <c:pt idx="0">
                  <c:v>0</c:v>
                </c:pt>
              </c:numCache>
            </c:numRef>
          </c:val>
        </c:ser>
        <c:dLbls>
          <c:showVal val="1"/>
        </c:dLbls>
        <c:axId val="152874368"/>
        <c:axId val="153054208"/>
      </c:barChart>
      <c:catAx>
        <c:axId val="152874368"/>
        <c:scaling>
          <c:orientation val="minMax"/>
        </c:scaling>
        <c:delete val="1"/>
        <c:axPos val="b"/>
        <c:tickLblPos val="nextTo"/>
        <c:crossAx val="153054208"/>
        <c:crosses val="autoZero"/>
        <c:auto val="1"/>
        <c:lblAlgn val="ctr"/>
        <c:lblOffset val="100"/>
      </c:catAx>
      <c:valAx>
        <c:axId val="153054208"/>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52874368"/>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71.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Р5!$H$33:$H$37</c:f>
              <c:numCache>
                <c:formatCode>0</c:formatCode>
                <c:ptCount val="5"/>
                <c:pt idx="0">
                  <c:v>0</c:v>
                </c:pt>
                <c:pt idx="1">
                  <c:v>0</c:v>
                </c:pt>
                <c:pt idx="2">
                  <c:v>0</c:v>
                </c:pt>
                <c:pt idx="3">
                  <c:v>0</c:v>
                </c:pt>
                <c:pt idx="4">
                  <c:v>0</c:v>
                </c:pt>
              </c:numCache>
            </c:numRef>
          </c:val>
        </c:ser>
        <c:axId val="156391296"/>
        <c:axId val="157889280"/>
      </c:barChart>
      <c:catAx>
        <c:axId val="156391296"/>
        <c:scaling>
          <c:orientation val="minMax"/>
        </c:scaling>
        <c:axPos val="b"/>
        <c:tickLblPos val="nextTo"/>
        <c:crossAx val="157889280"/>
        <c:crosses val="autoZero"/>
        <c:auto val="1"/>
        <c:lblAlgn val="ctr"/>
        <c:lblOffset val="100"/>
      </c:catAx>
      <c:valAx>
        <c:axId val="157889280"/>
        <c:scaling>
          <c:orientation val="minMax"/>
        </c:scaling>
        <c:axPos val="l"/>
        <c:majorGridlines/>
        <c:numFmt formatCode="0" sourceLinked="1"/>
        <c:tickLblPos val="nextTo"/>
        <c:crossAx val="156391296"/>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Р5!$B$39</c:f>
              <c:strCache>
                <c:ptCount val="1"/>
                <c:pt idx="0">
                  <c:v>эмоциии</c:v>
                </c:pt>
              </c:strCache>
            </c:strRef>
          </c:tx>
          <c:val>
            <c:numRef>
              <c:f>Р5!$H$39</c:f>
              <c:numCache>
                <c:formatCode>0</c:formatCode>
                <c:ptCount val="1"/>
                <c:pt idx="0">
                  <c:v>0</c:v>
                </c:pt>
              </c:numCache>
            </c:numRef>
          </c:val>
        </c:ser>
        <c:ser>
          <c:idx val="1"/>
          <c:order val="1"/>
          <c:tx>
            <c:strRef>
              <c:f>Р5!$B$40</c:f>
              <c:strCache>
                <c:ptCount val="1"/>
                <c:pt idx="0">
                  <c:v>логика</c:v>
                </c:pt>
              </c:strCache>
            </c:strRef>
          </c:tx>
          <c:val>
            <c:numRef>
              <c:f>Р5!$H$40</c:f>
              <c:numCache>
                <c:formatCode>0</c:formatCode>
                <c:ptCount val="1"/>
                <c:pt idx="0">
                  <c:v>0</c:v>
                </c:pt>
              </c:numCache>
            </c:numRef>
          </c:val>
        </c:ser>
        <c:overlap val="100"/>
        <c:axId val="150205952"/>
        <c:axId val="150207488"/>
      </c:barChart>
      <c:catAx>
        <c:axId val="150205952"/>
        <c:scaling>
          <c:orientation val="minMax"/>
        </c:scaling>
        <c:delete val="1"/>
        <c:axPos val="b"/>
        <c:tickLblPos val="nextTo"/>
        <c:crossAx val="150207488"/>
        <c:crosses val="autoZero"/>
        <c:auto val="1"/>
        <c:lblAlgn val="ctr"/>
        <c:lblOffset val="100"/>
      </c:catAx>
      <c:valAx>
        <c:axId val="150207488"/>
        <c:scaling>
          <c:orientation val="minMax"/>
        </c:scaling>
        <c:axPos val="l"/>
        <c:majorGridlines/>
        <c:numFmt formatCode="0" sourceLinked="1"/>
        <c:tickLblPos val="nextTo"/>
        <c:crossAx val="150205952"/>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Р5!$H$43:$H$53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161156096"/>
        <c:axId val="161157888"/>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Р5!$L$43:$L$53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Р5!$M$43:$M$53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161156096"/>
        <c:axId val="161157888"/>
      </c:lineChart>
      <c:catAx>
        <c:axId val="161156096"/>
        <c:scaling>
          <c:orientation val="minMax"/>
        </c:scaling>
        <c:axPos val="b"/>
        <c:tickLblPos val="nextTo"/>
        <c:crossAx val="161157888"/>
        <c:crosses val="autoZero"/>
        <c:auto val="1"/>
        <c:lblAlgn val="ctr"/>
        <c:lblOffset val="100"/>
      </c:catAx>
      <c:valAx>
        <c:axId val="161157888"/>
        <c:scaling>
          <c:orientation val="minMax"/>
        </c:scaling>
        <c:axPos val="l"/>
        <c:majorGridlines/>
        <c:numFmt formatCode="0" sourceLinked="1"/>
        <c:tickLblPos val="nextTo"/>
        <c:crossAx val="161156096"/>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Р5!$L$13:$L$17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Р5!$M$13:$M$17</c:f>
              <c:numCache>
                <c:formatCode>General</c:formatCode>
                <c:ptCount val="5"/>
                <c:pt idx="0">
                  <c:v>1</c:v>
                </c:pt>
                <c:pt idx="1">
                  <c:v>6</c:v>
                </c:pt>
                <c:pt idx="2">
                  <c:v>4</c:v>
                </c:pt>
                <c:pt idx="3">
                  <c:v>1</c:v>
                </c:pt>
                <c:pt idx="4">
                  <c:v>6</c:v>
                </c:pt>
              </c:numCache>
            </c:numRef>
          </c:yVal>
          <c:bubbleSize>
            <c:numRef>
              <c:f>Р5!$N$13:$N$17</c:f>
              <c:numCache>
                <c:formatCode>0</c:formatCode>
                <c:ptCount val="5"/>
                <c:pt idx="0">
                  <c:v>0</c:v>
                </c:pt>
                <c:pt idx="1">
                  <c:v>0</c:v>
                </c:pt>
                <c:pt idx="2">
                  <c:v>0</c:v>
                </c:pt>
                <c:pt idx="3">
                  <c:v>0</c:v>
                </c:pt>
                <c:pt idx="4">
                  <c:v>0</c:v>
                </c:pt>
              </c:numCache>
            </c:numRef>
          </c:bubbleSize>
        </c:ser>
        <c:bubbleScale val="100"/>
        <c:axId val="161171712"/>
        <c:axId val="161173504"/>
      </c:bubbleChart>
      <c:valAx>
        <c:axId val="161171712"/>
        <c:scaling>
          <c:orientation val="minMax"/>
        </c:scaling>
        <c:axPos val="b"/>
        <c:tickLblPos val="nextTo"/>
        <c:crossAx val="161173504"/>
        <c:crosses val="autoZero"/>
        <c:crossBetween val="midCat"/>
      </c:valAx>
      <c:valAx>
        <c:axId val="161173504"/>
        <c:scaling>
          <c:orientation val="minMax"/>
        </c:scaling>
        <c:axPos val="l"/>
        <c:majorGridlines/>
        <c:numFmt formatCode="General" sourceLinked="1"/>
        <c:tickLblPos val="nextTo"/>
        <c:crossAx val="161171712"/>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Р6!$H$4:$H$9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76.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Р6!$H$19:$H$21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77.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Р6!$H$23:$H$25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Р6!$H$28</c:f>
              <c:numCache>
                <c:formatCode>General</c:formatCode>
                <c:ptCount val="1"/>
                <c:pt idx="0">
                  <c:v>0</c:v>
                </c:pt>
              </c:numCache>
            </c:numRef>
          </c:val>
        </c:ser>
        <c:dLbls>
          <c:showVal val="1"/>
        </c:dLbls>
        <c:axId val="182195328"/>
        <c:axId val="182196864"/>
      </c:barChart>
      <c:catAx>
        <c:axId val="182195328"/>
        <c:scaling>
          <c:orientation val="minMax"/>
        </c:scaling>
        <c:delete val="1"/>
        <c:axPos val="b"/>
        <c:tickLblPos val="nextTo"/>
        <c:crossAx val="182196864"/>
        <c:crosses val="autoZero"/>
        <c:auto val="1"/>
        <c:lblAlgn val="ctr"/>
        <c:lblOffset val="100"/>
      </c:catAx>
      <c:valAx>
        <c:axId val="182196864"/>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82195328"/>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79.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Р6!$H$33:$H$37</c:f>
              <c:numCache>
                <c:formatCode>0</c:formatCode>
                <c:ptCount val="5"/>
                <c:pt idx="0">
                  <c:v>0</c:v>
                </c:pt>
                <c:pt idx="1">
                  <c:v>0</c:v>
                </c:pt>
                <c:pt idx="2">
                  <c:v>0</c:v>
                </c:pt>
                <c:pt idx="3">
                  <c:v>0</c:v>
                </c:pt>
                <c:pt idx="4">
                  <c:v>0</c:v>
                </c:pt>
              </c:numCache>
            </c:numRef>
          </c:val>
        </c:ser>
        <c:axId val="182215424"/>
        <c:axId val="182216960"/>
      </c:barChart>
      <c:catAx>
        <c:axId val="182215424"/>
        <c:scaling>
          <c:orientation val="minMax"/>
        </c:scaling>
        <c:axPos val="b"/>
        <c:tickLblPos val="nextTo"/>
        <c:crossAx val="182216960"/>
        <c:crosses val="autoZero"/>
        <c:auto val="1"/>
        <c:lblAlgn val="ctr"/>
        <c:lblOffset val="100"/>
      </c:catAx>
      <c:valAx>
        <c:axId val="182216960"/>
        <c:scaling>
          <c:orientation val="minMax"/>
        </c:scaling>
        <c:axPos val="l"/>
        <c:majorGridlines/>
        <c:numFmt formatCode="0" sourceLinked="1"/>
        <c:tickLblPos val="nextTo"/>
        <c:crossAx val="182215424"/>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Р6!$B$39</c:f>
              <c:strCache>
                <c:ptCount val="1"/>
                <c:pt idx="0">
                  <c:v>эмоциии</c:v>
                </c:pt>
              </c:strCache>
            </c:strRef>
          </c:tx>
          <c:val>
            <c:numRef>
              <c:f>Р6!$H$39</c:f>
              <c:numCache>
                <c:formatCode>0</c:formatCode>
                <c:ptCount val="1"/>
                <c:pt idx="0">
                  <c:v>0</c:v>
                </c:pt>
              </c:numCache>
            </c:numRef>
          </c:val>
        </c:ser>
        <c:ser>
          <c:idx val="1"/>
          <c:order val="1"/>
          <c:tx>
            <c:strRef>
              <c:f>Р6!$B$40</c:f>
              <c:strCache>
                <c:ptCount val="1"/>
                <c:pt idx="0">
                  <c:v>логика</c:v>
                </c:pt>
              </c:strCache>
            </c:strRef>
          </c:tx>
          <c:val>
            <c:numRef>
              <c:f>Р6!$H$40</c:f>
              <c:numCache>
                <c:formatCode>0</c:formatCode>
                <c:ptCount val="1"/>
                <c:pt idx="0">
                  <c:v>0</c:v>
                </c:pt>
              </c:numCache>
            </c:numRef>
          </c:val>
        </c:ser>
        <c:overlap val="100"/>
        <c:axId val="182242688"/>
        <c:axId val="182244480"/>
      </c:barChart>
      <c:catAx>
        <c:axId val="182242688"/>
        <c:scaling>
          <c:orientation val="minMax"/>
        </c:scaling>
        <c:delete val="1"/>
        <c:axPos val="b"/>
        <c:tickLblPos val="nextTo"/>
        <c:crossAx val="182244480"/>
        <c:crosses val="autoZero"/>
        <c:auto val="1"/>
        <c:lblAlgn val="ctr"/>
        <c:lblOffset val="100"/>
      </c:catAx>
      <c:valAx>
        <c:axId val="182244480"/>
        <c:scaling>
          <c:orientation val="minMax"/>
        </c:scaling>
        <c:axPos val="l"/>
        <c:majorGridlines/>
        <c:numFmt formatCode="0" sourceLinked="1"/>
        <c:tickLblPos val="nextTo"/>
        <c:crossAx val="182242688"/>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Р6!$H$43:$H$53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182629504"/>
        <c:axId val="182631040"/>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Р6!$L$43:$L$53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Р6!$M$43:$M$53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182629504"/>
        <c:axId val="182631040"/>
      </c:lineChart>
      <c:catAx>
        <c:axId val="182629504"/>
        <c:scaling>
          <c:orientation val="minMax"/>
        </c:scaling>
        <c:axPos val="b"/>
        <c:tickLblPos val="nextTo"/>
        <c:crossAx val="182631040"/>
        <c:crosses val="autoZero"/>
        <c:auto val="1"/>
        <c:lblAlgn val="ctr"/>
        <c:lblOffset val="100"/>
      </c:catAx>
      <c:valAx>
        <c:axId val="182631040"/>
        <c:scaling>
          <c:orientation val="minMax"/>
        </c:scaling>
        <c:axPos val="l"/>
        <c:majorGridlines/>
        <c:numFmt formatCode="0" sourceLinked="1"/>
        <c:tickLblPos val="nextTo"/>
        <c:crossAx val="182629504"/>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Р6!$L$13:$L$17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Р6!$M$13:$M$17</c:f>
              <c:numCache>
                <c:formatCode>General</c:formatCode>
                <c:ptCount val="5"/>
                <c:pt idx="0">
                  <c:v>1</c:v>
                </c:pt>
                <c:pt idx="1">
                  <c:v>6</c:v>
                </c:pt>
                <c:pt idx="2">
                  <c:v>4</c:v>
                </c:pt>
                <c:pt idx="3">
                  <c:v>1</c:v>
                </c:pt>
                <c:pt idx="4">
                  <c:v>6</c:v>
                </c:pt>
              </c:numCache>
            </c:numRef>
          </c:yVal>
          <c:bubbleSize>
            <c:numRef>
              <c:f>Р6!$N$13:$N$17</c:f>
              <c:numCache>
                <c:formatCode>0</c:formatCode>
                <c:ptCount val="5"/>
                <c:pt idx="0">
                  <c:v>0</c:v>
                </c:pt>
                <c:pt idx="1">
                  <c:v>0</c:v>
                </c:pt>
                <c:pt idx="2">
                  <c:v>0</c:v>
                </c:pt>
                <c:pt idx="3">
                  <c:v>0</c:v>
                </c:pt>
                <c:pt idx="4">
                  <c:v>0</c:v>
                </c:pt>
              </c:numCache>
            </c:numRef>
          </c:bubbleSize>
        </c:ser>
        <c:bubbleScale val="100"/>
        <c:axId val="182796672"/>
        <c:axId val="182798208"/>
      </c:bubbleChart>
      <c:valAx>
        <c:axId val="182796672"/>
        <c:scaling>
          <c:orientation val="minMax"/>
        </c:scaling>
        <c:axPos val="b"/>
        <c:tickLblPos val="nextTo"/>
        <c:crossAx val="182798208"/>
        <c:crosses val="autoZero"/>
        <c:crossBetween val="midCat"/>
      </c:valAx>
      <c:valAx>
        <c:axId val="182798208"/>
        <c:scaling>
          <c:orientation val="minMax"/>
        </c:scaling>
        <c:axPos val="l"/>
        <c:majorGridlines/>
        <c:numFmt formatCode="General" sourceLinked="1"/>
        <c:tickLblPos val="nextTo"/>
        <c:crossAx val="182796672"/>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Р7!$H$4:$H$9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84.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Р7!$H$19:$H$21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85.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Р7!$H$23:$H$25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Р7!$H$28</c:f>
              <c:numCache>
                <c:formatCode>General</c:formatCode>
                <c:ptCount val="1"/>
                <c:pt idx="0">
                  <c:v>0</c:v>
                </c:pt>
              </c:numCache>
            </c:numRef>
          </c:val>
        </c:ser>
        <c:dLbls>
          <c:showVal val="1"/>
        </c:dLbls>
        <c:axId val="182658560"/>
        <c:axId val="182660096"/>
      </c:barChart>
      <c:catAx>
        <c:axId val="182658560"/>
        <c:scaling>
          <c:orientation val="minMax"/>
        </c:scaling>
        <c:delete val="1"/>
        <c:axPos val="b"/>
        <c:tickLblPos val="nextTo"/>
        <c:crossAx val="182660096"/>
        <c:crosses val="autoZero"/>
        <c:auto val="1"/>
        <c:lblAlgn val="ctr"/>
        <c:lblOffset val="100"/>
      </c:catAx>
      <c:valAx>
        <c:axId val="182660096"/>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82658560"/>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87.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Р7!$H$33:$H$37</c:f>
              <c:numCache>
                <c:formatCode>0</c:formatCode>
                <c:ptCount val="5"/>
                <c:pt idx="0">
                  <c:v>0</c:v>
                </c:pt>
                <c:pt idx="1">
                  <c:v>0</c:v>
                </c:pt>
                <c:pt idx="2">
                  <c:v>0</c:v>
                </c:pt>
                <c:pt idx="3">
                  <c:v>0</c:v>
                </c:pt>
                <c:pt idx="4">
                  <c:v>0</c:v>
                </c:pt>
              </c:numCache>
            </c:numRef>
          </c:val>
        </c:ser>
        <c:axId val="182674560"/>
        <c:axId val="182676096"/>
      </c:barChart>
      <c:catAx>
        <c:axId val="182674560"/>
        <c:scaling>
          <c:orientation val="minMax"/>
        </c:scaling>
        <c:axPos val="b"/>
        <c:tickLblPos val="nextTo"/>
        <c:crossAx val="182676096"/>
        <c:crosses val="autoZero"/>
        <c:auto val="1"/>
        <c:lblAlgn val="ctr"/>
        <c:lblOffset val="100"/>
      </c:catAx>
      <c:valAx>
        <c:axId val="182676096"/>
        <c:scaling>
          <c:orientation val="minMax"/>
        </c:scaling>
        <c:axPos val="l"/>
        <c:majorGridlines/>
        <c:numFmt formatCode="0" sourceLinked="1"/>
        <c:tickLblPos val="nextTo"/>
        <c:crossAx val="182674560"/>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Р7!$B$39</c:f>
              <c:strCache>
                <c:ptCount val="1"/>
                <c:pt idx="0">
                  <c:v>эмоциии</c:v>
                </c:pt>
              </c:strCache>
            </c:strRef>
          </c:tx>
          <c:val>
            <c:numRef>
              <c:f>Р7!$H$39</c:f>
              <c:numCache>
                <c:formatCode>0</c:formatCode>
                <c:ptCount val="1"/>
                <c:pt idx="0">
                  <c:v>0</c:v>
                </c:pt>
              </c:numCache>
            </c:numRef>
          </c:val>
        </c:ser>
        <c:ser>
          <c:idx val="1"/>
          <c:order val="1"/>
          <c:tx>
            <c:strRef>
              <c:f>Р7!$B$40</c:f>
              <c:strCache>
                <c:ptCount val="1"/>
                <c:pt idx="0">
                  <c:v>логика</c:v>
                </c:pt>
              </c:strCache>
            </c:strRef>
          </c:tx>
          <c:val>
            <c:numRef>
              <c:f>Р7!$H$40</c:f>
              <c:numCache>
                <c:formatCode>0</c:formatCode>
                <c:ptCount val="1"/>
                <c:pt idx="0">
                  <c:v>0</c:v>
                </c:pt>
              </c:numCache>
            </c:numRef>
          </c:val>
        </c:ser>
        <c:overlap val="100"/>
        <c:axId val="182697984"/>
        <c:axId val="182699520"/>
      </c:barChart>
      <c:catAx>
        <c:axId val="182697984"/>
        <c:scaling>
          <c:orientation val="minMax"/>
        </c:scaling>
        <c:delete val="1"/>
        <c:axPos val="b"/>
        <c:tickLblPos val="nextTo"/>
        <c:crossAx val="182699520"/>
        <c:crosses val="autoZero"/>
        <c:auto val="1"/>
        <c:lblAlgn val="ctr"/>
        <c:lblOffset val="100"/>
      </c:catAx>
      <c:valAx>
        <c:axId val="182699520"/>
        <c:scaling>
          <c:orientation val="minMax"/>
        </c:scaling>
        <c:axPos val="l"/>
        <c:majorGridlines/>
        <c:numFmt formatCode="0" sourceLinked="1"/>
        <c:tickLblPos val="nextTo"/>
        <c:crossAx val="182697984"/>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Р7!$H$43:$H$53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195085824"/>
        <c:axId val="195087360"/>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Р7!$L$43:$L$53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Р7!$M$43:$M$53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195085824"/>
        <c:axId val="195087360"/>
      </c:lineChart>
      <c:catAx>
        <c:axId val="195085824"/>
        <c:scaling>
          <c:orientation val="minMax"/>
        </c:scaling>
        <c:axPos val="b"/>
        <c:tickLblPos val="nextTo"/>
        <c:crossAx val="195087360"/>
        <c:crosses val="autoZero"/>
        <c:auto val="1"/>
        <c:lblAlgn val="ctr"/>
        <c:lblOffset val="100"/>
      </c:catAx>
      <c:valAx>
        <c:axId val="195087360"/>
        <c:scaling>
          <c:orientation val="minMax"/>
        </c:scaling>
        <c:axPos val="l"/>
        <c:majorGridlines/>
        <c:numFmt formatCode="0" sourceLinked="1"/>
        <c:tickLblPos val="nextTo"/>
        <c:crossAx val="195085824"/>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Р7!$L$13:$L$17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Р7!$M$13:$M$17</c:f>
              <c:numCache>
                <c:formatCode>General</c:formatCode>
                <c:ptCount val="5"/>
                <c:pt idx="0">
                  <c:v>1</c:v>
                </c:pt>
                <c:pt idx="1">
                  <c:v>6</c:v>
                </c:pt>
                <c:pt idx="2">
                  <c:v>4</c:v>
                </c:pt>
                <c:pt idx="3">
                  <c:v>1</c:v>
                </c:pt>
                <c:pt idx="4">
                  <c:v>6</c:v>
                </c:pt>
              </c:numCache>
            </c:numRef>
          </c:yVal>
          <c:bubbleSize>
            <c:numRef>
              <c:f>Р7!$N$13:$N$17</c:f>
              <c:numCache>
                <c:formatCode>0</c:formatCode>
                <c:ptCount val="5"/>
                <c:pt idx="0">
                  <c:v>0</c:v>
                </c:pt>
                <c:pt idx="1">
                  <c:v>0</c:v>
                </c:pt>
                <c:pt idx="2">
                  <c:v>0</c:v>
                </c:pt>
                <c:pt idx="3">
                  <c:v>0</c:v>
                </c:pt>
                <c:pt idx="4">
                  <c:v>0</c:v>
                </c:pt>
              </c:numCache>
            </c:numRef>
          </c:bubbleSize>
        </c:ser>
        <c:bubbleScale val="100"/>
        <c:axId val="195134208"/>
        <c:axId val="195135744"/>
      </c:bubbleChart>
      <c:valAx>
        <c:axId val="195134208"/>
        <c:scaling>
          <c:orientation val="minMax"/>
        </c:scaling>
        <c:axPos val="b"/>
        <c:tickLblPos val="nextTo"/>
        <c:crossAx val="195135744"/>
        <c:crosses val="autoZero"/>
        <c:crossBetween val="midCat"/>
      </c:valAx>
      <c:valAx>
        <c:axId val="195135744"/>
        <c:scaling>
          <c:orientation val="minMax"/>
        </c:scaling>
        <c:axPos val="l"/>
        <c:majorGridlines/>
        <c:numFmt formatCode="General" sourceLinked="1"/>
        <c:tickLblPos val="nextTo"/>
        <c:crossAx val="195134208"/>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Р8!$H$4:$H$9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92.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Р8!$H$19:$H$21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93.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Р8!$H$23:$H$25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Р8!$H$28</c:f>
              <c:numCache>
                <c:formatCode>General</c:formatCode>
                <c:ptCount val="1"/>
                <c:pt idx="0">
                  <c:v>0</c:v>
                </c:pt>
              </c:numCache>
            </c:numRef>
          </c:val>
        </c:ser>
        <c:dLbls>
          <c:showVal val="1"/>
        </c:dLbls>
        <c:axId val="196930944"/>
        <c:axId val="196951040"/>
      </c:barChart>
      <c:catAx>
        <c:axId val="196930944"/>
        <c:scaling>
          <c:orientation val="minMax"/>
        </c:scaling>
        <c:delete val="1"/>
        <c:axPos val="b"/>
        <c:tickLblPos val="nextTo"/>
        <c:crossAx val="196951040"/>
        <c:crosses val="autoZero"/>
        <c:auto val="1"/>
        <c:lblAlgn val="ctr"/>
        <c:lblOffset val="100"/>
      </c:catAx>
      <c:valAx>
        <c:axId val="196951040"/>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96930944"/>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95.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Р8!$H$33:$H$37</c:f>
              <c:numCache>
                <c:formatCode>0</c:formatCode>
                <c:ptCount val="5"/>
                <c:pt idx="0">
                  <c:v>0</c:v>
                </c:pt>
                <c:pt idx="1">
                  <c:v>0</c:v>
                </c:pt>
                <c:pt idx="2">
                  <c:v>0</c:v>
                </c:pt>
                <c:pt idx="3">
                  <c:v>0</c:v>
                </c:pt>
                <c:pt idx="4">
                  <c:v>0</c:v>
                </c:pt>
              </c:numCache>
            </c:numRef>
          </c:val>
        </c:ser>
        <c:axId val="197135360"/>
        <c:axId val="197154304"/>
      </c:barChart>
      <c:catAx>
        <c:axId val="197135360"/>
        <c:scaling>
          <c:orientation val="minMax"/>
        </c:scaling>
        <c:axPos val="b"/>
        <c:tickLblPos val="nextTo"/>
        <c:crossAx val="197154304"/>
        <c:crosses val="autoZero"/>
        <c:auto val="1"/>
        <c:lblAlgn val="ctr"/>
        <c:lblOffset val="100"/>
      </c:catAx>
      <c:valAx>
        <c:axId val="197154304"/>
        <c:scaling>
          <c:orientation val="minMax"/>
        </c:scaling>
        <c:axPos val="l"/>
        <c:majorGridlines/>
        <c:numFmt formatCode="0" sourceLinked="1"/>
        <c:tickLblPos val="nextTo"/>
        <c:crossAx val="197135360"/>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Р8!$B$39</c:f>
              <c:strCache>
                <c:ptCount val="1"/>
                <c:pt idx="0">
                  <c:v>эмоциии</c:v>
                </c:pt>
              </c:strCache>
            </c:strRef>
          </c:tx>
          <c:val>
            <c:numRef>
              <c:f>Р8!$H$39</c:f>
              <c:numCache>
                <c:formatCode>0</c:formatCode>
                <c:ptCount val="1"/>
                <c:pt idx="0">
                  <c:v>0</c:v>
                </c:pt>
              </c:numCache>
            </c:numRef>
          </c:val>
        </c:ser>
        <c:ser>
          <c:idx val="1"/>
          <c:order val="1"/>
          <c:tx>
            <c:strRef>
              <c:f>Р8!$B$40</c:f>
              <c:strCache>
                <c:ptCount val="1"/>
                <c:pt idx="0">
                  <c:v>логика</c:v>
                </c:pt>
              </c:strCache>
            </c:strRef>
          </c:tx>
          <c:val>
            <c:numRef>
              <c:f>Р8!$H$40</c:f>
              <c:numCache>
                <c:formatCode>0</c:formatCode>
                <c:ptCount val="1"/>
                <c:pt idx="0">
                  <c:v>0</c:v>
                </c:pt>
              </c:numCache>
            </c:numRef>
          </c:val>
        </c:ser>
        <c:overlap val="100"/>
        <c:axId val="196338048"/>
        <c:axId val="196339584"/>
      </c:barChart>
      <c:catAx>
        <c:axId val="196338048"/>
        <c:scaling>
          <c:orientation val="minMax"/>
        </c:scaling>
        <c:delete val="1"/>
        <c:axPos val="b"/>
        <c:tickLblPos val="nextTo"/>
        <c:crossAx val="196339584"/>
        <c:crosses val="autoZero"/>
        <c:auto val="1"/>
        <c:lblAlgn val="ctr"/>
        <c:lblOffset val="100"/>
      </c:catAx>
      <c:valAx>
        <c:axId val="196339584"/>
        <c:scaling>
          <c:orientation val="minMax"/>
        </c:scaling>
        <c:axPos val="l"/>
        <c:majorGridlines/>
        <c:numFmt formatCode="0" sourceLinked="1"/>
        <c:tickLblPos val="nextTo"/>
        <c:crossAx val="196338048"/>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Р8!$H$43:$H$53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196372352"/>
        <c:axId val="196373888"/>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Р8!$L$43:$L$53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Р8!$M$43:$M$53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196372352"/>
        <c:axId val="196373888"/>
      </c:lineChart>
      <c:catAx>
        <c:axId val="196372352"/>
        <c:scaling>
          <c:orientation val="minMax"/>
        </c:scaling>
        <c:axPos val="b"/>
        <c:tickLblPos val="nextTo"/>
        <c:crossAx val="196373888"/>
        <c:crosses val="autoZero"/>
        <c:auto val="1"/>
        <c:lblAlgn val="ctr"/>
        <c:lblOffset val="100"/>
      </c:catAx>
      <c:valAx>
        <c:axId val="196373888"/>
        <c:scaling>
          <c:orientation val="minMax"/>
        </c:scaling>
        <c:axPos val="l"/>
        <c:majorGridlines/>
        <c:numFmt formatCode="0" sourceLinked="1"/>
        <c:tickLblPos val="nextTo"/>
        <c:crossAx val="196372352"/>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Р8!$L$13:$L$17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Р8!$M$13:$M$17</c:f>
              <c:numCache>
                <c:formatCode>General</c:formatCode>
                <c:ptCount val="5"/>
                <c:pt idx="0">
                  <c:v>1</c:v>
                </c:pt>
                <c:pt idx="1">
                  <c:v>6</c:v>
                </c:pt>
                <c:pt idx="2">
                  <c:v>4</c:v>
                </c:pt>
                <c:pt idx="3">
                  <c:v>1</c:v>
                </c:pt>
                <c:pt idx="4">
                  <c:v>6</c:v>
                </c:pt>
              </c:numCache>
            </c:numRef>
          </c:yVal>
          <c:bubbleSize>
            <c:numRef>
              <c:f>Р8!$N$13:$N$17</c:f>
              <c:numCache>
                <c:formatCode>0</c:formatCode>
                <c:ptCount val="5"/>
                <c:pt idx="0">
                  <c:v>0</c:v>
                </c:pt>
                <c:pt idx="1">
                  <c:v>0</c:v>
                </c:pt>
                <c:pt idx="2">
                  <c:v>0</c:v>
                </c:pt>
                <c:pt idx="3">
                  <c:v>0</c:v>
                </c:pt>
                <c:pt idx="4">
                  <c:v>0</c:v>
                </c:pt>
              </c:numCache>
            </c:numRef>
          </c:bubbleSize>
        </c:ser>
        <c:bubbleScale val="100"/>
        <c:axId val="196551808"/>
        <c:axId val="196553344"/>
      </c:bubbleChart>
      <c:valAx>
        <c:axId val="196551808"/>
        <c:scaling>
          <c:orientation val="minMax"/>
        </c:scaling>
        <c:axPos val="b"/>
        <c:tickLblPos val="nextTo"/>
        <c:crossAx val="196553344"/>
        <c:crosses val="autoZero"/>
        <c:crossBetween val="midCat"/>
      </c:valAx>
      <c:valAx>
        <c:axId val="196553344"/>
        <c:scaling>
          <c:orientation val="minMax"/>
        </c:scaling>
        <c:axPos val="l"/>
        <c:majorGridlines/>
        <c:numFmt formatCode="General" sourceLinked="1"/>
        <c:tickLblPos val="nextTo"/>
        <c:crossAx val="196551808"/>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Р9!$H$4:$H$9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00.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Р9!$H$19:$H$21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01.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Р9!$H$23:$H$25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Р9!$H$28</c:f>
              <c:numCache>
                <c:formatCode>General</c:formatCode>
                <c:ptCount val="1"/>
                <c:pt idx="0">
                  <c:v>0</c:v>
                </c:pt>
              </c:numCache>
            </c:numRef>
          </c:val>
        </c:ser>
        <c:dLbls>
          <c:showVal val="1"/>
        </c:dLbls>
        <c:axId val="198972928"/>
        <c:axId val="198974464"/>
      </c:barChart>
      <c:catAx>
        <c:axId val="198972928"/>
        <c:scaling>
          <c:orientation val="minMax"/>
        </c:scaling>
        <c:delete val="1"/>
        <c:axPos val="b"/>
        <c:tickLblPos val="nextTo"/>
        <c:crossAx val="198974464"/>
        <c:crosses val="autoZero"/>
        <c:auto val="1"/>
        <c:lblAlgn val="ctr"/>
        <c:lblOffset val="100"/>
      </c:catAx>
      <c:valAx>
        <c:axId val="198974464"/>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98972928"/>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03.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Р9!$H$33:$H$37</c:f>
              <c:numCache>
                <c:formatCode>0</c:formatCode>
                <c:ptCount val="5"/>
                <c:pt idx="0">
                  <c:v>0</c:v>
                </c:pt>
                <c:pt idx="1">
                  <c:v>0</c:v>
                </c:pt>
                <c:pt idx="2">
                  <c:v>0</c:v>
                </c:pt>
                <c:pt idx="3">
                  <c:v>0</c:v>
                </c:pt>
                <c:pt idx="4">
                  <c:v>0</c:v>
                </c:pt>
              </c:numCache>
            </c:numRef>
          </c:val>
        </c:ser>
        <c:axId val="198747648"/>
        <c:axId val="198749184"/>
      </c:barChart>
      <c:catAx>
        <c:axId val="198747648"/>
        <c:scaling>
          <c:orientation val="minMax"/>
        </c:scaling>
        <c:axPos val="b"/>
        <c:tickLblPos val="nextTo"/>
        <c:crossAx val="198749184"/>
        <c:crosses val="autoZero"/>
        <c:auto val="1"/>
        <c:lblAlgn val="ctr"/>
        <c:lblOffset val="100"/>
      </c:catAx>
      <c:valAx>
        <c:axId val="198749184"/>
        <c:scaling>
          <c:orientation val="minMax"/>
        </c:scaling>
        <c:axPos val="l"/>
        <c:majorGridlines/>
        <c:numFmt formatCode="0" sourceLinked="1"/>
        <c:tickLblPos val="nextTo"/>
        <c:crossAx val="198747648"/>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Р9!$B$39</c:f>
              <c:strCache>
                <c:ptCount val="1"/>
                <c:pt idx="0">
                  <c:v>эмоциии</c:v>
                </c:pt>
              </c:strCache>
            </c:strRef>
          </c:tx>
          <c:val>
            <c:numRef>
              <c:f>Р9!$H$39</c:f>
              <c:numCache>
                <c:formatCode>0</c:formatCode>
                <c:ptCount val="1"/>
                <c:pt idx="0">
                  <c:v>0</c:v>
                </c:pt>
              </c:numCache>
            </c:numRef>
          </c:val>
        </c:ser>
        <c:ser>
          <c:idx val="1"/>
          <c:order val="1"/>
          <c:tx>
            <c:strRef>
              <c:f>Р9!$B$40</c:f>
              <c:strCache>
                <c:ptCount val="1"/>
                <c:pt idx="0">
                  <c:v>логика</c:v>
                </c:pt>
              </c:strCache>
            </c:strRef>
          </c:tx>
          <c:val>
            <c:numRef>
              <c:f>Р9!$H$40</c:f>
              <c:numCache>
                <c:formatCode>0</c:formatCode>
                <c:ptCount val="1"/>
                <c:pt idx="0">
                  <c:v>0</c:v>
                </c:pt>
              </c:numCache>
            </c:numRef>
          </c:val>
        </c:ser>
        <c:overlap val="100"/>
        <c:axId val="199016832"/>
        <c:axId val="199018368"/>
      </c:barChart>
      <c:catAx>
        <c:axId val="199016832"/>
        <c:scaling>
          <c:orientation val="minMax"/>
        </c:scaling>
        <c:delete val="1"/>
        <c:axPos val="b"/>
        <c:tickLblPos val="nextTo"/>
        <c:crossAx val="199018368"/>
        <c:crosses val="autoZero"/>
        <c:auto val="1"/>
        <c:lblAlgn val="ctr"/>
        <c:lblOffset val="100"/>
      </c:catAx>
      <c:valAx>
        <c:axId val="199018368"/>
        <c:scaling>
          <c:orientation val="minMax"/>
        </c:scaling>
        <c:axPos val="l"/>
        <c:majorGridlines/>
        <c:numFmt formatCode="0" sourceLinked="1"/>
        <c:tickLblPos val="nextTo"/>
        <c:crossAx val="199016832"/>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Р9!$H$43:$H$53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199035520"/>
        <c:axId val="199045504"/>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Р9!$L$43:$L$53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Р9!$M$43:$M$53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199035520"/>
        <c:axId val="199045504"/>
      </c:lineChart>
      <c:catAx>
        <c:axId val="199035520"/>
        <c:scaling>
          <c:orientation val="minMax"/>
        </c:scaling>
        <c:axPos val="b"/>
        <c:tickLblPos val="nextTo"/>
        <c:crossAx val="199045504"/>
        <c:crosses val="autoZero"/>
        <c:auto val="1"/>
        <c:lblAlgn val="ctr"/>
        <c:lblOffset val="100"/>
      </c:catAx>
      <c:valAx>
        <c:axId val="199045504"/>
        <c:scaling>
          <c:orientation val="minMax"/>
        </c:scaling>
        <c:axPos val="l"/>
        <c:majorGridlines/>
        <c:numFmt formatCode="0" sourceLinked="1"/>
        <c:tickLblPos val="nextTo"/>
        <c:crossAx val="199035520"/>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Р9!$L$13:$L$17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Р9!$M$13:$M$17</c:f>
              <c:numCache>
                <c:formatCode>General</c:formatCode>
                <c:ptCount val="5"/>
                <c:pt idx="0">
                  <c:v>1</c:v>
                </c:pt>
                <c:pt idx="1">
                  <c:v>6</c:v>
                </c:pt>
                <c:pt idx="2">
                  <c:v>4</c:v>
                </c:pt>
                <c:pt idx="3">
                  <c:v>1</c:v>
                </c:pt>
                <c:pt idx="4">
                  <c:v>6</c:v>
                </c:pt>
              </c:numCache>
            </c:numRef>
          </c:yVal>
          <c:bubbleSize>
            <c:numRef>
              <c:f>Р9!$N$13:$N$17</c:f>
              <c:numCache>
                <c:formatCode>0</c:formatCode>
                <c:ptCount val="5"/>
                <c:pt idx="0">
                  <c:v>0</c:v>
                </c:pt>
                <c:pt idx="1">
                  <c:v>0</c:v>
                </c:pt>
                <c:pt idx="2">
                  <c:v>0</c:v>
                </c:pt>
                <c:pt idx="3">
                  <c:v>0</c:v>
                </c:pt>
                <c:pt idx="4">
                  <c:v>0</c:v>
                </c:pt>
              </c:numCache>
            </c:numRef>
          </c:bubbleSize>
        </c:ser>
        <c:bubbleScale val="100"/>
        <c:axId val="199079808"/>
        <c:axId val="199081344"/>
      </c:bubbleChart>
      <c:valAx>
        <c:axId val="199079808"/>
        <c:scaling>
          <c:orientation val="minMax"/>
        </c:scaling>
        <c:axPos val="b"/>
        <c:tickLblPos val="nextTo"/>
        <c:crossAx val="199081344"/>
        <c:crosses val="autoZero"/>
        <c:crossBetween val="midCat"/>
      </c:valAx>
      <c:valAx>
        <c:axId val="199081344"/>
        <c:scaling>
          <c:orientation val="minMax"/>
        </c:scaling>
        <c:axPos val="l"/>
        <c:majorGridlines/>
        <c:numFmt formatCode="General" sourceLinked="1"/>
        <c:tickLblPos val="nextTo"/>
        <c:crossAx val="199079808"/>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Р10!$H$4:$H$9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08.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Р10!$H$19:$H$21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09.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Р10!$H$23:$H$25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Р10!$H$28</c:f>
              <c:numCache>
                <c:formatCode>General</c:formatCode>
                <c:ptCount val="1"/>
                <c:pt idx="0">
                  <c:v>0</c:v>
                </c:pt>
              </c:numCache>
            </c:numRef>
          </c:val>
        </c:ser>
        <c:dLbls>
          <c:showVal val="1"/>
        </c:dLbls>
        <c:axId val="202126080"/>
        <c:axId val="202177152"/>
      </c:barChart>
      <c:catAx>
        <c:axId val="202126080"/>
        <c:scaling>
          <c:orientation val="minMax"/>
        </c:scaling>
        <c:delete val="1"/>
        <c:axPos val="b"/>
        <c:tickLblPos val="nextTo"/>
        <c:crossAx val="202177152"/>
        <c:crosses val="autoZero"/>
        <c:auto val="1"/>
        <c:lblAlgn val="ctr"/>
        <c:lblOffset val="100"/>
      </c:catAx>
      <c:valAx>
        <c:axId val="202177152"/>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202126080"/>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11.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Р10!$H$33:$H$37</c:f>
              <c:numCache>
                <c:formatCode>0</c:formatCode>
                <c:ptCount val="5"/>
                <c:pt idx="0">
                  <c:v>0</c:v>
                </c:pt>
                <c:pt idx="1">
                  <c:v>0</c:v>
                </c:pt>
                <c:pt idx="2">
                  <c:v>0</c:v>
                </c:pt>
                <c:pt idx="3">
                  <c:v>0</c:v>
                </c:pt>
                <c:pt idx="4">
                  <c:v>0</c:v>
                </c:pt>
              </c:numCache>
            </c:numRef>
          </c:val>
        </c:ser>
        <c:axId val="201573504"/>
        <c:axId val="201575040"/>
      </c:barChart>
      <c:catAx>
        <c:axId val="201573504"/>
        <c:scaling>
          <c:orientation val="minMax"/>
        </c:scaling>
        <c:axPos val="b"/>
        <c:tickLblPos val="nextTo"/>
        <c:crossAx val="201575040"/>
        <c:crosses val="autoZero"/>
        <c:auto val="1"/>
        <c:lblAlgn val="ctr"/>
        <c:lblOffset val="100"/>
      </c:catAx>
      <c:valAx>
        <c:axId val="201575040"/>
        <c:scaling>
          <c:orientation val="minMax"/>
        </c:scaling>
        <c:axPos val="l"/>
        <c:majorGridlines/>
        <c:numFmt formatCode="0" sourceLinked="1"/>
        <c:tickLblPos val="nextTo"/>
        <c:crossAx val="201573504"/>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Р10!$B$39</c:f>
              <c:strCache>
                <c:ptCount val="1"/>
                <c:pt idx="0">
                  <c:v>эмоциии</c:v>
                </c:pt>
              </c:strCache>
            </c:strRef>
          </c:tx>
          <c:val>
            <c:numRef>
              <c:f>Р10!$H$39</c:f>
              <c:numCache>
                <c:formatCode>0</c:formatCode>
                <c:ptCount val="1"/>
                <c:pt idx="0">
                  <c:v>0</c:v>
                </c:pt>
              </c:numCache>
            </c:numRef>
          </c:val>
        </c:ser>
        <c:ser>
          <c:idx val="1"/>
          <c:order val="1"/>
          <c:tx>
            <c:strRef>
              <c:f>Р10!$B$40</c:f>
              <c:strCache>
                <c:ptCount val="1"/>
                <c:pt idx="0">
                  <c:v>логика</c:v>
                </c:pt>
              </c:strCache>
            </c:strRef>
          </c:tx>
          <c:val>
            <c:numRef>
              <c:f>Р10!$H$40</c:f>
              <c:numCache>
                <c:formatCode>0</c:formatCode>
                <c:ptCount val="1"/>
                <c:pt idx="0">
                  <c:v>0</c:v>
                </c:pt>
              </c:numCache>
            </c:numRef>
          </c:val>
        </c:ser>
        <c:overlap val="100"/>
        <c:axId val="201859840"/>
        <c:axId val="201861376"/>
      </c:barChart>
      <c:catAx>
        <c:axId val="201859840"/>
        <c:scaling>
          <c:orientation val="minMax"/>
        </c:scaling>
        <c:delete val="1"/>
        <c:axPos val="b"/>
        <c:tickLblPos val="nextTo"/>
        <c:crossAx val="201861376"/>
        <c:crosses val="autoZero"/>
        <c:auto val="1"/>
        <c:lblAlgn val="ctr"/>
        <c:lblOffset val="100"/>
      </c:catAx>
      <c:valAx>
        <c:axId val="201861376"/>
        <c:scaling>
          <c:orientation val="minMax"/>
        </c:scaling>
        <c:axPos val="l"/>
        <c:majorGridlines/>
        <c:numFmt formatCode="0" sourceLinked="1"/>
        <c:tickLblPos val="nextTo"/>
        <c:crossAx val="201859840"/>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Р10!$H$43:$H$53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201890816"/>
        <c:axId val="201978624"/>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Р10!$L$43:$L$53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Р10!$M$43:$M$53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201890816"/>
        <c:axId val="201978624"/>
      </c:lineChart>
      <c:catAx>
        <c:axId val="201890816"/>
        <c:scaling>
          <c:orientation val="minMax"/>
        </c:scaling>
        <c:axPos val="b"/>
        <c:tickLblPos val="nextTo"/>
        <c:crossAx val="201978624"/>
        <c:crosses val="autoZero"/>
        <c:auto val="1"/>
        <c:lblAlgn val="ctr"/>
        <c:lblOffset val="100"/>
      </c:catAx>
      <c:valAx>
        <c:axId val="201978624"/>
        <c:scaling>
          <c:orientation val="minMax"/>
        </c:scaling>
        <c:axPos val="l"/>
        <c:majorGridlines/>
        <c:numFmt formatCode="0" sourceLinked="1"/>
        <c:tickLblPos val="nextTo"/>
        <c:crossAx val="201890816"/>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Р10!$L$13:$L$17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Р10!$M$13:$M$17</c:f>
              <c:numCache>
                <c:formatCode>General</c:formatCode>
                <c:ptCount val="5"/>
                <c:pt idx="0">
                  <c:v>1</c:v>
                </c:pt>
                <c:pt idx="1">
                  <c:v>6</c:v>
                </c:pt>
                <c:pt idx="2">
                  <c:v>4</c:v>
                </c:pt>
                <c:pt idx="3">
                  <c:v>1</c:v>
                </c:pt>
                <c:pt idx="4">
                  <c:v>6</c:v>
                </c:pt>
              </c:numCache>
            </c:numRef>
          </c:yVal>
          <c:bubbleSize>
            <c:numRef>
              <c:f>Р10!$N$13:$N$17</c:f>
              <c:numCache>
                <c:formatCode>0</c:formatCode>
                <c:ptCount val="5"/>
                <c:pt idx="0">
                  <c:v>0</c:v>
                </c:pt>
                <c:pt idx="1">
                  <c:v>0</c:v>
                </c:pt>
                <c:pt idx="2">
                  <c:v>0</c:v>
                </c:pt>
                <c:pt idx="3">
                  <c:v>0</c:v>
                </c:pt>
                <c:pt idx="4">
                  <c:v>0</c:v>
                </c:pt>
              </c:numCache>
            </c:numRef>
          </c:bubbleSize>
        </c:ser>
        <c:bubbleScale val="100"/>
        <c:axId val="202100096"/>
        <c:axId val="202118272"/>
      </c:bubbleChart>
      <c:valAx>
        <c:axId val="202100096"/>
        <c:scaling>
          <c:orientation val="minMax"/>
        </c:scaling>
        <c:axPos val="b"/>
        <c:tickLblPos val="nextTo"/>
        <c:crossAx val="202118272"/>
        <c:crosses val="autoZero"/>
        <c:crossBetween val="midCat"/>
      </c:valAx>
      <c:valAx>
        <c:axId val="202118272"/>
        <c:scaling>
          <c:orientation val="minMax"/>
        </c:scaling>
        <c:axPos val="l"/>
        <c:majorGridlines/>
        <c:numFmt formatCode="General" sourceLinked="1"/>
        <c:tickLblPos val="nextTo"/>
        <c:crossAx val="202100096"/>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Р11!$H$4:$H$9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16.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Р11!$H$19:$H$21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17.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Р11!$H$23:$H$25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Р11!$H$28</c:f>
              <c:numCache>
                <c:formatCode>General</c:formatCode>
                <c:ptCount val="1"/>
                <c:pt idx="0">
                  <c:v>0</c:v>
                </c:pt>
              </c:numCache>
            </c:numRef>
          </c:val>
        </c:ser>
        <c:dLbls>
          <c:showVal val="1"/>
        </c:dLbls>
        <c:axId val="203433856"/>
        <c:axId val="203435392"/>
      </c:barChart>
      <c:catAx>
        <c:axId val="203433856"/>
        <c:scaling>
          <c:orientation val="minMax"/>
        </c:scaling>
        <c:delete val="1"/>
        <c:axPos val="b"/>
        <c:tickLblPos val="nextTo"/>
        <c:crossAx val="203435392"/>
        <c:crosses val="autoZero"/>
        <c:auto val="1"/>
        <c:lblAlgn val="ctr"/>
        <c:lblOffset val="100"/>
      </c:catAx>
      <c:valAx>
        <c:axId val="203435392"/>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203433856"/>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19.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Р11!$H$33:$H$37</c:f>
              <c:numCache>
                <c:formatCode>0</c:formatCode>
                <c:ptCount val="5"/>
                <c:pt idx="0">
                  <c:v>0</c:v>
                </c:pt>
                <c:pt idx="1">
                  <c:v>0</c:v>
                </c:pt>
                <c:pt idx="2">
                  <c:v>0</c:v>
                </c:pt>
                <c:pt idx="3">
                  <c:v>0</c:v>
                </c:pt>
                <c:pt idx="4">
                  <c:v>0</c:v>
                </c:pt>
              </c:numCache>
            </c:numRef>
          </c:val>
        </c:ser>
        <c:axId val="203466240"/>
        <c:axId val="203467776"/>
      </c:barChart>
      <c:catAx>
        <c:axId val="203466240"/>
        <c:scaling>
          <c:orientation val="minMax"/>
        </c:scaling>
        <c:axPos val="b"/>
        <c:tickLblPos val="nextTo"/>
        <c:crossAx val="203467776"/>
        <c:crosses val="autoZero"/>
        <c:auto val="1"/>
        <c:lblAlgn val="ctr"/>
        <c:lblOffset val="100"/>
      </c:catAx>
      <c:valAx>
        <c:axId val="203467776"/>
        <c:scaling>
          <c:orientation val="minMax"/>
        </c:scaling>
        <c:axPos val="l"/>
        <c:majorGridlines/>
        <c:numFmt formatCode="0" sourceLinked="1"/>
        <c:tickLblPos val="nextTo"/>
        <c:crossAx val="203466240"/>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Р11!$B$39</c:f>
              <c:strCache>
                <c:ptCount val="1"/>
                <c:pt idx="0">
                  <c:v>эмоциии</c:v>
                </c:pt>
              </c:strCache>
            </c:strRef>
          </c:tx>
          <c:val>
            <c:numRef>
              <c:f>Р11!$H$39</c:f>
              <c:numCache>
                <c:formatCode>0</c:formatCode>
                <c:ptCount val="1"/>
                <c:pt idx="0">
                  <c:v>0</c:v>
                </c:pt>
              </c:numCache>
            </c:numRef>
          </c:val>
        </c:ser>
        <c:ser>
          <c:idx val="1"/>
          <c:order val="1"/>
          <c:tx>
            <c:strRef>
              <c:f>Р11!$B$40</c:f>
              <c:strCache>
                <c:ptCount val="1"/>
                <c:pt idx="0">
                  <c:v>логика</c:v>
                </c:pt>
              </c:strCache>
            </c:strRef>
          </c:tx>
          <c:val>
            <c:numRef>
              <c:f>Р11!$H$40</c:f>
              <c:numCache>
                <c:formatCode>0</c:formatCode>
                <c:ptCount val="1"/>
                <c:pt idx="0">
                  <c:v>0</c:v>
                </c:pt>
              </c:numCache>
            </c:numRef>
          </c:val>
        </c:ser>
        <c:overlap val="100"/>
        <c:axId val="203485568"/>
        <c:axId val="203487104"/>
      </c:barChart>
      <c:catAx>
        <c:axId val="203485568"/>
        <c:scaling>
          <c:orientation val="minMax"/>
        </c:scaling>
        <c:delete val="1"/>
        <c:axPos val="b"/>
        <c:tickLblPos val="nextTo"/>
        <c:crossAx val="203487104"/>
        <c:crosses val="autoZero"/>
        <c:auto val="1"/>
        <c:lblAlgn val="ctr"/>
        <c:lblOffset val="100"/>
      </c:catAx>
      <c:valAx>
        <c:axId val="203487104"/>
        <c:scaling>
          <c:orientation val="minMax"/>
        </c:scaling>
        <c:axPos val="l"/>
        <c:majorGridlines/>
        <c:numFmt formatCode="0" sourceLinked="1"/>
        <c:tickLblPos val="nextTo"/>
        <c:crossAx val="203485568"/>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Р11!$H$43:$H$53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208861056"/>
        <c:axId val="208862592"/>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Р11!$L$43:$L$53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Р11!$M$43:$M$53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208861056"/>
        <c:axId val="208862592"/>
      </c:lineChart>
      <c:catAx>
        <c:axId val="208861056"/>
        <c:scaling>
          <c:orientation val="minMax"/>
        </c:scaling>
        <c:axPos val="b"/>
        <c:tickLblPos val="nextTo"/>
        <c:crossAx val="208862592"/>
        <c:crosses val="autoZero"/>
        <c:auto val="1"/>
        <c:lblAlgn val="ctr"/>
        <c:lblOffset val="100"/>
      </c:catAx>
      <c:valAx>
        <c:axId val="208862592"/>
        <c:scaling>
          <c:orientation val="minMax"/>
        </c:scaling>
        <c:axPos val="l"/>
        <c:majorGridlines/>
        <c:numFmt formatCode="0" sourceLinked="1"/>
        <c:tickLblPos val="nextTo"/>
        <c:crossAx val="208861056"/>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Р11!$L$13:$L$17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Р11!$M$13:$M$17</c:f>
              <c:numCache>
                <c:formatCode>General</c:formatCode>
                <c:ptCount val="5"/>
                <c:pt idx="0">
                  <c:v>1</c:v>
                </c:pt>
                <c:pt idx="1">
                  <c:v>6</c:v>
                </c:pt>
                <c:pt idx="2">
                  <c:v>4</c:v>
                </c:pt>
                <c:pt idx="3">
                  <c:v>1</c:v>
                </c:pt>
                <c:pt idx="4">
                  <c:v>6</c:v>
                </c:pt>
              </c:numCache>
            </c:numRef>
          </c:yVal>
          <c:bubbleSize>
            <c:numRef>
              <c:f>Р11!$N$13:$N$17</c:f>
              <c:numCache>
                <c:formatCode>0</c:formatCode>
                <c:ptCount val="5"/>
                <c:pt idx="0">
                  <c:v>0</c:v>
                </c:pt>
                <c:pt idx="1">
                  <c:v>0</c:v>
                </c:pt>
                <c:pt idx="2">
                  <c:v>0</c:v>
                </c:pt>
                <c:pt idx="3">
                  <c:v>0</c:v>
                </c:pt>
                <c:pt idx="4">
                  <c:v>0</c:v>
                </c:pt>
              </c:numCache>
            </c:numRef>
          </c:bubbleSize>
        </c:ser>
        <c:bubbleScale val="100"/>
        <c:axId val="202863744"/>
        <c:axId val="202865280"/>
      </c:bubbleChart>
      <c:valAx>
        <c:axId val="202863744"/>
        <c:scaling>
          <c:orientation val="minMax"/>
        </c:scaling>
        <c:axPos val="b"/>
        <c:tickLblPos val="nextTo"/>
        <c:crossAx val="202865280"/>
        <c:crosses val="autoZero"/>
        <c:crossBetween val="midCat"/>
      </c:valAx>
      <c:valAx>
        <c:axId val="202865280"/>
        <c:scaling>
          <c:orientation val="minMax"/>
        </c:scaling>
        <c:axPos val="l"/>
        <c:majorGridlines/>
        <c:numFmt formatCode="General" sourceLinked="1"/>
        <c:tickLblPos val="nextTo"/>
        <c:crossAx val="202863744"/>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Р12!$H$4:$H$9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24.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Р12!$H$19:$H$21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25.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Р12!$H$23:$H$25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Р12!$H$28</c:f>
              <c:numCache>
                <c:formatCode>General</c:formatCode>
                <c:ptCount val="1"/>
                <c:pt idx="0">
                  <c:v>0</c:v>
                </c:pt>
              </c:numCache>
            </c:numRef>
          </c:val>
        </c:ser>
        <c:dLbls>
          <c:showVal val="1"/>
        </c:dLbls>
        <c:axId val="204671616"/>
        <c:axId val="204845440"/>
      </c:barChart>
      <c:catAx>
        <c:axId val="204671616"/>
        <c:scaling>
          <c:orientation val="minMax"/>
        </c:scaling>
        <c:delete val="1"/>
        <c:axPos val="b"/>
        <c:tickLblPos val="nextTo"/>
        <c:crossAx val="204845440"/>
        <c:crosses val="autoZero"/>
        <c:auto val="1"/>
        <c:lblAlgn val="ctr"/>
        <c:lblOffset val="100"/>
      </c:catAx>
      <c:valAx>
        <c:axId val="204845440"/>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204671616"/>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27.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Р12!$H$33:$H$37</c:f>
              <c:numCache>
                <c:formatCode>0</c:formatCode>
                <c:ptCount val="5"/>
                <c:pt idx="0">
                  <c:v>0</c:v>
                </c:pt>
                <c:pt idx="1">
                  <c:v>0</c:v>
                </c:pt>
                <c:pt idx="2">
                  <c:v>0</c:v>
                </c:pt>
                <c:pt idx="3">
                  <c:v>0</c:v>
                </c:pt>
                <c:pt idx="4">
                  <c:v>0</c:v>
                </c:pt>
              </c:numCache>
            </c:numRef>
          </c:val>
        </c:ser>
        <c:axId val="204863744"/>
        <c:axId val="204865536"/>
      </c:barChart>
      <c:catAx>
        <c:axId val="204863744"/>
        <c:scaling>
          <c:orientation val="minMax"/>
        </c:scaling>
        <c:axPos val="b"/>
        <c:tickLblPos val="nextTo"/>
        <c:crossAx val="204865536"/>
        <c:crosses val="autoZero"/>
        <c:auto val="1"/>
        <c:lblAlgn val="ctr"/>
        <c:lblOffset val="100"/>
      </c:catAx>
      <c:valAx>
        <c:axId val="204865536"/>
        <c:scaling>
          <c:orientation val="minMax"/>
        </c:scaling>
        <c:axPos val="l"/>
        <c:majorGridlines/>
        <c:numFmt formatCode="0" sourceLinked="1"/>
        <c:tickLblPos val="nextTo"/>
        <c:crossAx val="204863744"/>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Р12!$B$39</c:f>
              <c:strCache>
                <c:ptCount val="1"/>
                <c:pt idx="0">
                  <c:v>эмоциии</c:v>
                </c:pt>
              </c:strCache>
            </c:strRef>
          </c:tx>
          <c:val>
            <c:numRef>
              <c:f>Р12!$H$39</c:f>
              <c:numCache>
                <c:formatCode>0</c:formatCode>
                <c:ptCount val="1"/>
                <c:pt idx="0">
                  <c:v>0</c:v>
                </c:pt>
              </c:numCache>
            </c:numRef>
          </c:val>
        </c:ser>
        <c:ser>
          <c:idx val="1"/>
          <c:order val="1"/>
          <c:tx>
            <c:strRef>
              <c:f>Р12!$B$40</c:f>
              <c:strCache>
                <c:ptCount val="1"/>
                <c:pt idx="0">
                  <c:v>логика</c:v>
                </c:pt>
              </c:strCache>
            </c:strRef>
          </c:tx>
          <c:val>
            <c:numRef>
              <c:f>Р12!$H$40</c:f>
              <c:numCache>
                <c:formatCode>0</c:formatCode>
                <c:ptCount val="1"/>
                <c:pt idx="0">
                  <c:v>0</c:v>
                </c:pt>
              </c:numCache>
            </c:numRef>
          </c:val>
        </c:ser>
        <c:overlap val="100"/>
        <c:axId val="204878976"/>
        <c:axId val="204880512"/>
      </c:barChart>
      <c:catAx>
        <c:axId val="204878976"/>
        <c:scaling>
          <c:orientation val="minMax"/>
        </c:scaling>
        <c:delete val="1"/>
        <c:axPos val="b"/>
        <c:tickLblPos val="nextTo"/>
        <c:crossAx val="204880512"/>
        <c:crosses val="autoZero"/>
        <c:auto val="1"/>
        <c:lblAlgn val="ctr"/>
        <c:lblOffset val="100"/>
      </c:catAx>
      <c:valAx>
        <c:axId val="204880512"/>
        <c:scaling>
          <c:orientation val="minMax"/>
        </c:scaling>
        <c:axPos val="l"/>
        <c:majorGridlines/>
        <c:numFmt formatCode="0" sourceLinked="1"/>
        <c:tickLblPos val="nextTo"/>
        <c:crossAx val="204878976"/>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Р12!$H$43:$H$53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204892800"/>
        <c:axId val="204902784"/>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Р12!$L$43:$L$53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Р12!$M$43:$M$53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204892800"/>
        <c:axId val="204902784"/>
      </c:lineChart>
      <c:catAx>
        <c:axId val="204892800"/>
        <c:scaling>
          <c:orientation val="minMax"/>
        </c:scaling>
        <c:axPos val="b"/>
        <c:tickLblPos val="nextTo"/>
        <c:crossAx val="204902784"/>
        <c:crosses val="autoZero"/>
        <c:auto val="1"/>
        <c:lblAlgn val="ctr"/>
        <c:lblOffset val="100"/>
      </c:catAx>
      <c:valAx>
        <c:axId val="204902784"/>
        <c:scaling>
          <c:orientation val="minMax"/>
        </c:scaling>
        <c:axPos val="l"/>
        <c:majorGridlines/>
        <c:numFmt formatCode="0" sourceLinked="1"/>
        <c:tickLblPos val="nextTo"/>
        <c:crossAx val="204892800"/>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Р12!$L$13:$L$17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Р12!$M$13:$M$17</c:f>
              <c:numCache>
                <c:formatCode>General</c:formatCode>
                <c:ptCount val="5"/>
                <c:pt idx="0">
                  <c:v>1</c:v>
                </c:pt>
                <c:pt idx="1">
                  <c:v>6</c:v>
                </c:pt>
                <c:pt idx="2">
                  <c:v>4</c:v>
                </c:pt>
                <c:pt idx="3">
                  <c:v>1</c:v>
                </c:pt>
                <c:pt idx="4">
                  <c:v>6</c:v>
                </c:pt>
              </c:numCache>
            </c:numRef>
          </c:yVal>
          <c:bubbleSize>
            <c:numRef>
              <c:f>Р12!$N$13:$N$17</c:f>
              <c:numCache>
                <c:formatCode>0</c:formatCode>
                <c:ptCount val="5"/>
                <c:pt idx="0">
                  <c:v>0</c:v>
                </c:pt>
                <c:pt idx="1">
                  <c:v>0</c:v>
                </c:pt>
                <c:pt idx="2">
                  <c:v>0</c:v>
                </c:pt>
                <c:pt idx="3">
                  <c:v>0</c:v>
                </c:pt>
                <c:pt idx="4">
                  <c:v>0</c:v>
                </c:pt>
              </c:numCache>
            </c:numRef>
          </c:bubbleSize>
        </c:ser>
        <c:bubbleScale val="100"/>
        <c:axId val="205064064"/>
        <c:axId val="205065600"/>
      </c:bubbleChart>
      <c:valAx>
        <c:axId val="205064064"/>
        <c:scaling>
          <c:orientation val="minMax"/>
        </c:scaling>
        <c:axPos val="b"/>
        <c:tickLblPos val="nextTo"/>
        <c:crossAx val="205065600"/>
        <c:crosses val="autoZero"/>
        <c:crossBetween val="midCat"/>
      </c:valAx>
      <c:valAx>
        <c:axId val="205065600"/>
        <c:scaling>
          <c:orientation val="minMax"/>
        </c:scaling>
        <c:axPos val="l"/>
        <c:majorGridlines/>
        <c:numFmt formatCode="General" sourceLinked="1"/>
        <c:tickLblPos val="nextTo"/>
        <c:crossAx val="205064064"/>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Р13!$H$4:$H$9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32.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Р13!$H$19:$H$21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33.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Р13!$H$23:$H$25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Р13!$H$28</c:f>
              <c:numCache>
                <c:formatCode>General</c:formatCode>
                <c:ptCount val="1"/>
                <c:pt idx="0">
                  <c:v>0</c:v>
                </c:pt>
              </c:numCache>
            </c:numRef>
          </c:val>
        </c:ser>
        <c:dLbls>
          <c:showVal val="1"/>
        </c:dLbls>
        <c:axId val="204495872"/>
        <c:axId val="206770944"/>
      </c:barChart>
      <c:catAx>
        <c:axId val="204495872"/>
        <c:scaling>
          <c:orientation val="minMax"/>
        </c:scaling>
        <c:delete val="1"/>
        <c:axPos val="b"/>
        <c:tickLblPos val="nextTo"/>
        <c:crossAx val="206770944"/>
        <c:crosses val="autoZero"/>
        <c:auto val="1"/>
        <c:lblAlgn val="ctr"/>
        <c:lblOffset val="100"/>
      </c:catAx>
      <c:valAx>
        <c:axId val="206770944"/>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204495872"/>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35.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Р13!$H$33:$H$37</c:f>
              <c:numCache>
                <c:formatCode>0</c:formatCode>
                <c:ptCount val="5"/>
                <c:pt idx="0">
                  <c:v>0</c:v>
                </c:pt>
                <c:pt idx="1">
                  <c:v>0</c:v>
                </c:pt>
                <c:pt idx="2">
                  <c:v>0</c:v>
                </c:pt>
                <c:pt idx="3">
                  <c:v>0</c:v>
                </c:pt>
                <c:pt idx="4">
                  <c:v>0</c:v>
                </c:pt>
              </c:numCache>
            </c:numRef>
          </c:val>
        </c:ser>
        <c:axId val="206793344"/>
        <c:axId val="206799232"/>
      </c:barChart>
      <c:catAx>
        <c:axId val="206793344"/>
        <c:scaling>
          <c:orientation val="minMax"/>
        </c:scaling>
        <c:axPos val="b"/>
        <c:tickLblPos val="nextTo"/>
        <c:crossAx val="206799232"/>
        <c:crosses val="autoZero"/>
        <c:auto val="1"/>
        <c:lblAlgn val="ctr"/>
        <c:lblOffset val="100"/>
      </c:catAx>
      <c:valAx>
        <c:axId val="206799232"/>
        <c:scaling>
          <c:orientation val="minMax"/>
        </c:scaling>
        <c:axPos val="l"/>
        <c:majorGridlines/>
        <c:numFmt formatCode="0" sourceLinked="1"/>
        <c:tickLblPos val="nextTo"/>
        <c:crossAx val="206793344"/>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Р13!$B$39</c:f>
              <c:strCache>
                <c:ptCount val="1"/>
                <c:pt idx="0">
                  <c:v>эмоциии</c:v>
                </c:pt>
              </c:strCache>
            </c:strRef>
          </c:tx>
          <c:val>
            <c:numRef>
              <c:f>Р13!$H$39</c:f>
              <c:numCache>
                <c:formatCode>0</c:formatCode>
                <c:ptCount val="1"/>
                <c:pt idx="0">
                  <c:v>0</c:v>
                </c:pt>
              </c:numCache>
            </c:numRef>
          </c:val>
        </c:ser>
        <c:ser>
          <c:idx val="1"/>
          <c:order val="1"/>
          <c:tx>
            <c:strRef>
              <c:f>Р13!$B$40</c:f>
              <c:strCache>
                <c:ptCount val="1"/>
                <c:pt idx="0">
                  <c:v>логика</c:v>
                </c:pt>
              </c:strCache>
            </c:strRef>
          </c:tx>
          <c:val>
            <c:numRef>
              <c:f>Р13!$H$40</c:f>
              <c:numCache>
                <c:formatCode>0</c:formatCode>
                <c:ptCount val="1"/>
                <c:pt idx="0">
                  <c:v>0</c:v>
                </c:pt>
              </c:numCache>
            </c:numRef>
          </c:val>
        </c:ser>
        <c:overlap val="100"/>
        <c:axId val="206824960"/>
        <c:axId val="206826496"/>
      </c:barChart>
      <c:catAx>
        <c:axId val="206824960"/>
        <c:scaling>
          <c:orientation val="minMax"/>
        </c:scaling>
        <c:delete val="1"/>
        <c:axPos val="b"/>
        <c:tickLblPos val="nextTo"/>
        <c:crossAx val="206826496"/>
        <c:crosses val="autoZero"/>
        <c:auto val="1"/>
        <c:lblAlgn val="ctr"/>
        <c:lblOffset val="100"/>
      </c:catAx>
      <c:valAx>
        <c:axId val="206826496"/>
        <c:scaling>
          <c:orientation val="minMax"/>
        </c:scaling>
        <c:axPos val="l"/>
        <c:majorGridlines/>
        <c:numFmt formatCode="0" sourceLinked="1"/>
        <c:tickLblPos val="nextTo"/>
        <c:crossAx val="206824960"/>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Р13!$H$43:$H$53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206908416"/>
        <c:axId val="206910208"/>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Р13!$L$43:$L$53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Р13!$M$43:$M$53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206908416"/>
        <c:axId val="206910208"/>
      </c:lineChart>
      <c:catAx>
        <c:axId val="206908416"/>
        <c:scaling>
          <c:orientation val="minMax"/>
        </c:scaling>
        <c:axPos val="b"/>
        <c:tickLblPos val="nextTo"/>
        <c:crossAx val="206910208"/>
        <c:crosses val="autoZero"/>
        <c:auto val="1"/>
        <c:lblAlgn val="ctr"/>
        <c:lblOffset val="100"/>
      </c:catAx>
      <c:valAx>
        <c:axId val="206910208"/>
        <c:scaling>
          <c:orientation val="minMax"/>
        </c:scaling>
        <c:axPos val="l"/>
        <c:majorGridlines/>
        <c:numFmt formatCode="0" sourceLinked="1"/>
        <c:tickLblPos val="nextTo"/>
        <c:crossAx val="206908416"/>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Р13!$L$13:$L$17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Р13!$M$13:$M$17</c:f>
              <c:numCache>
                <c:formatCode>General</c:formatCode>
                <c:ptCount val="5"/>
                <c:pt idx="0">
                  <c:v>1</c:v>
                </c:pt>
                <c:pt idx="1">
                  <c:v>6</c:v>
                </c:pt>
                <c:pt idx="2">
                  <c:v>4</c:v>
                </c:pt>
                <c:pt idx="3">
                  <c:v>1</c:v>
                </c:pt>
                <c:pt idx="4">
                  <c:v>6</c:v>
                </c:pt>
              </c:numCache>
            </c:numRef>
          </c:yVal>
          <c:bubbleSize>
            <c:numRef>
              <c:f>Р13!$N$13:$N$17</c:f>
              <c:numCache>
                <c:formatCode>0</c:formatCode>
                <c:ptCount val="5"/>
                <c:pt idx="0">
                  <c:v>0</c:v>
                </c:pt>
                <c:pt idx="1">
                  <c:v>0</c:v>
                </c:pt>
                <c:pt idx="2">
                  <c:v>0</c:v>
                </c:pt>
                <c:pt idx="3">
                  <c:v>0</c:v>
                </c:pt>
                <c:pt idx="4">
                  <c:v>0</c:v>
                </c:pt>
              </c:numCache>
            </c:numRef>
          </c:bubbleSize>
        </c:ser>
        <c:bubbleScale val="100"/>
        <c:axId val="206936320"/>
        <c:axId val="206942208"/>
      </c:bubbleChart>
      <c:valAx>
        <c:axId val="206936320"/>
        <c:scaling>
          <c:orientation val="minMax"/>
        </c:scaling>
        <c:axPos val="b"/>
        <c:tickLblPos val="nextTo"/>
        <c:crossAx val="206942208"/>
        <c:crosses val="autoZero"/>
        <c:crossBetween val="midCat"/>
      </c:valAx>
      <c:valAx>
        <c:axId val="206942208"/>
        <c:scaling>
          <c:orientation val="minMax"/>
        </c:scaling>
        <c:axPos val="l"/>
        <c:majorGridlines/>
        <c:numFmt formatCode="General" sourceLinked="1"/>
        <c:tickLblPos val="nextTo"/>
        <c:crossAx val="206936320"/>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Р14!$H$4:$H$9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40.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Р14!$H$19:$H$21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41.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Р14!$H$23:$H$25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Р14!$H$28</c:f>
              <c:numCache>
                <c:formatCode>General</c:formatCode>
                <c:ptCount val="1"/>
                <c:pt idx="0">
                  <c:v>0</c:v>
                </c:pt>
              </c:numCache>
            </c:numRef>
          </c:val>
        </c:ser>
        <c:dLbls>
          <c:showVal val="1"/>
        </c:dLbls>
        <c:axId val="208015744"/>
        <c:axId val="208689408"/>
      </c:barChart>
      <c:catAx>
        <c:axId val="208015744"/>
        <c:scaling>
          <c:orientation val="minMax"/>
        </c:scaling>
        <c:delete val="1"/>
        <c:axPos val="b"/>
        <c:tickLblPos val="nextTo"/>
        <c:crossAx val="208689408"/>
        <c:crosses val="autoZero"/>
        <c:auto val="1"/>
        <c:lblAlgn val="ctr"/>
        <c:lblOffset val="100"/>
      </c:catAx>
      <c:valAx>
        <c:axId val="208689408"/>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208015744"/>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43.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Р14!$H$33:$H$37</c:f>
              <c:numCache>
                <c:formatCode>0</c:formatCode>
                <c:ptCount val="5"/>
                <c:pt idx="0">
                  <c:v>0</c:v>
                </c:pt>
                <c:pt idx="1">
                  <c:v>0</c:v>
                </c:pt>
                <c:pt idx="2">
                  <c:v>0</c:v>
                </c:pt>
                <c:pt idx="3">
                  <c:v>0</c:v>
                </c:pt>
                <c:pt idx="4">
                  <c:v>0</c:v>
                </c:pt>
              </c:numCache>
            </c:numRef>
          </c:val>
        </c:ser>
        <c:axId val="206972032"/>
        <c:axId val="206973568"/>
      </c:barChart>
      <c:catAx>
        <c:axId val="206972032"/>
        <c:scaling>
          <c:orientation val="minMax"/>
        </c:scaling>
        <c:axPos val="b"/>
        <c:tickLblPos val="nextTo"/>
        <c:crossAx val="206973568"/>
        <c:crosses val="autoZero"/>
        <c:auto val="1"/>
        <c:lblAlgn val="ctr"/>
        <c:lblOffset val="100"/>
      </c:catAx>
      <c:valAx>
        <c:axId val="206973568"/>
        <c:scaling>
          <c:orientation val="minMax"/>
        </c:scaling>
        <c:axPos val="l"/>
        <c:majorGridlines/>
        <c:numFmt formatCode="0" sourceLinked="1"/>
        <c:tickLblPos val="nextTo"/>
        <c:crossAx val="206972032"/>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Р14!$B$39</c:f>
              <c:strCache>
                <c:ptCount val="1"/>
                <c:pt idx="0">
                  <c:v>эмоциии</c:v>
                </c:pt>
              </c:strCache>
            </c:strRef>
          </c:tx>
          <c:val>
            <c:numRef>
              <c:f>Р14!$H$39</c:f>
              <c:numCache>
                <c:formatCode>0</c:formatCode>
                <c:ptCount val="1"/>
                <c:pt idx="0">
                  <c:v>0</c:v>
                </c:pt>
              </c:numCache>
            </c:numRef>
          </c:val>
        </c:ser>
        <c:ser>
          <c:idx val="1"/>
          <c:order val="1"/>
          <c:tx>
            <c:strRef>
              <c:f>Р14!$B$40</c:f>
              <c:strCache>
                <c:ptCount val="1"/>
                <c:pt idx="0">
                  <c:v>логика</c:v>
                </c:pt>
              </c:strCache>
            </c:strRef>
          </c:tx>
          <c:val>
            <c:numRef>
              <c:f>Р14!$H$40</c:f>
              <c:numCache>
                <c:formatCode>0</c:formatCode>
                <c:ptCount val="1"/>
                <c:pt idx="0">
                  <c:v>0</c:v>
                </c:pt>
              </c:numCache>
            </c:numRef>
          </c:val>
        </c:ser>
        <c:overlap val="100"/>
        <c:axId val="209133568"/>
        <c:axId val="209135104"/>
      </c:barChart>
      <c:catAx>
        <c:axId val="209133568"/>
        <c:scaling>
          <c:orientation val="minMax"/>
        </c:scaling>
        <c:delete val="1"/>
        <c:axPos val="b"/>
        <c:tickLblPos val="nextTo"/>
        <c:crossAx val="209135104"/>
        <c:crosses val="autoZero"/>
        <c:auto val="1"/>
        <c:lblAlgn val="ctr"/>
        <c:lblOffset val="100"/>
      </c:catAx>
      <c:valAx>
        <c:axId val="209135104"/>
        <c:scaling>
          <c:orientation val="minMax"/>
        </c:scaling>
        <c:axPos val="l"/>
        <c:majorGridlines/>
        <c:numFmt formatCode="0" sourceLinked="1"/>
        <c:tickLblPos val="nextTo"/>
        <c:crossAx val="209133568"/>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Р14!$H$43:$H$53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209151488"/>
        <c:axId val="209153024"/>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Р14!$L$43:$L$53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Р14!$M$43:$M$53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209151488"/>
        <c:axId val="209153024"/>
      </c:lineChart>
      <c:catAx>
        <c:axId val="209151488"/>
        <c:scaling>
          <c:orientation val="minMax"/>
        </c:scaling>
        <c:axPos val="b"/>
        <c:tickLblPos val="nextTo"/>
        <c:crossAx val="209153024"/>
        <c:crosses val="autoZero"/>
        <c:auto val="1"/>
        <c:lblAlgn val="ctr"/>
        <c:lblOffset val="100"/>
      </c:catAx>
      <c:valAx>
        <c:axId val="209153024"/>
        <c:scaling>
          <c:orientation val="minMax"/>
        </c:scaling>
        <c:axPos val="l"/>
        <c:majorGridlines/>
        <c:numFmt formatCode="0" sourceLinked="1"/>
        <c:tickLblPos val="nextTo"/>
        <c:crossAx val="209151488"/>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Р14!$L$13:$L$17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Р14!$M$13:$M$17</c:f>
              <c:numCache>
                <c:formatCode>General</c:formatCode>
                <c:ptCount val="5"/>
                <c:pt idx="0">
                  <c:v>1</c:v>
                </c:pt>
                <c:pt idx="1">
                  <c:v>6</c:v>
                </c:pt>
                <c:pt idx="2">
                  <c:v>4</c:v>
                </c:pt>
                <c:pt idx="3">
                  <c:v>1</c:v>
                </c:pt>
                <c:pt idx="4">
                  <c:v>6</c:v>
                </c:pt>
              </c:numCache>
            </c:numRef>
          </c:yVal>
          <c:bubbleSize>
            <c:numRef>
              <c:f>Р14!$N$13:$N$17</c:f>
              <c:numCache>
                <c:formatCode>0</c:formatCode>
                <c:ptCount val="5"/>
                <c:pt idx="0">
                  <c:v>0</c:v>
                </c:pt>
                <c:pt idx="1">
                  <c:v>0</c:v>
                </c:pt>
                <c:pt idx="2">
                  <c:v>0</c:v>
                </c:pt>
                <c:pt idx="3">
                  <c:v>0</c:v>
                </c:pt>
                <c:pt idx="4">
                  <c:v>0</c:v>
                </c:pt>
              </c:numCache>
            </c:numRef>
          </c:bubbleSize>
        </c:ser>
        <c:bubbleScale val="100"/>
        <c:axId val="209187584"/>
        <c:axId val="209189120"/>
      </c:bubbleChart>
      <c:valAx>
        <c:axId val="209187584"/>
        <c:scaling>
          <c:orientation val="minMax"/>
        </c:scaling>
        <c:axPos val="b"/>
        <c:tickLblPos val="nextTo"/>
        <c:crossAx val="209189120"/>
        <c:crosses val="autoZero"/>
        <c:crossBetween val="midCat"/>
      </c:valAx>
      <c:valAx>
        <c:axId val="209189120"/>
        <c:scaling>
          <c:orientation val="minMax"/>
        </c:scaling>
        <c:axPos val="l"/>
        <c:majorGridlines/>
        <c:numFmt formatCode="General" sourceLinked="1"/>
        <c:tickLblPos val="nextTo"/>
        <c:crossAx val="209187584"/>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Р15!$H$4:$H$9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48.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Р15!$H$19:$H$21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49.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Р15!$H$23:$H$25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Р15!$H$28</c:f>
              <c:numCache>
                <c:formatCode>General</c:formatCode>
                <c:ptCount val="1"/>
                <c:pt idx="0">
                  <c:v>0</c:v>
                </c:pt>
              </c:numCache>
            </c:numRef>
          </c:val>
        </c:ser>
        <c:dLbls>
          <c:showVal val="1"/>
        </c:dLbls>
        <c:axId val="210533760"/>
        <c:axId val="210707584"/>
      </c:barChart>
      <c:catAx>
        <c:axId val="210533760"/>
        <c:scaling>
          <c:orientation val="minMax"/>
        </c:scaling>
        <c:delete val="1"/>
        <c:axPos val="b"/>
        <c:tickLblPos val="nextTo"/>
        <c:crossAx val="210707584"/>
        <c:crosses val="autoZero"/>
        <c:auto val="1"/>
        <c:lblAlgn val="ctr"/>
        <c:lblOffset val="100"/>
      </c:catAx>
      <c:valAx>
        <c:axId val="210707584"/>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210533760"/>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51.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Р15!$H$33:$H$37</c:f>
              <c:numCache>
                <c:formatCode>0</c:formatCode>
                <c:ptCount val="5"/>
                <c:pt idx="0">
                  <c:v>0</c:v>
                </c:pt>
                <c:pt idx="1">
                  <c:v>0</c:v>
                </c:pt>
                <c:pt idx="2">
                  <c:v>0</c:v>
                </c:pt>
                <c:pt idx="3">
                  <c:v>0</c:v>
                </c:pt>
                <c:pt idx="4">
                  <c:v>0</c:v>
                </c:pt>
              </c:numCache>
            </c:numRef>
          </c:val>
        </c:ser>
        <c:axId val="210738176"/>
        <c:axId val="210748160"/>
      </c:barChart>
      <c:catAx>
        <c:axId val="210738176"/>
        <c:scaling>
          <c:orientation val="minMax"/>
        </c:scaling>
        <c:axPos val="b"/>
        <c:tickLblPos val="nextTo"/>
        <c:crossAx val="210748160"/>
        <c:crosses val="autoZero"/>
        <c:auto val="1"/>
        <c:lblAlgn val="ctr"/>
        <c:lblOffset val="100"/>
      </c:catAx>
      <c:valAx>
        <c:axId val="210748160"/>
        <c:scaling>
          <c:orientation val="minMax"/>
        </c:scaling>
        <c:axPos val="l"/>
        <c:majorGridlines/>
        <c:numFmt formatCode="0" sourceLinked="1"/>
        <c:tickLblPos val="nextTo"/>
        <c:crossAx val="210738176"/>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Р15!$B$39</c:f>
              <c:strCache>
                <c:ptCount val="1"/>
                <c:pt idx="0">
                  <c:v>эмоциии</c:v>
                </c:pt>
              </c:strCache>
            </c:strRef>
          </c:tx>
          <c:val>
            <c:numRef>
              <c:f>Р15!$H$39</c:f>
              <c:numCache>
                <c:formatCode>0</c:formatCode>
                <c:ptCount val="1"/>
                <c:pt idx="0">
                  <c:v>0</c:v>
                </c:pt>
              </c:numCache>
            </c:numRef>
          </c:val>
        </c:ser>
        <c:ser>
          <c:idx val="1"/>
          <c:order val="1"/>
          <c:tx>
            <c:strRef>
              <c:f>Р15!$B$40</c:f>
              <c:strCache>
                <c:ptCount val="1"/>
                <c:pt idx="0">
                  <c:v>логика</c:v>
                </c:pt>
              </c:strCache>
            </c:strRef>
          </c:tx>
          <c:val>
            <c:numRef>
              <c:f>Р15!$H$40</c:f>
              <c:numCache>
                <c:formatCode>0</c:formatCode>
                <c:ptCount val="1"/>
                <c:pt idx="0">
                  <c:v>0</c:v>
                </c:pt>
              </c:numCache>
            </c:numRef>
          </c:val>
        </c:ser>
        <c:overlap val="100"/>
        <c:axId val="210757504"/>
        <c:axId val="210759040"/>
      </c:barChart>
      <c:catAx>
        <c:axId val="210757504"/>
        <c:scaling>
          <c:orientation val="minMax"/>
        </c:scaling>
        <c:delete val="1"/>
        <c:axPos val="b"/>
        <c:tickLblPos val="nextTo"/>
        <c:crossAx val="210759040"/>
        <c:crosses val="autoZero"/>
        <c:auto val="1"/>
        <c:lblAlgn val="ctr"/>
        <c:lblOffset val="100"/>
      </c:catAx>
      <c:valAx>
        <c:axId val="210759040"/>
        <c:scaling>
          <c:orientation val="minMax"/>
        </c:scaling>
        <c:axPos val="l"/>
        <c:majorGridlines/>
        <c:numFmt formatCode="0" sourceLinked="1"/>
        <c:tickLblPos val="nextTo"/>
        <c:crossAx val="210757504"/>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Р15!$H$43:$H$53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210779520"/>
        <c:axId val="210785408"/>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Р15!$L$43:$L$53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Р15!$M$43:$M$53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210779520"/>
        <c:axId val="210785408"/>
      </c:lineChart>
      <c:catAx>
        <c:axId val="210779520"/>
        <c:scaling>
          <c:orientation val="minMax"/>
        </c:scaling>
        <c:axPos val="b"/>
        <c:tickLblPos val="nextTo"/>
        <c:crossAx val="210785408"/>
        <c:crosses val="autoZero"/>
        <c:auto val="1"/>
        <c:lblAlgn val="ctr"/>
        <c:lblOffset val="100"/>
      </c:catAx>
      <c:valAx>
        <c:axId val="210785408"/>
        <c:scaling>
          <c:orientation val="minMax"/>
        </c:scaling>
        <c:axPos val="l"/>
        <c:majorGridlines/>
        <c:numFmt formatCode="0" sourceLinked="1"/>
        <c:tickLblPos val="nextTo"/>
        <c:crossAx val="210779520"/>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Р15!$L$13:$L$17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Р15!$M$13:$M$17</c:f>
              <c:numCache>
                <c:formatCode>General</c:formatCode>
                <c:ptCount val="5"/>
                <c:pt idx="0">
                  <c:v>1</c:v>
                </c:pt>
                <c:pt idx="1">
                  <c:v>6</c:v>
                </c:pt>
                <c:pt idx="2">
                  <c:v>4</c:v>
                </c:pt>
                <c:pt idx="3">
                  <c:v>1</c:v>
                </c:pt>
                <c:pt idx="4">
                  <c:v>6</c:v>
                </c:pt>
              </c:numCache>
            </c:numRef>
          </c:yVal>
          <c:bubbleSize>
            <c:numRef>
              <c:f>Р15!$N$13:$N$17</c:f>
              <c:numCache>
                <c:formatCode>0</c:formatCode>
                <c:ptCount val="5"/>
                <c:pt idx="0">
                  <c:v>0</c:v>
                </c:pt>
                <c:pt idx="1">
                  <c:v>0</c:v>
                </c:pt>
                <c:pt idx="2">
                  <c:v>0</c:v>
                </c:pt>
                <c:pt idx="3">
                  <c:v>0</c:v>
                </c:pt>
                <c:pt idx="4">
                  <c:v>0</c:v>
                </c:pt>
              </c:numCache>
            </c:numRef>
          </c:bubbleSize>
        </c:ser>
        <c:bubbleScale val="100"/>
        <c:axId val="210807424"/>
        <c:axId val="210817408"/>
      </c:bubbleChart>
      <c:valAx>
        <c:axId val="210807424"/>
        <c:scaling>
          <c:orientation val="minMax"/>
        </c:scaling>
        <c:axPos val="b"/>
        <c:tickLblPos val="nextTo"/>
        <c:crossAx val="210817408"/>
        <c:crosses val="autoZero"/>
        <c:crossBetween val="midCat"/>
      </c:valAx>
      <c:valAx>
        <c:axId val="210817408"/>
        <c:scaling>
          <c:orientation val="minMax"/>
        </c:scaling>
        <c:axPos val="l"/>
        <c:majorGridlines/>
        <c:numFmt formatCode="General" sourceLinked="1"/>
        <c:tickLblPos val="nextTo"/>
        <c:crossAx val="210807424"/>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Р16!$H$4:$H$9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56.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Р16!$H$19:$H$21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57.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Р16!$H$23:$H$25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Р16!$H$28</c:f>
              <c:numCache>
                <c:formatCode>General</c:formatCode>
                <c:ptCount val="1"/>
                <c:pt idx="0">
                  <c:v>0</c:v>
                </c:pt>
              </c:numCache>
            </c:numRef>
          </c:val>
        </c:ser>
        <c:dLbls>
          <c:showVal val="1"/>
        </c:dLbls>
        <c:axId val="230569472"/>
        <c:axId val="230571008"/>
      </c:barChart>
      <c:catAx>
        <c:axId val="230569472"/>
        <c:scaling>
          <c:orientation val="minMax"/>
        </c:scaling>
        <c:delete val="1"/>
        <c:axPos val="b"/>
        <c:tickLblPos val="nextTo"/>
        <c:crossAx val="230571008"/>
        <c:crosses val="autoZero"/>
        <c:auto val="1"/>
        <c:lblAlgn val="ctr"/>
        <c:lblOffset val="100"/>
      </c:catAx>
      <c:valAx>
        <c:axId val="230571008"/>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230569472"/>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59.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Р16!$H$33:$H$37</c:f>
              <c:numCache>
                <c:formatCode>0</c:formatCode>
                <c:ptCount val="5"/>
                <c:pt idx="0">
                  <c:v>0</c:v>
                </c:pt>
                <c:pt idx="1">
                  <c:v>0</c:v>
                </c:pt>
                <c:pt idx="2">
                  <c:v>0</c:v>
                </c:pt>
                <c:pt idx="3">
                  <c:v>0</c:v>
                </c:pt>
                <c:pt idx="4">
                  <c:v>0</c:v>
                </c:pt>
              </c:numCache>
            </c:numRef>
          </c:val>
        </c:ser>
        <c:axId val="230556800"/>
        <c:axId val="230558336"/>
      </c:barChart>
      <c:catAx>
        <c:axId val="230556800"/>
        <c:scaling>
          <c:orientation val="minMax"/>
        </c:scaling>
        <c:axPos val="b"/>
        <c:tickLblPos val="nextTo"/>
        <c:crossAx val="230558336"/>
        <c:crosses val="autoZero"/>
        <c:auto val="1"/>
        <c:lblAlgn val="ctr"/>
        <c:lblOffset val="100"/>
      </c:catAx>
      <c:valAx>
        <c:axId val="230558336"/>
        <c:scaling>
          <c:orientation val="minMax"/>
        </c:scaling>
        <c:axPos val="l"/>
        <c:majorGridlines/>
        <c:numFmt formatCode="0" sourceLinked="1"/>
        <c:tickLblPos val="nextTo"/>
        <c:crossAx val="230556800"/>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Р16!$B$39</c:f>
              <c:strCache>
                <c:ptCount val="1"/>
                <c:pt idx="0">
                  <c:v>эмоциии</c:v>
                </c:pt>
              </c:strCache>
            </c:strRef>
          </c:tx>
          <c:val>
            <c:numRef>
              <c:f>Р16!$H$39</c:f>
              <c:numCache>
                <c:formatCode>0</c:formatCode>
                <c:ptCount val="1"/>
                <c:pt idx="0">
                  <c:v>0</c:v>
                </c:pt>
              </c:numCache>
            </c:numRef>
          </c:val>
        </c:ser>
        <c:ser>
          <c:idx val="1"/>
          <c:order val="1"/>
          <c:tx>
            <c:strRef>
              <c:f>Р16!$B$40</c:f>
              <c:strCache>
                <c:ptCount val="1"/>
                <c:pt idx="0">
                  <c:v>логика</c:v>
                </c:pt>
              </c:strCache>
            </c:strRef>
          </c:tx>
          <c:val>
            <c:numRef>
              <c:f>Р16!$H$40</c:f>
              <c:numCache>
                <c:formatCode>0</c:formatCode>
                <c:ptCount val="1"/>
                <c:pt idx="0">
                  <c:v>0</c:v>
                </c:pt>
              </c:numCache>
            </c:numRef>
          </c:val>
        </c:ser>
        <c:overlap val="100"/>
        <c:axId val="230887424"/>
        <c:axId val="230888960"/>
      </c:barChart>
      <c:catAx>
        <c:axId val="230887424"/>
        <c:scaling>
          <c:orientation val="minMax"/>
        </c:scaling>
        <c:delete val="1"/>
        <c:axPos val="b"/>
        <c:tickLblPos val="nextTo"/>
        <c:crossAx val="230888960"/>
        <c:crosses val="autoZero"/>
        <c:auto val="1"/>
        <c:lblAlgn val="ctr"/>
        <c:lblOffset val="100"/>
      </c:catAx>
      <c:valAx>
        <c:axId val="230888960"/>
        <c:scaling>
          <c:orientation val="minMax"/>
        </c:scaling>
        <c:axPos val="l"/>
        <c:majorGridlines/>
        <c:numFmt formatCode="0" sourceLinked="1"/>
        <c:tickLblPos val="nextTo"/>
        <c:crossAx val="230887424"/>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Р16!$H$43:$H$53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230913536"/>
        <c:axId val="230915072"/>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Р16!$L$43:$L$53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Р16!$M$43:$M$53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230913536"/>
        <c:axId val="230915072"/>
      </c:lineChart>
      <c:catAx>
        <c:axId val="230913536"/>
        <c:scaling>
          <c:orientation val="minMax"/>
        </c:scaling>
        <c:axPos val="b"/>
        <c:tickLblPos val="nextTo"/>
        <c:crossAx val="230915072"/>
        <c:crosses val="autoZero"/>
        <c:auto val="1"/>
        <c:lblAlgn val="ctr"/>
        <c:lblOffset val="100"/>
      </c:catAx>
      <c:valAx>
        <c:axId val="230915072"/>
        <c:scaling>
          <c:orientation val="minMax"/>
        </c:scaling>
        <c:axPos val="l"/>
        <c:majorGridlines/>
        <c:numFmt formatCode="0" sourceLinked="1"/>
        <c:tickLblPos val="nextTo"/>
        <c:crossAx val="230913536"/>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Р16!$L$13:$L$17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Р16!$M$13:$M$17</c:f>
              <c:numCache>
                <c:formatCode>General</c:formatCode>
                <c:ptCount val="5"/>
                <c:pt idx="0">
                  <c:v>1</c:v>
                </c:pt>
                <c:pt idx="1">
                  <c:v>6</c:v>
                </c:pt>
                <c:pt idx="2">
                  <c:v>4</c:v>
                </c:pt>
                <c:pt idx="3">
                  <c:v>1</c:v>
                </c:pt>
                <c:pt idx="4">
                  <c:v>6</c:v>
                </c:pt>
              </c:numCache>
            </c:numRef>
          </c:yVal>
          <c:bubbleSize>
            <c:numRef>
              <c:f>Р16!$N$13:$N$17</c:f>
              <c:numCache>
                <c:formatCode>0</c:formatCode>
                <c:ptCount val="5"/>
                <c:pt idx="0">
                  <c:v>0</c:v>
                </c:pt>
                <c:pt idx="1">
                  <c:v>0</c:v>
                </c:pt>
                <c:pt idx="2">
                  <c:v>0</c:v>
                </c:pt>
                <c:pt idx="3">
                  <c:v>0</c:v>
                </c:pt>
                <c:pt idx="4">
                  <c:v>0</c:v>
                </c:pt>
              </c:numCache>
            </c:numRef>
          </c:bubbleSize>
        </c:ser>
        <c:bubbleScale val="100"/>
        <c:axId val="211161856"/>
        <c:axId val="211163392"/>
      </c:bubbleChart>
      <c:valAx>
        <c:axId val="211161856"/>
        <c:scaling>
          <c:orientation val="minMax"/>
        </c:scaling>
        <c:axPos val="b"/>
        <c:tickLblPos val="nextTo"/>
        <c:crossAx val="211163392"/>
        <c:crosses val="autoZero"/>
        <c:crossBetween val="midCat"/>
      </c:valAx>
      <c:valAx>
        <c:axId val="211163392"/>
        <c:scaling>
          <c:orientation val="minMax"/>
        </c:scaling>
        <c:axPos val="l"/>
        <c:majorGridlines/>
        <c:numFmt formatCode="General" sourceLinked="1"/>
        <c:tickLblPos val="nextTo"/>
        <c:crossAx val="211161856"/>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Р17!$H$4:$H$9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64.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Р17!$H$19:$H$21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65.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Р17!$H$23:$H$25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Р17!$H$28</c:f>
              <c:numCache>
                <c:formatCode>General</c:formatCode>
                <c:ptCount val="1"/>
                <c:pt idx="0">
                  <c:v>0</c:v>
                </c:pt>
              </c:numCache>
            </c:numRef>
          </c:val>
        </c:ser>
        <c:dLbls>
          <c:showVal val="1"/>
        </c:dLbls>
        <c:axId val="210872960"/>
        <c:axId val="231678336"/>
      </c:barChart>
      <c:catAx>
        <c:axId val="210872960"/>
        <c:scaling>
          <c:orientation val="minMax"/>
        </c:scaling>
        <c:delete val="1"/>
        <c:axPos val="b"/>
        <c:tickLblPos val="nextTo"/>
        <c:crossAx val="231678336"/>
        <c:crosses val="autoZero"/>
        <c:auto val="1"/>
        <c:lblAlgn val="ctr"/>
        <c:lblOffset val="100"/>
      </c:catAx>
      <c:valAx>
        <c:axId val="231678336"/>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210872960"/>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67.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Р17!$H$33:$H$37</c:f>
              <c:numCache>
                <c:formatCode>0</c:formatCode>
                <c:ptCount val="5"/>
                <c:pt idx="0">
                  <c:v>0</c:v>
                </c:pt>
                <c:pt idx="1">
                  <c:v>0</c:v>
                </c:pt>
                <c:pt idx="2">
                  <c:v>0</c:v>
                </c:pt>
                <c:pt idx="3">
                  <c:v>0</c:v>
                </c:pt>
                <c:pt idx="4">
                  <c:v>0</c:v>
                </c:pt>
              </c:numCache>
            </c:numRef>
          </c:val>
        </c:ser>
        <c:axId val="231700352"/>
        <c:axId val="231701888"/>
      </c:barChart>
      <c:catAx>
        <c:axId val="231700352"/>
        <c:scaling>
          <c:orientation val="minMax"/>
        </c:scaling>
        <c:axPos val="b"/>
        <c:tickLblPos val="nextTo"/>
        <c:crossAx val="231701888"/>
        <c:crosses val="autoZero"/>
        <c:auto val="1"/>
        <c:lblAlgn val="ctr"/>
        <c:lblOffset val="100"/>
      </c:catAx>
      <c:valAx>
        <c:axId val="231701888"/>
        <c:scaling>
          <c:orientation val="minMax"/>
        </c:scaling>
        <c:axPos val="l"/>
        <c:majorGridlines/>
        <c:numFmt formatCode="0" sourceLinked="1"/>
        <c:tickLblPos val="nextTo"/>
        <c:crossAx val="231700352"/>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Р17!$B$39</c:f>
              <c:strCache>
                <c:ptCount val="1"/>
                <c:pt idx="0">
                  <c:v>эмоциии</c:v>
                </c:pt>
              </c:strCache>
            </c:strRef>
          </c:tx>
          <c:val>
            <c:numRef>
              <c:f>Р17!$H$39</c:f>
              <c:numCache>
                <c:formatCode>0</c:formatCode>
                <c:ptCount val="1"/>
                <c:pt idx="0">
                  <c:v>0</c:v>
                </c:pt>
              </c:numCache>
            </c:numRef>
          </c:val>
        </c:ser>
        <c:ser>
          <c:idx val="1"/>
          <c:order val="1"/>
          <c:tx>
            <c:strRef>
              <c:f>Р17!$B$40</c:f>
              <c:strCache>
                <c:ptCount val="1"/>
                <c:pt idx="0">
                  <c:v>логика</c:v>
                </c:pt>
              </c:strCache>
            </c:strRef>
          </c:tx>
          <c:val>
            <c:numRef>
              <c:f>Р17!$H$40</c:f>
              <c:numCache>
                <c:formatCode>0</c:formatCode>
                <c:ptCount val="1"/>
                <c:pt idx="0">
                  <c:v>0</c:v>
                </c:pt>
              </c:numCache>
            </c:numRef>
          </c:val>
        </c:ser>
        <c:overlap val="100"/>
        <c:axId val="231719680"/>
        <c:axId val="231721216"/>
      </c:barChart>
      <c:catAx>
        <c:axId val="231719680"/>
        <c:scaling>
          <c:orientation val="minMax"/>
        </c:scaling>
        <c:delete val="1"/>
        <c:axPos val="b"/>
        <c:tickLblPos val="nextTo"/>
        <c:crossAx val="231721216"/>
        <c:crosses val="autoZero"/>
        <c:auto val="1"/>
        <c:lblAlgn val="ctr"/>
        <c:lblOffset val="100"/>
      </c:catAx>
      <c:valAx>
        <c:axId val="231721216"/>
        <c:scaling>
          <c:orientation val="minMax"/>
        </c:scaling>
        <c:axPos val="l"/>
        <c:majorGridlines/>
        <c:numFmt formatCode="0" sourceLinked="1"/>
        <c:tickLblPos val="nextTo"/>
        <c:crossAx val="231719680"/>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Р17!$H$43:$H$53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231880192"/>
        <c:axId val="231881728"/>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Р17!$L$43:$L$53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Р17!$M$43:$M$53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231880192"/>
        <c:axId val="231881728"/>
      </c:lineChart>
      <c:catAx>
        <c:axId val="231880192"/>
        <c:scaling>
          <c:orientation val="minMax"/>
        </c:scaling>
        <c:axPos val="b"/>
        <c:tickLblPos val="nextTo"/>
        <c:crossAx val="231881728"/>
        <c:crosses val="autoZero"/>
        <c:auto val="1"/>
        <c:lblAlgn val="ctr"/>
        <c:lblOffset val="100"/>
      </c:catAx>
      <c:valAx>
        <c:axId val="231881728"/>
        <c:scaling>
          <c:orientation val="minMax"/>
        </c:scaling>
        <c:axPos val="l"/>
        <c:majorGridlines/>
        <c:numFmt formatCode="0" sourceLinked="1"/>
        <c:tickLblPos val="nextTo"/>
        <c:crossAx val="231880192"/>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Р17!$L$13:$L$17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Р17!$M$13:$M$17</c:f>
              <c:numCache>
                <c:formatCode>General</c:formatCode>
                <c:ptCount val="5"/>
                <c:pt idx="0">
                  <c:v>1</c:v>
                </c:pt>
                <c:pt idx="1">
                  <c:v>6</c:v>
                </c:pt>
                <c:pt idx="2">
                  <c:v>4</c:v>
                </c:pt>
                <c:pt idx="3">
                  <c:v>1</c:v>
                </c:pt>
                <c:pt idx="4">
                  <c:v>6</c:v>
                </c:pt>
              </c:numCache>
            </c:numRef>
          </c:yVal>
          <c:bubbleSize>
            <c:numRef>
              <c:f>Р17!$N$13:$N$17</c:f>
              <c:numCache>
                <c:formatCode>0</c:formatCode>
                <c:ptCount val="5"/>
                <c:pt idx="0">
                  <c:v>0</c:v>
                </c:pt>
                <c:pt idx="1">
                  <c:v>0</c:v>
                </c:pt>
                <c:pt idx="2">
                  <c:v>0</c:v>
                </c:pt>
                <c:pt idx="3">
                  <c:v>0</c:v>
                </c:pt>
                <c:pt idx="4">
                  <c:v>0</c:v>
                </c:pt>
              </c:numCache>
            </c:numRef>
          </c:bubbleSize>
        </c:ser>
        <c:bubbleScale val="100"/>
        <c:axId val="231916288"/>
        <c:axId val="231917824"/>
      </c:bubbleChart>
      <c:valAx>
        <c:axId val="231916288"/>
        <c:scaling>
          <c:orientation val="minMax"/>
        </c:scaling>
        <c:axPos val="b"/>
        <c:tickLblPos val="nextTo"/>
        <c:crossAx val="231917824"/>
        <c:crosses val="autoZero"/>
        <c:crossBetween val="midCat"/>
      </c:valAx>
      <c:valAx>
        <c:axId val="231917824"/>
        <c:scaling>
          <c:orientation val="minMax"/>
        </c:scaling>
        <c:axPos val="l"/>
        <c:majorGridlines/>
        <c:numFmt formatCode="General" sourceLinked="1"/>
        <c:tickLblPos val="nextTo"/>
        <c:crossAx val="231916288"/>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Р18!$H$4:$H$9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72.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Р18!$H$19:$H$21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73.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Р18!$H$23:$H$25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Р18!$H$28</c:f>
              <c:numCache>
                <c:formatCode>General</c:formatCode>
                <c:ptCount val="1"/>
                <c:pt idx="0">
                  <c:v>0</c:v>
                </c:pt>
              </c:numCache>
            </c:numRef>
          </c:val>
        </c:ser>
        <c:dLbls>
          <c:showVal val="1"/>
        </c:dLbls>
        <c:axId val="233231872"/>
        <c:axId val="233233408"/>
      </c:barChart>
      <c:catAx>
        <c:axId val="233231872"/>
        <c:scaling>
          <c:orientation val="minMax"/>
        </c:scaling>
        <c:delete val="1"/>
        <c:axPos val="b"/>
        <c:tickLblPos val="nextTo"/>
        <c:crossAx val="233233408"/>
        <c:crosses val="autoZero"/>
        <c:auto val="1"/>
        <c:lblAlgn val="ctr"/>
        <c:lblOffset val="100"/>
      </c:catAx>
      <c:valAx>
        <c:axId val="233233408"/>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233231872"/>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75.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Р18!$H$33:$H$37</c:f>
              <c:numCache>
                <c:formatCode>0</c:formatCode>
                <c:ptCount val="5"/>
                <c:pt idx="0">
                  <c:v>0</c:v>
                </c:pt>
                <c:pt idx="1">
                  <c:v>0</c:v>
                </c:pt>
                <c:pt idx="2">
                  <c:v>0</c:v>
                </c:pt>
                <c:pt idx="3">
                  <c:v>0</c:v>
                </c:pt>
                <c:pt idx="4">
                  <c:v>0</c:v>
                </c:pt>
              </c:numCache>
            </c:numRef>
          </c:val>
        </c:ser>
        <c:axId val="233653376"/>
        <c:axId val="233654912"/>
      </c:barChart>
      <c:catAx>
        <c:axId val="233653376"/>
        <c:scaling>
          <c:orientation val="minMax"/>
        </c:scaling>
        <c:axPos val="b"/>
        <c:tickLblPos val="nextTo"/>
        <c:crossAx val="233654912"/>
        <c:crosses val="autoZero"/>
        <c:auto val="1"/>
        <c:lblAlgn val="ctr"/>
        <c:lblOffset val="100"/>
      </c:catAx>
      <c:valAx>
        <c:axId val="233654912"/>
        <c:scaling>
          <c:orientation val="minMax"/>
        </c:scaling>
        <c:axPos val="l"/>
        <c:majorGridlines/>
        <c:numFmt formatCode="0" sourceLinked="1"/>
        <c:tickLblPos val="nextTo"/>
        <c:crossAx val="233653376"/>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Р18!$B$39</c:f>
              <c:strCache>
                <c:ptCount val="1"/>
                <c:pt idx="0">
                  <c:v>эмоциии</c:v>
                </c:pt>
              </c:strCache>
            </c:strRef>
          </c:tx>
          <c:val>
            <c:numRef>
              <c:f>Р18!$H$39</c:f>
              <c:numCache>
                <c:formatCode>0</c:formatCode>
                <c:ptCount val="1"/>
                <c:pt idx="0">
                  <c:v>0</c:v>
                </c:pt>
              </c:numCache>
            </c:numRef>
          </c:val>
        </c:ser>
        <c:ser>
          <c:idx val="1"/>
          <c:order val="1"/>
          <c:tx>
            <c:strRef>
              <c:f>Р18!$B$40</c:f>
              <c:strCache>
                <c:ptCount val="1"/>
                <c:pt idx="0">
                  <c:v>логика</c:v>
                </c:pt>
              </c:strCache>
            </c:strRef>
          </c:tx>
          <c:val>
            <c:numRef>
              <c:f>Р18!$H$40</c:f>
              <c:numCache>
                <c:formatCode>0</c:formatCode>
                <c:ptCount val="1"/>
                <c:pt idx="0">
                  <c:v>0</c:v>
                </c:pt>
              </c:numCache>
            </c:numRef>
          </c:val>
        </c:ser>
        <c:overlap val="100"/>
        <c:axId val="233675776"/>
        <c:axId val="233677568"/>
      </c:barChart>
      <c:catAx>
        <c:axId val="233675776"/>
        <c:scaling>
          <c:orientation val="minMax"/>
        </c:scaling>
        <c:delete val="1"/>
        <c:axPos val="b"/>
        <c:tickLblPos val="nextTo"/>
        <c:crossAx val="233677568"/>
        <c:crosses val="autoZero"/>
        <c:auto val="1"/>
        <c:lblAlgn val="ctr"/>
        <c:lblOffset val="100"/>
      </c:catAx>
      <c:valAx>
        <c:axId val="233677568"/>
        <c:scaling>
          <c:orientation val="minMax"/>
        </c:scaling>
        <c:axPos val="l"/>
        <c:majorGridlines/>
        <c:numFmt formatCode="0" sourceLinked="1"/>
        <c:tickLblPos val="nextTo"/>
        <c:crossAx val="233675776"/>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Р18!$H$43:$H$53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233840640"/>
        <c:axId val="233842176"/>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Р18!$L$43:$L$53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Р18!$M$43:$M$53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233840640"/>
        <c:axId val="233842176"/>
      </c:lineChart>
      <c:catAx>
        <c:axId val="233840640"/>
        <c:scaling>
          <c:orientation val="minMax"/>
        </c:scaling>
        <c:axPos val="b"/>
        <c:tickLblPos val="nextTo"/>
        <c:crossAx val="233842176"/>
        <c:crosses val="autoZero"/>
        <c:auto val="1"/>
        <c:lblAlgn val="ctr"/>
        <c:lblOffset val="100"/>
      </c:catAx>
      <c:valAx>
        <c:axId val="233842176"/>
        <c:scaling>
          <c:orientation val="minMax"/>
        </c:scaling>
        <c:axPos val="l"/>
        <c:majorGridlines/>
        <c:numFmt formatCode="0" sourceLinked="1"/>
        <c:tickLblPos val="nextTo"/>
        <c:crossAx val="233840640"/>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Р18!$L$13:$L$17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Р18!$M$13:$M$17</c:f>
              <c:numCache>
                <c:formatCode>General</c:formatCode>
                <c:ptCount val="5"/>
                <c:pt idx="0">
                  <c:v>1</c:v>
                </c:pt>
                <c:pt idx="1">
                  <c:v>6</c:v>
                </c:pt>
                <c:pt idx="2">
                  <c:v>4</c:v>
                </c:pt>
                <c:pt idx="3">
                  <c:v>1</c:v>
                </c:pt>
                <c:pt idx="4">
                  <c:v>6</c:v>
                </c:pt>
              </c:numCache>
            </c:numRef>
          </c:yVal>
          <c:bubbleSize>
            <c:numRef>
              <c:f>Р18!$N$13:$N$17</c:f>
              <c:numCache>
                <c:formatCode>0</c:formatCode>
                <c:ptCount val="5"/>
                <c:pt idx="0">
                  <c:v>0</c:v>
                </c:pt>
                <c:pt idx="1">
                  <c:v>0</c:v>
                </c:pt>
                <c:pt idx="2">
                  <c:v>0</c:v>
                </c:pt>
                <c:pt idx="3">
                  <c:v>0</c:v>
                </c:pt>
                <c:pt idx="4">
                  <c:v>0</c:v>
                </c:pt>
              </c:numCache>
            </c:numRef>
          </c:bubbleSize>
        </c:ser>
        <c:bubbleScale val="100"/>
        <c:axId val="233883520"/>
        <c:axId val="233885056"/>
      </c:bubbleChart>
      <c:valAx>
        <c:axId val="233883520"/>
        <c:scaling>
          <c:orientation val="minMax"/>
        </c:scaling>
        <c:axPos val="b"/>
        <c:tickLblPos val="nextTo"/>
        <c:crossAx val="233885056"/>
        <c:crosses val="autoZero"/>
        <c:crossBetween val="midCat"/>
      </c:valAx>
      <c:valAx>
        <c:axId val="233885056"/>
        <c:scaling>
          <c:orientation val="minMax"/>
        </c:scaling>
        <c:axPos val="l"/>
        <c:majorGridlines/>
        <c:numFmt formatCode="General" sourceLinked="1"/>
        <c:tickLblPos val="nextTo"/>
        <c:crossAx val="233883520"/>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Р19!$H$4:$H$9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80.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Р19!$H$19:$H$21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81.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Р19!$H$23:$H$25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Р19!$H$28</c:f>
              <c:numCache>
                <c:formatCode>General</c:formatCode>
                <c:ptCount val="1"/>
                <c:pt idx="0">
                  <c:v>0</c:v>
                </c:pt>
              </c:numCache>
            </c:numRef>
          </c:val>
        </c:ser>
        <c:dLbls>
          <c:showVal val="1"/>
        </c:dLbls>
        <c:axId val="148404864"/>
        <c:axId val="148443520"/>
      </c:barChart>
      <c:catAx>
        <c:axId val="148404864"/>
        <c:scaling>
          <c:orientation val="minMax"/>
        </c:scaling>
        <c:delete val="1"/>
        <c:axPos val="b"/>
        <c:tickLblPos val="nextTo"/>
        <c:crossAx val="148443520"/>
        <c:crosses val="autoZero"/>
        <c:auto val="1"/>
        <c:lblAlgn val="ctr"/>
        <c:lblOffset val="100"/>
      </c:catAx>
      <c:valAx>
        <c:axId val="148443520"/>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48404864"/>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83.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Р19!$H$33:$H$37</c:f>
              <c:numCache>
                <c:formatCode>0</c:formatCode>
                <c:ptCount val="5"/>
                <c:pt idx="0">
                  <c:v>0</c:v>
                </c:pt>
                <c:pt idx="1">
                  <c:v>0</c:v>
                </c:pt>
                <c:pt idx="2">
                  <c:v>0</c:v>
                </c:pt>
                <c:pt idx="3">
                  <c:v>0</c:v>
                </c:pt>
                <c:pt idx="4">
                  <c:v>0</c:v>
                </c:pt>
              </c:numCache>
            </c:numRef>
          </c:val>
        </c:ser>
        <c:axId val="148470016"/>
        <c:axId val="148475904"/>
      </c:barChart>
      <c:catAx>
        <c:axId val="148470016"/>
        <c:scaling>
          <c:orientation val="minMax"/>
        </c:scaling>
        <c:axPos val="b"/>
        <c:tickLblPos val="nextTo"/>
        <c:crossAx val="148475904"/>
        <c:crosses val="autoZero"/>
        <c:auto val="1"/>
        <c:lblAlgn val="ctr"/>
        <c:lblOffset val="100"/>
      </c:catAx>
      <c:valAx>
        <c:axId val="148475904"/>
        <c:scaling>
          <c:orientation val="minMax"/>
        </c:scaling>
        <c:axPos val="l"/>
        <c:majorGridlines/>
        <c:numFmt formatCode="0" sourceLinked="1"/>
        <c:tickLblPos val="nextTo"/>
        <c:crossAx val="148470016"/>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Р19!$B$39</c:f>
              <c:strCache>
                <c:ptCount val="1"/>
                <c:pt idx="0">
                  <c:v>эмоциии</c:v>
                </c:pt>
              </c:strCache>
            </c:strRef>
          </c:tx>
          <c:val>
            <c:numRef>
              <c:f>Р19!$H$39</c:f>
              <c:numCache>
                <c:formatCode>0</c:formatCode>
                <c:ptCount val="1"/>
                <c:pt idx="0">
                  <c:v>0</c:v>
                </c:pt>
              </c:numCache>
            </c:numRef>
          </c:val>
        </c:ser>
        <c:ser>
          <c:idx val="1"/>
          <c:order val="1"/>
          <c:tx>
            <c:strRef>
              <c:f>Р19!$B$40</c:f>
              <c:strCache>
                <c:ptCount val="1"/>
                <c:pt idx="0">
                  <c:v>логика</c:v>
                </c:pt>
              </c:strCache>
            </c:strRef>
          </c:tx>
          <c:val>
            <c:numRef>
              <c:f>Р19!$H$40</c:f>
              <c:numCache>
                <c:formatCode>0</c:formatCode>
                <c:ptCount val="1"/>
                <c:pt idx="0">
                  <c:v>0</c:v>
                </c:pt>
              </c:numCache>
            </c:numRef>
          </c:val>
        </c:ser>
        <c:overlap val="100"/>
        <c:axId val="148489344"/>
        <c:axId val="148490880"/>
      </c:barChart>
      <c:catAx>
        <c:axId val="148489344"/>
        <c:scaling>
          <c:orientation val="minMax"/>
        </c:scaling>
        <c:delete val="1"/>
        <c:axPos val="b"/>
        <c:tickLblPos val="nextTo"/>
        <c:crossAx val="148490880"/>
        <c:crosses val="autoZero"/>
        <c:auto val="1"/>
        <c:lblAlgn val="ctr"/>
        <c:lblOffset val="100"/>
      </c:catAx>
      <c:valAx>
        <c:axId val="148490880"/>
        <c:scaling>
          <c:orientation val="minMax"/>
        </c:scaling>
        <c:axPos val="l"/>
        <c:majorGridlines/>
        <c:numFmt formatCode="0" sourceLinked="1"/>
        <c:tickLblPos val="nextTo"/>
        <c:crossAx val="148489344"/>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Р19!$H$43:$H$53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148503168"/>
        <c:axId val="148509056"/>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Р19!$L$43:$L$53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Р19!$M$43:$M$53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148503168"/>
        <c:axId val="148509056"/>
      </c:lineChart>
      <c:catAx>
        <c:axId val="148503168"/>
        <c:scaling>
          <c:orientation val="minMax"/>
        </c:scaling>
        <c:axPos val="b"/>
        <c:tickLblPos val="nextTo"/>
        <c:crossAx val="148509056"/>
        <c:crosses val="autoZero"/>
        <c:auto val="1"/>
        <c:lblAlgn val="ctr"/>
        <c:lblOffset val="100"/>
      </c:catAx>
      <c:valAx>
        <c:axId val="148509056"/>
        <c:scaling>
          <c:orientation val="minMax"/>
        </c:scaling>
        <c:axPos val="l"/>
        <c:majorGridlines/>
        <c:numFmt formatCode="0" sourceLinked="1"/>
        <c:tickLblPos val="nextTo"/>
        <c:crossAx val="148503168"/>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Р19!$L$13:$L$17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Р19!$M$13:$M$17</c:f>
              <c:numCache>
                <c:formatCode>General</c:formatCode>
                <c:ptCount val="5"/>
                <c:pt idx="0">
                  <c:v>1</c:v>
                </c:pt>
                <c:pt idx="1">
                  <c:v>6</c:v>
                </c:pt>
                <c:pt idx="2">
                  <c:v>4</c:v>
                </c:pt>
                <c:pt idx="3">
                  <c:v>1</c:v>
                </c:pt>
                <c:pt idx="4">
                  <c:v>6</c:v>
                </c:pt>
              </c:numCache>
            </c:numRef>
          </c:yVal>
          <c:bubbleSize>
            <c:numRef>
              <c:f>Р19!$N$13:$N$17</c:f>
              <c:numCache>
                <c:formatCode>0</c:formatCode>
                <c:ptCount val="5"/>
                <c:pt idx="0">
                  <c:v>0</c:v>
                </c:pt>
                <c:pt idx="1">
                  <c:v>0</c:v>
                </c:pt>
                <c:pt idx="2">
                  <c:v>0</c:v>
                </c:pt>
                <c:pt idx="3">
                  <c:v>0</c:v>
                </c:pt>
                <c:pt idx="4">
                  <c:v>0</c:v>
                </c:pt>
              </c:numCache>
            </c:numRef>
          </c:bubbleSize>
        </c:ser>
        <c:bubbleScale val="100"/>
        <c:axId val="148547456"/>
        <c:axId val="148548992"/>
      </c:bubbleChart>
      <c:valAx>
        <c:axId val="148547456"/>
        <c:scaling>
          <c:orientation val="minMax"/>
        </c:scaling>
        <c:axPos val="b"/>
        <c:tickLblPos val="nextTo"/>
        <c:crossAx val="148548992"/>
        <c:crosses val="autoZero"/>
        <c:crossBetween val="midCat"/>
      </c:valAx>
      <c:valAx>
        <c:axId val="148548992"/>
        <c:scaling>
          <c:orientation val="minMax"/>
        </c:scaling>
        <c:axPos val="l"/>
        <c:majorGridlines/>
        <c:numFmt formatCode="General" sourceLinked="1"/>
        <c:tickLblPos val="nextTo"/>
        <c:crossAx val="148547456"/>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Профиль переговорщика</a:t>
            </a:r>
          </a:p>
        </c:rich>
      </c:tx>
      <c:layout>
        <c:manualLayout>
          <c:xMode val="edge"/>
          <c:yMode val="edge"/>
          <c:x val="0.27072758037225136"/>
          <c:y val="3.7313432835820892E-2"/>
        </c:manualLayout>
      </c:layout>
    </c:title>
    <c:plotArea>
      <c:layout>
        <c:manualLayout>
          <c:layoutTarget val="inner"/>
          <c:xMode val="edge"/>
          <c:yMode val="edge"/>
          <c:x val="0.42203389830508481"/>
          <c:y val="0.40075052943048278"/>
          <c:w val="0.15593220338983113"/>
          <c:h val="0.34457054866920095"/>
        </c:manualLayout>
      </c:layout>
      <c:pieChart>
        <c:varyColors val="1"/>
        <c:ser>
          <c:idx val="0"/>
          <c:order val="0"/>
          <c:dLbls>
            <c:dLbl>
              <c:idx val="0"/>
              <c:layout>
                <c:manualLayout>
                  <c:x val="0.12434948173851162"/>
                  <c:y val="1.1524486932174564E-2"/>
                </c:manualLayout>
              </c:layout>
              <c:numFmt formatCode="0%" sourceLinked="0"/>
              <c:spPr/>
              <c:txPr>
                <a:bodyPr/>
                <a:lstStyle/>
                <a:p>
                  <a:pPr>
                    <a:defRPr/>
                  </a:pPr>
                  <a:endParaRPr lang="ru-RU"/>
                </a:p>
              </c:txPr>
              <c:dLblPos val="bestFit"/>
              <c:showCatName val="1"/>
              <c:showPercent val="1"/>
              <c:separator> </c:separator>
            </c:dLbl>
            <c:dLbl>
              <c:idx val="1"/>
              <c:layout>
                <c:manualLayout>
                  <c:x val="0.11475955451356497"/>
                  <c:y val="0.10899302773536766"/>
                </c:manualLayout>
              </c:layout>
              <c:numFmt formatCode="0%" sourceLinked="0"/>
              <c:spPr/>
              <c:txPr>
                <a:bodyPr/>
                <a:lstStyle/>
                <a:p>
                  <a:pPr>
                    <a:defRPr/>
                  </a:pPr>
                  <a:endParaRPr lang="ru-RU"/>
                </a:p>
              </c:txPr>
              <c:dLblPos val="bestFit"/>
              <c:showCatName val="1"/>
              <c:showPercent val="1"/>
              <c:separator> </c:separator>
            </c:dLbl>
            <c:dLbl>
              <c:idx val="2"/>
              <c:layout>
                <c:manualLayout>
                  <c:x val="9.7315716794872623E-2"/>
                  <c:y val="0.16425234027647248"/>
                </c:manualLayout>
              </c:layout>
              <c:numFmt formatCode="0%" sourceLinked="0"/>
              <c:spPr/>
              <c:txPr>
                <a:bodyPr/>
                <a:lstStyle/>
                <a:p>
                  <a:pPr>
                    <a:defRPr/>
                  </a:pPr>
                  <a:endParaRPr lang="ru-RU"/>
                </a:p>
              </c:txPr>
              <c:dLblPos val="bestFit"/>
              <c:showCatName val="1"/>
              <c:showPercent val="1"/>
              <c:separator> </c:separator>
            </c:dLbl>
            <c:dLbl>
              <c:idx val="3"/>
              <c:layout>
                <c:manualLayout>
                  <c:x val="-0.15359844579959969"/>
                  <c:y val="1.2412300582075356E-2"/>
                </c:manualLayout>
              </c:layout>
              <c:numFmt formatCode="0%" sourceLinked="0"/>
              <c:spPr/>
              <c:txPr>
                <a:bodyPr/>
                <a:lstStyle/>
                <a:p>
                  <a:pPr>
                    <a:defRPr/>
                  </a:pPr>
                  <a:endParaRPr lang="ru-RU"/>
                </a:p>
              </c:txPr>
              <c:dLblPos val="bestFit"/>
              <c:showCatName val="1"/>
              <c:showPercent val="1"/>
              <c:separator> </c:separator>
            </c:dLbl>
            <c:dLbl>
              <c:idx val="4"/>
              <c:layout>
                <c:manualLayout>
                  <c:x val="-8.436847501170823E-2"/>
                  <c:y val="-1.0727161093873987E-2"/>
                </c:manualLayout>
              </c:layout>
              <c:numFmt formatCode="0%" sourceLinked="0"/>
              <c:spPr/>
              <c:txPr>
                <a:bodyPr/>
                <a:lstStyle/>
                <a:p>
                  <a:pPr>
                    <a:defRPr/>
                  </a:pPr>
                  <a:endParaRPr lang="ru-RU"/>
                </a:p>
              </c:txPr>
              <c:dLblPos val="bestFit"/>
              <c:showCatName val="1"/>
              <c:showPercent val="1"/>
              <c:separator> </c:separator>
            </c:dLbl>
            <c:dLbl>
              <c:idx val="5"/>
              <c:layout>
                <c:manualLayout>
                  <c:x val="-0.1284360362505057"/>
                  <c:y val="-3.5653182690184811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Р1!$B$4:$B$9</c:f>
              <c:strCache>
                <c:ptCount val="6"/>
                <c:pt idx="0">
                  <c:v>подстраивание</c:v>
                </c:pt>
                <c:pt idx="1">
                  <c:v>паритет</c:v>
                </c:pt>
                <c:pt idx="2">
                  <c:v>торги</c:v>
                </c:pt>
                <c:pt idx="3">
                  <c:v>угроза</c:v>
                </c:pt>
                <c:pt idx="4">
                  <c:v>логика</c:v>
                </c:pt>
                <c:pt idx="5">
                  <c:v>эмоциии</c:v>
                </c:pt>
              </c:strCache>
            </c:strRef>
          </c:cat>
          <c:val>
            <c:numRef>
              <c:f>Р20!$H$4:$H$9</c:f>
              <c:numCache>
                <c:formatCode>0</c:formatCode>
                <c:ptCount val="6"/>
                <c:pt idx="0">
                  <c:v>0</c:v>
                </c:pt>
                <c:pt idx="1">
                  <c:v>0</c:v>
                </c:pt>
                <c:pt idx="2">
                  <c:v>0</c:v>
                </c:pt>
                <c:pt idx="3">
                  <c:v>0</c:v>
                </c:pt>
                <c:pt idx="4">
                  <c:v>0</c:v>
                </c:pt>
                <c:pt idx="5">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paperSize="9" orientation="landscape" horizontalDpi="0" verticalDpi="0"/>
  </c:printSettings>
</c:chartSpace>
</file>

<file path=xl/charts/chart188.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Стиль переговоров</a:t>
            </a:r>
          </a:p>
        </c:rich>
      </c:tx>
      <c:layout>
        <c:manualLayout>
          <c:xMode val="edge"/>
          <c:yMode val="edge"/>
          <c:x val="0.32597650113448984"/>
          <c:y val="3.8793185094762539E-2"/>
        </c:manualLayout>
      </c:layout>
    </c:title>
    <c:plotArea>
      <c:layout/>
      <c:doughnutChart>
        <c:varyColors val="1"/>
        <c:ser>
          <c:idx val="0"/>
          <c:order val="0"/>
          <c:dLbls>
            <c:showPercent val="1"/>
          </c:dLbls>
          <c:cat>
            <c:strRef>
              <c:f>Р1!$B$19:$B$21</c:f>
              <c:strCache>
                <c:ptCount val="3"/>
                <c:pt idx="0">
                  <c:v>уступчивость</c:v>
                </c:pt>
                <c:pt idx="1">
                  <c:v>жесткость</c:v>
                </c:pt>
                <c:pt idx="2">
                  <c:v>сотрудничество</c:v>
                </c:pt>
              </c:strCache>
            </c:strRef>
          </c:cat>
          <c:val>
            <c:numRef>
              <c:f>Р20!$H$19:$H$21</c:f>
              <c:numCache>
                <c:formatCode>0</c:formatCode>
                <c:ptCount val="3"/>
                <c:pt idx="0">
                  <c:v>0</c:v>
                </c:pt>
                <c:pt idx="1">
                  <c:v>0</c:v>
                </c:pt>
                <c:pt idx="2">
                  <c:v>0</c:v>
                </c:pt>
              </c:numCache>
            </c:numRef>
          </c:val>
        </c:ser>
        <c:dLbls>
          <c:showPercent val="1"/>
        </c:dLbls>
        <c:firstSliceAng val="0"/>
        <c:holeSize val="50"/>
      </c:doughnutChart>
      <c:spPr>
        <a:noFill/>
        <a:ln w="25400">
          <a:noFill/>
        </a:ln>
      </c:spPr>
    </c:plotArea>
    <c:legend>
      <c:legendPos val="r"/>
      <c:layout>
        <c:manualLayout>
          <c:xMode val="edge"/>
          <c:yMode val="edge"/>
          <c:x val="0.69182929383402803"/>
          <c:y val="0.38029973526036531"/>
          <c:w val="0.25390710711246056"/>
          <c:h val="0.43362216086625643"/>
        </c:manualLayout>
      </c:layout>
      <c:txPr>
        <a:bodyPr/>
        <a:lstStyle/>
        <a:p>
          <a:pPr>
            <a:defRPr sz="1200"/>
          </a:pPr>
          <a:endParaRPr lang="ru-RU"/>
        </a:p>
      </c:txPr>
    </c:legend>
    <c:plotVisOnly val="1"/>
    <c:dispBlanksAs val="zero"/>
  </c:chart>
  <c:printSettings>
    <c:headerFooter alignWithMargins="0">
      <c:oddHeader>&amp;A</c:oddHeader>
      <c:oddFooter>Page &amp;P</c:oddFooter>
    </c:headerFooter>
    <c:pageMargins b="1" l="0.75000000000000155" r="0.75000000000000155" t="1" header="0.5" footer="0.5"/>
    <c:pageSetup paperSize="9" orientation="landscape" horizontalDpi="0" verticalDpi="0"/>
  </c:printSettings>
</c:chartSpace>
</file>

<file path=xl/charts/chart189.xml><?xml version="1.0" encoding="utf-8"?>
<c:chartSpace xmlns:c="http://schemas.openxmlformats.org/drawingml/2006/chart" xmlns:a="http://schemas.openxmlformats.org/drawingml/2006/main" xmlns:r="http://schemas.openxmlformats.org/officeDocument/2006/relationships">
  <c:lang val="ru-RU"/>
  <c:style val="10"/>
  <c:chart>
    <c:title>
      <c:tx>
        <c:rich>
          <a:bodyPr/>
          <a:lstStyle/>
          <a:p>
            <a:pPr>
              <a:defRPr/>
            </a:pPr>
            <a:r>
              <a:rPr lang="ru-RU"/>
              <a:t>Интерпретация тактик</a:t>
            </a:r>
          </a:p>
        </c:rich>
      </c:tx>
      <c:layout>
        <c:manualLayout>
          <c:xMode val="edge"/>
          <c:yMode val="edge"/>
          <c:x val="0.24733475479744182"/>
          <c:y val="3.6789297658862977E-2"/>
        </c:manualLayout>
      </c:layout>
    </c:title>
    <c:plotArea>
      <c:layout>
        <c:manualLayout>
          <c:layoutTarget val="inner"/>
          <c:xMode val="edge"/>
          <c:yMode val="edge"/>
          <c:x val="0.38085106382978889"/>
          <c:y val="0.37919525219440181"/>
          <c:w val="0.24042553191489371"/>
          <c:h val="0.37919525219440181"/>
        </c:manualLayout>
      </c:layout>
      <c:pieChart>
        <c:varyColors val="1"/>
        <c:ser>
          <c:idx val="0"/>
          <c:order val="0"/>
          <c:dLbls>
            <c:dLbl>
              <c:idx val="0"/>
              <c:layout>
                <c:manualLayout>
                  <c:x val="0.12942824248855078"/>
                  <c:y val="-7.6646087814768324E-2"/>
                </c:manualLayout>
              </c:layout>
              <c:numFmt formatCode="0%" sourceLinked="0"/>
              <c:spPr/>
              <c:txPr>
                <a:bodyPr/>
                <a:lstStyle/>
                <a:p>
                  <a:pPr>
                    <a:defRPr/>
                  </a:pPr>
                  <a:endParaRPr lang="ru-RU"/>
                </a:p>
              </c:txPr>
              <c:dLblPos val="bestFit"/>
              <c:showCatName val="1"/>
              <c:showPercent val="1"/>
              <c:separator> </c:separator>
            </c:dLbl>
            <c:dLbl>
              <c:idx val="1"/>
              <c:layout>
                <c:manualLayout>
                  <c:x val="0.11839121263269477"/>
                  <c:y val="1.514400422014572E-2"/>
                </c:manualLayout>
              </c:layout>
              <c:numFmt formatCode="0%" sourceLinked="0"/>
              <c:spPr/>
              <c:txPr>
                <a:bodyPr/>
                <a:lstStyle/>
                <a:p>
                  <a:pPr>
                    <a:defRPr/>
                  </a:pPr>
                  <a:endParaRPr lang="ru-RU"/>
                </a:p>
              </c:txPr>
              <c:dLblPos val="bestFit"/>
              <c:showCatName val="1"/>
              <c:showPercent val="1"/>
              <c:separator> </c:separator>
            </c:dLbl>
            <c:dLbl>
              <c:idx val="2"/>
              <c:layout>
                <c:manualLayout>
                  <c:x val="-0.12256188927284009"/>
                  <c:y val="-7.1506925760528334E-2"/>
                </c:manualLayout>
              </c:layout>
              <c:numFmt formatCode="0%" sourceLinked="0"/>
              <c:spPr/>
              <c:txPr>
                <a:bodyPr/>
                <a:lstStyle/>
                <a:p>
                  <a:pPr>
                    <a:defRPr/>
                  </a:pPr>
                  <a:endParaRPr lang="ru-RU"/>
                </a:p>
              </c:txPr>
              <c:dLblPos val="bestFit"/>
              <c:showCatName val="1"/>
              <c:showPercent val="1"/>
              <c:separator> </c:separator>
            </c:dLbl>
            <c:numFmt formatCode="0%" sourceLinked="0"/>
            <c:showCatName val="1"/>
            <c:showPercent val="1"/>
            <c:separator> </c:separator>
            <c:showLeaderLines val="1"/>
          </c:dLbls>
          <c:cat>
            <c:strRef>
              <c:f>Р1!$B$23:$B$25</c:f>
              <c:strCache>
                <c:ptCount val="3"/>
                <c:pt idx="0">
                  <c:v>силовая</c:v>
                </c:pt>
                <c:pt idx="1">
                  <c:v>манипулятивная</c:v>
                </c:pt>
                <c:pt idx="2">
                  <c:v>деловая</c:v>
                </c:pt>
              </c:strCache>
            </c:strRef>
          </c:cat>
          <c:val>
            <c:numRef>
              <c:f>Р20!$H$23:$H$25</c:f>
              <c:numCache>
                <c:formatCode>General</c:formatCode>
                <c:ptCount val="3"/>
                <c:pt idx="0">
                  <c:v>0</c:v>
                </c:pt>
                <c:pt idx="1">
                  <c:v>0</c:v>
                </c:pt>
                <c:pt idx="2">
                  <c:v>0</c:v>
                </c:pt>
              </c:numCache>
            </c:numRef>
          </c:val>
        </c:ser>
        <c:dLbls>
          <c:showCatName val="1"/>
          <c:showPercent val="1"/>
          <c:separator> </c:separator>
        </c:dLbls>
        <c:firstSliceAng val="0"/>
      </c:pieChart>
      <c:spPr>
        <a:noFill/>
        <a:ln w="25400">
          <a:noFill/>
        </a:ln>
      </c:spPr>
    </c:plotArea>
    <c:plotVisOnly val="1"/>
    <c:dispBlanksAs val="zero"/>
  </c:chart>
  <c:printSettings>
    <c:headerFooter alignWithMargins="0"/>
    <c:pageMargins b="1" l="0.75000000000000155" r="0.75000000000000155" t="1" header="0.5" footer="0.5"/>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sz="1400" b="0"/>
            </a:pPr>
            <a:r>
              <a:rPr lang="ru-RU" sz="1200"/>
              <a:t>Понимание</a:t>
            </a:r>
          </a:p>
        </c:rich>
      </c:tx>
      <c:layout>
        <c:manualLayout>
          <c:xMode val="edge"/>
          <c:yMode val="edge"/>
          <c:x val="0.1066684019869418"/>
          <c:y val="4.12357237390324E-2"/>
        </c:manualLayout>
      </c:layout>
    </c:title>
    <c:plotArea>
      <c:layout>
        <c:manualLayout>
          <c:layoutTarget val="inner"/>
          <c:xMode val="edge"/>
          <c:yMode val="edge"/>
          <c:x val="0.30147167061003088"/>
          <c:y val="0.22147687296310187"/>
          <c:w val="0.59559037364420686"/>
          <c:h val="0.69463201065700164"/>
        </c:manualLayout>
      </c:layout>
      <c:barChart>
        <c:barDir val="col"/>
        <c:grouping val="clustered"/>
        <c:ser>
          <c:idx val="0"/>
          <c:order val="0"/>
          <c:tx>
            <c:v>Понимание</c:v>
          </c:tx>
          <c:spPr>
            <a:solidFill>
              <a:srgbClr val="9999FF"/>
            </a:solidFill>
            <a:ln w="12700">
              <a:solidFill>
                <a:srgbClr val="000000"/>
              </a:solidFill>
              <a:prstDash val="solid"/>
            </a:ln>
          </c:spPr>
          <c:dLbls>
            <c:dLbl>
              <c:idx val="0"/>
              <c:layout>
                <c:manualLayout>
                  <c:x val="3.6021440629756267E-3"/>
                  <c:y val="0.17040016658421311"/>
                </c:manualLayout>
              </c:layout>
              <c:dLblPos val="outEnd"/>
              <c:showVal val="1"/>
            </c:dLbl>
            <c:spPr>
              <a:noFill/>
              <a:ln w="25400">
                <a:noFill/>
              </a:ln>
            </c:spPr>
            <c:txPr>
              <a:bodyPr/>
              <a:lstStyle/>
              <a:p>
                <a:pPr>
                  <a:defRPr sz="1100" b="0" i="0" u="none" strike="noStrike" baseline="0">
                    <a:solidFill>
                      <a:srgbClr val="000000"/>
                    </a:solidFill>
                    <a:latin typeface="Arial Cyr"/>
                    <a:ea typeface="Arial Cyr"/>
                    <a:cs typeface="Arial Cyr"/>
                  </a:defRPr>
                </a:pPr>
                <a:endParaRPr lang="ru-RU"/>
              </a:p>
            </c:txPr>
            <c:showVal val="1"/>
          </c:dLbls>
          <c:val>
            <c:numRef>
              <c:f>Р20!$H$28</c:f>
              <c:numCache>
                <c:formatCode>General</c:formatCode>
                <c:ptCount val="1"/>
                <c:pt idx="0">
                  <c:v>0</c:v>
                </c:pt>
              </c:numCache>
            </c:numRef>
          </c:val>
        </c:ser>
        <c:dLbls>
          <c:showVal val="1"/>
        </c:dLbls>
        <c:axId val="192491520"/>
        <c:axId val="237968000"/>
      </c:barChart>
      <c:catAx>
        <c:axId val="192491520"/>
        <c:scaling>
          <c:orientation val="minMax"/>
        </c:scaling>
        <c:delete val="1"/>
        <c:axPos val="b"/>
        <c:tickLblPos val="nextTo"/>
        <c:crossAx val="237968000"/>
        <c:crosses val="autoZero"/>
        <c:auto val="1"/>
        <c:lblAlgn val="ctr"/>
        <c:lblOffset val="100"/>
      </c:catAx>
      <c:valAx>
        <c:axId val="237968000"/>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900" b="0" i="0" u="none" strike="noStrike" baseline="0">
                <a:solidFill>
                  <a:srgbClr val="000000"/>
                </a:solidFill>
                <a:latin typeface="Arial Cyr"/>
                <a:ea typeface="Arial Cyr"/>
                <a:cs typeface="Arial Cyr"/>
              </a:defRPr>
            </a:pPr>
            <a:endParaRPr lang="ru-RU"/>
          </a:p>
        </c:txPr>
        <c:crossAx val="192491520"/>
        <c:crosses val="autoZero"/>
        <c:crossBetween val="between"/>
      </c:valAx>
      <c:spPr>
        <a:solidFill>
          <a:srgbClr val="FFFFFF"/>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75" b="0" i="0" u="none" strike="noStrike" baseline="0">
          <a:solidFill>
            <a:srgbClr val="000000"/>
          </a:solidFill>
          <a:latin typeface="Arial Cyr"/>
          <a:ea typeface="Arial Cyr"/>
          <a:cs typeface="Arial Cyr"/>
        </a:defRPr>
      </a:pPr>
      <a:endParaRPr lang="ru-RU"/>
    </a:p>
  </c:txPr>
  <c:printSettings>
    <c:headerFooter alignWithMargins="0"/>
    <c:pageMargins b="1" l="0.75000000000000178" r="0.75000000000000178" t="1" header="0.5" footer="0.5"/>
    <c:pageSetup paperSize="9" orientation="landscape" horizontalDpi="0" verticalDpi="0"/>
  </c:printSettings>
</c:chartSpace>
</file>

<file path=xl/charts/chart191.xml><?xml version="1.0" encoding="utf-8"?>
<c:chartSpace xmlns:c="http://schemas.openxmlformats.org/drawingml/2006/chart" xmlns:a="http://schemas.openxmlformats.org/drawingml/2006/main" xmlns:r="http://schemas.openxmlformats.org/officeDocument/2006/relationships">
  <c:lang val="ru-RU"/>
  <c:chart>
    <c:title>
      <c:layout/>
    </c:title>
    <c:plotArea>
      <c:layout/>
      <c:barChart>
        <c:barDir val="col"/>
        <c:grouping val="clustered"/>
        <c:ser>
          <c:idx val="0"/>
          <c:order val="0"/>
          <c:tx>
            <c:v>Переговорные реакции</c:v>
          </c:tx>
          <c:cat>
            <c:strRef>
              <c:f>Р1!$B$33:$B$37</c:f>
              <c:strCache>
                <c:ptCount val="5"/>
                <c:pt idx="0">
                  <c:v>приспособление</c:v>
                </c:pt>
                <c:pt idx="1">
                  <c:v>торги</c:v>
                </c:pt>
                <c:pt idx="2">
                  <c:v>логика</c:v>
                </c:pt>
                <c:pt idx="3">
                  <c:v>эмоции </c:v>
                </c:pt>
                <c:pt idx="4">
                  <c:v>избегание</c:v>
                </c:pt>
              </c:strCache>
            </c:strRef>
          </c:cat>
          <c:val>
            <c:numRef>
              <c:f>Р20!$H$33:$H$37</c:f>
              <c:numCache>
                <c:formatCode>0</c:formatCode>
                <c:ptCount val="5"/>
                <c:pt idx="0">
                  <c:v>0</c:v>
                </c:pt>
                <c:pt idx="1">
                  <c:v>0</c:v>
                </c:pt>
                <c:pt idx="2">
                  <c:v>0</c:v>
                </c:pt>
                <c:pt idx="3">
                  <c:v>0</c:v>
                </c:pt>
                <c:pt idx="4">
                  <c:v>0</c:v>
                </c:pt>
              </c:numCache>
            </c:numRef>
          </c:val>
        </c:ser>
        <c:axId val="238009344"/>
        <c:axId val="239055616"/>
      </c:barChart>
      <c:catAx>
        <c:axId val="238009344"/>
        <c:scaling>
          <c:orientation val="minMax"/>
        </c:scaling>
        <c:axPos val="b"/>
        <c:tickLblPos val="nextTo"/>
        <c:crossAx val="239055616"/>
        <c:crosses val="autoZero"/>
        <c:auto val="1"/>
        <c:lblAlgn val="ctr"/>
        <c:lblOffset val="100"/>
      </c:catAx>
      <c:valAx>
        <c:axId val="239055616"/>
        <c:scaling>
          <c:orientation val="minMax"/>
        </c:scaling>
        <c:axPos val="l"/>
        <c:majorGridlines/>
        <c:numFmt formatCode="0" sourceLinked="1"/>
        <c:tickLblPos val="nextTo"/>
        <c:crossAx val="238009344"/>
        <c:crosses val="autoZero"/>
        <c:crossBetween val="between"/>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c:lang val="ru-RU"/>
  <c:chart>
    <c:plotArea>
      <c:layout/>
      <c:barChart>
        <c:barDir val="col"/>
        <c:grouping val="stacked"/>
        <c:ser>
          <c:idx val="0"/>
          <c:order val="0"/>
          <c:tx>
            <c:strRef>
              <c:f>Р20!$B$39</c:f>
              <c:strCache>
                <c:ptCount val="1"/>
                <c:pt idx="0">
                  <c:v>эмоциии</c:v>
                </c:pt>
              </c:strCache>
            </c:strRef>
          </c:tx>
          <c:val>
            <c:numRef>
              <c:f>Р20!$H$39</c:f>
              <c:numCache>
                <c:formatCode>0</c:formatCode>
                <c:ptCount val="1"/>
                <c:pt idx="0">
                  <c:v>0</c:v>
                </c:pt>
              </c:numCache>
            </c:numRef>
          </c:val>
        </c:ser>
        <c:ser>
          <c:idx val="1"/>
          <c:order val="1"/>
          <c:tx>
            <c:strRef>
              <c:f>Р20!$B$40</c:f>
              <c:strCache>
                <c:ptCount val="1"/>
                <c:pt idx="0">
                  <c:v>логика</c:v>
                </c:pt>
              </c:strCache>
            </c:strRef>
          </c:tx>
          <c:val>
            <c:numRef>
              <c:f>Р20!$H$40</c:f>
              <c:numCache>
                <c:formatCode>0</c:formatCode>
                <c:ptCount val="1"/>
                <c:pt idx="0">
                  <c:v>0</c:v>
                </c:pt>
              </c:numCache>
            </c:numRef>
          </c:val>
        </c:ser>
        <c:overlap val="100"/>
        <c:axId val="238045056"/>
        <c:axId val="238046592"/>
      </c:barChart>
      <c:catAx>
        <c:axId val="238045056"/>
        <c:scaling>
          <c:orientation val="minMax"/>
        </c:scaling>
        <c:delete val="1"/>
        <c:axPos val="b"/>
        <c:tickLblPos val="nextTo"/>
        <c:crossAx val="238046592"/>
        <c:crosses val="autoZero"/>
        <c:auto val="1"/>
        <c:lblAlgn val="ctr"/>
        <c:lblOffset val="100"/>
      </c:catAx>
      <c:valAx>
        <c:axId val="238046592"/>
        <c:scaling>
          <c:orientation val="minMax"/>
        </c:scaling>
        <c:axPos val="l"/>
        <c:majorGridlines/>
        <c:numFmt formatCode="0" sourceLinked="1"/>
        <c:tickLblPos val="nextTo"/>
        <c:crossAx val="238045056"/>
        <c:crosses val="autoZero"/>
        <c:crossBetween val="between"/>
      </c:valAx>
    </c:plotArea>
    <c:legend>
      <c:legendPos val="r"/>
      <c:layout>
        <c:manualLayout>
          <c:xMode val="edge"/>
          <c:yMode val="edge"/>
          <c:x val="0.18944484125313146"/>
          <c:y val="6.0684490492217522E-4"/>
          <c:w val="0.69764578029364432"/>
          <c:h val="0.12212282763100769"/>
        </c:manualLayout>
      </c:layout>
      <c:txPr>
        <a:bodyPr/>
        <a:lstStyle/>
        <a:p>
          <a:pPr>
            <a:defRPr sz="1400"/>
          </a:pPr>
          <a:endParaRPr lang="ru-RU"/>
        </a:p>
      </c:txPr>
    </c:legend>
    <c:plotVisOnly val="1"/>
  </c:chart>
  <c:printSettings>
    <c:headerFooter/>
    <c:pageMargins b="0.75000000000000111" l="0.70000000000000062" r="0.70000000000000062" t="0.75000000000000111" header="0.30000000000000032" footer="0.30000000000000032"/>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c:lang val="ru-RU"/>
  <c:chart>
    <c:title>
      <c:tx>
        <c:rich>
          <a:bodyPr/>
          <a:lstStyle/>
          <a:p>
            <a:pPr>
              <a:defRPr/>
            </a:pPr>
            <a:r>
              <a:rPr lang="ru-RU"/>
              <a:t>Интегральные</a:t>
            </a:r>
            <a:r>
              <a:rPr lang="ru-RU" baseline="0"/>
              <a:t> шкалы</a:t>
            </a:r>
            <a:endParaRPr lang="ru-RU"/>
          </a:p>
        </c:rich>
      </c:tx>
      <c:layout/>
    </c:title>
    <c:plotArea>
      <c:layout/>
      <c:barChart>
        <c:barDir val="col"/>
        <c:grouping val="clustered"/>
        <c:ser>
          <c:idx val="0"/>
          <c:order val="0"/>
          <c:tx>
            <c:v>ваши данные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Р20!$H$43:$H$53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axId val="238071168"/>
        <c:axId val="238077056"/>
      </c:barChart>
      <c:lineChart>
        <c:grouping val="standard"/>
        <c:ser>
          <c:idx val="1"/>
          <c:order val="1"/>
          <c:tx>
            <c:v>минимум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Р20!$L$43:$L$53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максимум по группе</c:v>
          </c:tx>
          <c:cat>
            <c:strRef>
              <c:f>Р1!$B$43:$B$53</c:f>
              <c:strCache>
                <c:ptCount val="11"/>
                <c:pt idx="0">
                  <c:v>Понимание стилей</c:v>
                </c:pt>
                <c:pt idx="1">
                  <c:v>Силовая</c:v>
                </c:pt>
                <c:pt idx="2">
                  <c:v>Манипулятивная</c:v>
                </c:pt>
                <c:pt idx="3">
                  <c:v>Деловая</c:v>
                </c:pt>
                <c:pt idx="4">
                  <c:v>Соперничество</c:v>
                </c:pt>
                <c:pt idx="5">
                  <c:v>Сотрудничество</c:v>
                </c:pt>
                <c:pt idx="6">
                  <c:v>Компромисс </c:v>
                </c:pt>
                <c:pt idx="7">
                  <c:v>Избегание </c:v>
                </c:pt>
                <c:pt idx="8">
                  <c:v>Приспособление </c:v>
                </c:pt>
                <c:pt idx="9">
                  <c:v>Логическая</c:v>
                </c:pt>
                <c:pt idx="10">
                  <c:v>Эмоциональная</c:v>
                </c:pt>
              </c:strCache>
            </c:strRef>
          </c:cat>
          <c:val>
            <c:numRef>
              <c:f>Р20!$M$43:$M$53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er>
        <c:marker val="1"/>
        <c:axId val="238071168"/>
        <c:axId val="238077056"/>
      </c:lineChart>
      <c:catAx>
        <c:axId val="238071168"/>
        <c:scaling>
          <c:orientation val="minMax"/>
        </c:scaling>
        <c:axPos val="b"/>
        <c:tickLblPos val="nextTo"/>
        <c:crossAx val="238077056"/>
        <c:crosses val="autoZero"/>
        <c:auto val="1"/>
        <c:lblAlgn val="ctr"/>
        <c:lblOffset val="100"/>
      </c:catAx>
      <c:valAx>
        <c:axId val="238077056"/>
        <c:scaling>
          <c:orientation val="minMax"/>
        </c:scaling>
        <c:axPos val="l"/>
        <c:majorGridlines/>
        <c:numFmt formatCode="0" sourceLinked="1"/>
        <c:tickLblPos val="nextTo"/>
        <c:crossAx val="238071168"/>
        <c:crosses val="autoZero"/>
        <c:crossBetween val="between"/>
      </c:valAx>
    </c:plotArea>
    <c:legend>
      <c:legendPos val="r"/>
      <c:layout/>
    </c:legend>
    <c:plotVisOnly val="1"/>
    <c:dispBlanksAs val="zero"/>
  </c:chart>
  <c:printSettings>
    <c:headerFooter/>
    <c:pageMargins b="0.75000000000000111" l="0.70000000000000062" r="0.70000000000000062" t="0.75000000000000111" header="0.30000000000000032" footer="0.30000000000000032"/>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c:lang val="ru-RU"/>
  <c:chart>
    <c:plotArea>
      <c:layout/>
      <c:bubbleChart>
        <c:ser>
          <c:idx val="0"/>
          <c:order val="0"/>
          <c:dLbls>
            <c:txPr>
              <a:bodyPr/>
              <a:lstStyle/>
              <a:p>
                <a:pPr>
                  <a:defRPr sz="1600"/>
                </a:pPr>
                <a:endParaRPr lang="ru-RU"/>
              </a:p>
            </c:txPr>
            <c:showVal val="1"/>
          </c:dLbls>
          <c:xVal>
            <c:strRef>
              <c:f>Р20!$L$13:$L$17</c:f>
              <c:strCache>
                <c:ptCount val="5"/>
                <c:pt idx="0">
                  <c:v>избегание</c:v>
                </c:pt>
                <c:pt idx="1">
                  <c:v>приспособление</c:v>
                </c:pt>
                <c:pt idx="2">
                  <c:v>компромисс</c:v>
                </c:pt>
                <c:pt idx="3">
                  <c:v>соперничество</c:v>
                </c:pt>
                <c:pt idx="4">
                  <c:v>сотрудничество</c:v>
                </c:pt>
              </c:strCache>
            </c:strRef>
          </c:xVal>
          <c:yVal>
            <c:numRef>
              <c:f>Р20!$M$13:$M$17</c:f>
              <c:numCache>
                <c:formatCode>General</c:formatCode>
                <c:ptCount val="5"/>
                <c:pt idx="0">
                  <c:v>1</c:v>
                </c:pt>
                <c:pt idx="1">
                  <c:v>6</c:v>
                </c:pt>
                <c:pt idx="2">
                  <c:v>4</c:v>
                </c:pt>
                <c:pt idx="3">
                  <c:v>1</c:v>
                </c:pt>
                <c:pt idx="4">
                  <c:v>6</c:v>
                </c:pt>
              </c:numCache>
            </c:numRef>
          </c:yVal>
          <c:bubbleSize>
            <c:numRef>
              <c:f>Р20!$N$13:$N$17</c:f>
              <c:numCache>
                <c:formatCode>0</c:formatCode>
                <c:ptCount val="5"/>
                <c:pt idx="0">
                  <c:v>0</c:v>
                </c:pt>
                <c:pt idx="1">
                  <c:v>0</c:v>
                </c:pt>
                <c:pt idx="2">
                  <c:v>0</c:v>
                </c:pt>
                <c:pt idx="3">
                  <c:v>0</c:v>
                </c:pt>
                <c:pt idx="4">
                  <c:v>0</c:v>
                </c:pt>
              </c:numCache>
            </c:numRef>
          </c:bubbleSize>
        </c:ser>
        <c:bubbleScale val="100"/>
        <c:axId val="239086208"/>
        <c:axId val="239096192"/>
      </c:bubbleChart>
      <c:valAx>
        <c:axId val="239086208"/>
        <c:scaling>
          <c:orientation val="minMax"/>
        </c:scaling>
        <c:axPos val="b"/>
        <c:tickLblPos val="nextTo"/>
        <c:crossAx val="239096192"/>
        <c:crosses val="autoZero"/>
        <c:crossBetween val="midCat"/>
      </c:valAx>
      <c:valAx>
        <c:axId val="239096192"/>
        <c:scaling>
          <c:orientation val="minMax"/>
        </c:scaling>
        <c:axPos val="l"/>
        <c:majorGridlines/>
        <c:numFmt formatCode="General" sourceLinked="1"/>
        <c:tickLblPos val="nextTo"/>
        <c:crossAx val="239086208"/>
        <c:crosses val="autoZero"/>
        <c:crossBetween val="midCat"/>
      </c:valAx>
    </c:plotArea>
    <c:plotVisOnly val="1"/>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0.xml"/><Relationship Id="rId3" Type="http://schemas.openxmlformats.org/officeDocument/2006/relationships/chart" Target="../charts/chart45.xml"/><Relationship Id="rId7" Type="http://schemas.openxmlformats.org/officeDocument/2006/relationships/chart" Target="../charts/chart49.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5" Type="http://schemas.openxmlformats.org/officeDocument/2006/relationships/chart" Target="../charts/chart47.xml"/><Relationship Id="rId4" Type="http://schemas.openxmlformats.org/officeDocument/2006/relationships/chart" Target="../charts/chart4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4" Type="http://schemas.openxmlformats.org/officeDocument/2006/relationships/chart" Target="../charts/chart5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6.xml"/><Relationship Id="rId3" Type="http://schemas.openxmlformats.org/officeDocument/2006/relationships/chart" Target="../charts/chart61.xml"/><Relationship Id="rId7" Type="http://schemas.openxmlformats.org/officeDocument/2006/relationships/chart" Target="../charts/chart65.xml"/><Relationship Id="rId2" Type="http://schemas.openxmlformats.org/officeDocument/2006/relationships/chart" Target="../charts/chart60.xml"/><Relationship Id="rId1" Type="http://schemas.openxmlformats.org/officeDocument/2006/relationships/chart" Target="../charts/chart59.xml"/><Relationship Id="rId6" Type="http://schemas.openxmlformats.org/officeDocument/2006/relationships/chart" Target="../charts/chart64.xml"/><Relationship Id="rId5" Type="http://schemas.openxmlformats.org/officeDocument/2006/relationships/chart" Target="../charts/chart63.xml"/><Relationship Id="rId4" Type="http://schemas.openxmlformats.org/officeDocument/2006/relationships/chart" Target="../charts/chart6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74.xml"/><Relationship Id="rId3" Type="http://schemas.openxmlformats.org/officeDocument/2006/relationships/chart" Target="../charts/chart69.xml"/><Relationship Id="rId7" Type="http://schemas.openxmlformats.org/officeDocument/2006/relationships/chart" Target="../charts/chart73.xml"/><Relationship Id="rId2" Type="http://schemas.openxmlformats.org/officeDocument/2006/relationships/chart" Target="../charts/chart68.xml"/><Relationship Id="rId1" Type="http://schemas.openxmlformats.org/officeDocument/2006/relationships/chart" Target="../charts/chart67.xml"/><Relationship Id="rId6" Type="http://schemas.openxmlformats.org/officeDocument/2006/relationships/chart" Target="../charts/chart72.xml"/><Relationship Id="rId5" Type="http://schemas.openxmlformats.org/officeDocument/2006/relationships/chart" Target="../charts/chart71.xml"/><Relationship Id="rId4" Type="http://schemas.openxmlformats.org/officeDocument/2006/relationships/chart" Target="../charts/chart70.xml"/></Relationships>
</file>

<file path=xl/drawings/_rels/drawing8.xml.rels><?xml version="1.0" encoding="UTF-8" standalone="yes"?>
<Relationships xmlns="http://schemas.openxmlformats.org/package/2006/relationships"><Relationship Id="rId8" Type="http://schemas.openxmlformats.org/officeDocument/2006/relationships/chart" Target="../charts/chart82.xml"/><Relationship Id="rId3" Type="http://schemas.openxmlformats.org/officeDocument/2006/relationships/chart" Target="../charts/chart77.xml"/><Relationship Id="rId7" Type="http://schemas.openxmlformats.org/officeDocument/2006/relationships/chart" Target="../charts/chart81.xml"/><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chart" Target="../charts/chart80.xml"/><Relationship Id="rId5" Type="http://schemas.openxmlformats.org/officeDocument/2006/relationships/chart" Target="../charts/chart79.xml"/><Relationship Id="rId4" Type="http://schemas.openxmlformats.org/officeDocument/2006/relationships/chart" Target="../charts/chart7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90.xml"/><Relationship Id="rId3" Type="http://schemas.openxmlformats.org/officeDocument/2006/relationships/chart" Target="../charts/chart85.xml"/><Relationship Id="rId7" Type="http://schemas.openxmlformats.org/officeDocument/2006/relationships/chart" Target="../charts/chart89.xml"/><Relationship Id="rId2" Type="http://schemas.openxmlformats.org/officeDocument/2006/relationships/chart" Target="../charts/chart84.xml"/><Relationship Id="rId1" Type="http://schemas.openxmlformats.org/officeDocument/2006/relationships/chart" Target="../charts/chart83.xml"/><Relationship Id="rId6" Type="http://schemas.openxmlformats.org/officeDocument/2006/relationships/chart" Target="../charts/chart88.xml"/><Relationship Id="rId5" Type="http://schemas.openxmlformats.org/officeDocument/2006/relationships/chart" Target="../charts/chart87.xml"/><Relationship Id="rId4"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8.xml"/><Relationship Id="rId3" Type="http://schemas.openxmlformats.org/officeDocument/2006/relationships/chart" Target="../charts/chart93.xml"/><Relationship Id="rId7" Type="http://schemas.openxmlformats.org/officeDocument/2006/relationships/chart" Target="../charts/chart97.xml"/><Relationship Id="rId2" Type="http://schemas.openxmlformats.org/officeDocument/2006/relationships/chart" Target="../charts/chart92.xml"/><Relationship Id="rId1" Type="http://schemas.openxmlformats.org/officeDocument/2006/relationships/chart" Target="../charts/chart91.xml"/><Relationship Id="rId6" Type="http://schemas.openxmlformats.org/officeDocument/2006/relationships/chart" Target="../charts/chart96.xml"/><Relationship Id="rId5" Type="http://schemas.openxmlformats.org/officeDocument/2006/relationships/chart" Target="../charts/chart95.xml"/><Relationship Id="rId4" Type="http://schemas.openxmlformats.org/officeDocument/2006/relationships/chart" Target="../charts/chart94.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6.xml"/><Relationship Id="rId3" Type="http://schemas.openxmlformats.org/officeDocument/2006/relationships/chart" Target="../charts/chart101.xml"/><Relationship Id="rId7" Type="http://schemas.openxmlformats.org/officeDocument/2006/relationships/chart" Target="../charts/chart105.xml"/><Relationship Id="rId2" Type="http://schemas.openxmlformats.org/officeDocument/2006/relationships/chart" Target="../charts/chart100.xml"/><Relationship Id="rId1" Type="http://schemas.openxmlformats.org/officeDocument/2006/relationships/chart" Target="../charts/chart99.xml"/><Relationship Id="rId6" Type="http://schemas.openxmlformats.org/officeDocument/2006/relationships/chart" Target="../charts/chart104.xml"/><Relationship Id="rId5" Type="http://schemas.openxmlformats.org/officeDocument/2006/relationships/chart" Target="../charts/chart103.xml"/><Relationship Id="rId4" Type="http://schemas.openxmlformats.org/officeDocument/2006/relationships/chart" Target="../charts/chart102.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4.xml"/><Relationship Id="rId3" Type="http://schemas.openxmlformats.org/officeDocument/2006/relationships/chart" Target="../charts/chart109.xml"/><Relationship Id="rId7" Type="http://schemas.openxmlformats.org/officeDocument/2006/relationships/chart" Target="../charts/chart113.xml"/><Relationship Id="rId2" Type="http://schemas.openxmlformats.org/officeDocument/2006/relationships/chart" Target="../charts/chart108.xml"/><Relationship Id="rId1" Type="http://schemas.openxmlformats.org/officeDocument/2006/relationships/chart" Target="../charts/chart107.xml"/><Relationship Id="rId6" Type="http://schemas.openxmlformats.org/officeDocument/2006/relationships/chart" Target="../charts/chart112.xml"/><Relationship Id="rId5" Type="http://schemas.openxmlformats.org/officeDocument/2006/relationships/chart" Target="../charts/chart111.xml"/><Relationship Id="rId4" Type="http://schemas.openxmlformats.org/officeDocument/2006/relationships/chart" Target="../charts/chart110.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22.xml"/><Relationship Id="rId3" Type="http://schemas.openxmlformats.org/officeDocument/2006/relationships/chart" Target="../charts/chart117.xml"/><Relationship Id="rId7" Type="http://schemas.openxmlformats.org/officeDocument/2006/relationships/chart" Target="../charts/chart121.xml"/><Relationship Id="rId2" Type="http://schemas.openxmlformats.org/officeDocument/2006/relationships/chart" Target="../charts/chart116.xml"/><Relationship Id="rId1" Type="http://schemas.openxmlformats.org/officeDocument/2006/relationships/chart" Target="../charts/chart115.xml"/><Relationship Id="rId6" Type="http://schemas.openxmlformats.org/officeDocument/2006/relationships/chart" Target="../charts/chart120.xml"/><Relationship Id="rId5" Type="http://schemas.openxmlformats.org/officeDocument/2006/relationships/chart" Target="../charts/chart119.xml"/><Relationship Id="rId4" Type="http://schemas.openxmlformats.org/officeDocument/2006/relationships/chart" Target="../charts/chart118.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30.xml"/><Relationship Id="rId3" Type="http://schemas.openxmlformats.org/officeDocument/2006/relationships/chart" Target="../charts/chart125.xml"/><Relationship Id="rId7" Type="http://schemas.openxmlformats.org/officeDocument/2006/relationships/chart" Target="../charts/chart129.xml"/><Relationship Id="rId2" Type="http://schemas.openxmlformats.org/officeDocument/2006/relationships/chart" Target="../charts/chart124.xml"/><Relationship Id="rId1" Type="http://schemas.openxmlformats.org/officeDocument/2006/relationships/chart" Target="../charts/chart123.xml"/><Relationship Id="rId6" Type="http://schemas.openxmlformats.org/officeDocument/2006/relationships/chart" Target="../charts/chart128.xml"/><Relationship Id="rId5" Type="http://schemas.openxmlformats.org/officeDocument/2006/relationships/chart" Target="../charts/chart127.xml"/><Relationship Id="rId4" Type="http://schemas.openxmlformats.org/officeDocument/2006/relationships/chart" Target="../charts/chart126.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138.xml"/><Relationship Id="rId3" Type="http://schemas.openxmlformats.org/officeDocument/2006/relationships/chart" Target="../charts/chart133.xml"/><Relationship Id="rId7" Type="http://schemas.openxmlformats.org/officeDocument/2006/relationships/chart" Target="../charts/chart137.xml"/><Relationship Id="rId2" Type="http://schemas.openxmlformats.org/officeDocument/2006/relationships/chart" Target="../charts/chart132.xml"/><Relationship Id="rId1" Type="http://schemas.openxmlformats.org/officeDocument/2006/relationships/chart" Target="../charts/chart131.xml"/><Relationship Id="rId6" Type="http://schemas.openxmlformats.org/officeDocument/2006/relationships/chart" Target="../charts/chart136.xml"/><Relationship Id="rId5" Type="http://schemas.openxmlformats.org/officeDocument/2006/relationships/chart" Target="../charts/chart135.xml"/><Relationship Id="rId4" Type="http://schemas.openxmlformats.org/officeDocument/2006/relationships/chart" Target="../charts/chart134.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146.xml"/><Relationship Id="rId3" Type="http://schemas.openxmlformats.org/officeDocument/2006/relationships/chart" Target="../charts/chart141.xml"/><Relationship Id="rId7" Type="http://schemas.openxmlformats.org/officeDocument/2006/relationships/chart" Target="../charts/chart145.xml"/><Relationship Id="rId2" Type="http://schemas.openxmlformats.org/officeDocument/2006/relationships/chart" Target="../charts/chart140.xml"/><Relationship Id="rId1" Type="http://schemas.openxmlformats.org/officeDocument/2006/relationships/chart" Target="../charts/chart139.xml"/><Relationship Id="rId6" Type="http://schemas.openxmlformats.org/officeDocument/2006/relationships/chart" Target="../charts/chart144.xml"/><Relationship Id="rId5" Type="http://schemas.openxmlformats.org/officeDocument/2006/relationships/chart" Target="../charts/chart143.xml"/><Relationship Id="rId4" Type="http://schemas.openxmlformats.org/officeDocument/2006/relationships/chart" Target="../charts/chart142.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154.xml"/><Relationship Id="rId3" Type="http://schemas.openxmlformats.org/officeDocument/2006/relationships/chart" Target="../charts/chart149.xml"/><Relationship Id="rId7" Type="http://schemas.openxmlformats.org/officeDocument/2006/relationships/chart" Target="../charts/chart153.xml"/><Relationship Id="rId2" Type="http://schemas.openxmlformats.org/officeDocument/2006/relationships/chart" Target="../charts/chart148.xml"/><Relationship Id="rId1" Type="http://schemas.openxmlformats.org/officeDocument/2006/relationships/chart" Target="../charts/chart147.xml"/><Relationship Id="rId6" Type="http://schemas.openxmlformats.org/officeDocument/2006/relationships/chart" Target="../charts/chart152.xml"/><Relationship Id="rId5" Type="http://schemas.openxmlformats.org/officeDocument/2006/relationships/chart" Target="../charts/chart151.xml"/><Relationship Id="rId4" Type="http://schemas.openxmlformats.org/officeDocument/2006/relationships/chart" Target="../charts/chart150.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62.xml"/><Relationship Id="rId3" Type="http://schemas.openxmlformats.org/officeDocument/2006/relationships/chart" Target="../charts/chart157.xml"/><Relationship Id="rId7" Type="http://schemas.openxmlformats.org/officeDocument/2006/relationships/chart" Target="../charts/chart161.xml"/><Relationship Id="rId2" Type="http://schemas.openxmlformats.org/officeDocument/2006/relationships/chart" Target="../charts/chart156.xml"/><Relationship Id="rId1" Type="http://schemas.openxmlformats.org/officeDocument/2006/relationships/chart" Target="../charts/chart155.xml"/><Relationship Id="rId6" Type="http://schemas.openxmlformats.org/officeDocument/2006/relationships/chart" Target="../charts/chart160.xml"/><Relationship Id="rId5" Type="http://schemas.openxmlformats.org/officeDocument/2006/relationships/chart" Target="../charts/chart159.xml"/><Relationship Id="rId4" Type="http://schemas.openxmlformats.org/officeDocument/2006/relationships/chart" Target="../charts/chart158.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170.xml"/><Relationship Id="rId3" Type="http://schemas.openxmlformats.org/officeDocument/2006/relationships/chart" Target="../charts/chart165.xml"/><Relationship Id="rId7" Type="http://schemas.openxmlformats.org/officeDocument/2006/relationships/chart" Target="../charts/chart169.xml"/><Relationship Id="rId2" Type="http://schemas.openxmlformats.org/officeDocument/2006/relationships/chart" Target="../charts/chart164.xml"/><Relationship Id="rId1" Type="http://schemas.openxmlformats.org/officeDocument/2006/relationships/chart" Target="../charts/chart163.xml"/><Relationship Id="rId6" Type="http://schemas.openxmlformats.org/officeDocument/2006/relationships/chart" Target="../charts/chart168.xml"/><Relationship Id="rId5" Type="http://schemas.openxmlformats.org/officeDocument/2006/relationships/chart" Target="../charts/chart167.xml"/><Relationship Id="rId4" Type="http://schemas.openxmlformats.org/officeDocument/2006/relationships/chart" Target="../charts/chart166.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178.xml"/><Relationship Id="rId3" Type="http://schemas.openxmlformats.org/officeDocument/2006/relationships/chart" Target="../charts/chart173.xml"/><Relationship Id="rId7" Type="http://schemas.openxmlformats.org/officeDocument/2006/relationships/chart" Target="../charts/chart177.xml"/><Relationship Id="rId2" Type="http://schemas.openxmlformats.org/officeDocument/2006/relationships/chart" Target="../charts/chart172.xml"/><Relationship Id="rId1" Type="http://schemas.openxmlformats.org/officeDocument/2006/relationships/chart" Target="../charts/chart171.xml"/><Relationship Id="rId6" Type="http://schemas.openxmlformats.org/officeDocument/2006/relationships/chart" Target="../charts/chart176.xml"/><Relationship Id="rId5" Type="http://schemas.openxmlformats.org/officeDocument/2006/relationships/chart" Target="../charts/chart175.xml"/><Relationship Id="rId4" Type="http://schemas.openxmlformats.org/officeDocument/2006/relationships/chart" Target="../charts/chart174.xml"/></Relationships>
</file>

<file path=xl/drawings/_rels/drawing21.xml.rels><?xml version="1.0" encoding="UTF-8" standalone="yes"?>
<Relationships xmlns="http://schemas.openxmlformats.org/package/2006/relationships"><Relationship Id="rId8" Type="http://schemas.openxmlformats.org/officeDocument/2006/relationships/chart" Target="../charts/chart186.xml"/><Relationship Id="rId3" Type="http://schemas.openxmlformats.org/officeDocument/2006/relationships/chart" Target="../charts/chart181.xml"/><Relationship Id="rId7" Type="http://schemas.openxmlformats.org/officeDocument/2006/relationships/chart" Target="../charts/chart185.xml"/><Relationship Id="rId2" Type="http://schemas.openxmlformats.org/officeDocument/2006/relationships/chart" Target="../charts/chart180.xml"/><Relationship Id="rId1" Type="http://schemas.openxmlformats.org/officeDocument/2006/relationships/chart" Target="../charts/chart179.xml"/><Relationship Id="rId6" Type="http://schemas.openxmlformats.org/officeDocument/2006/relationships/chart" Target="../charts/chart184.xml"/><Relationship Id="rId5" Type="http://schemas.openxmlformats.org/officeDocument/2006/relationships/chart" Target="../charts/chart183.xml"/><Relationship Id="rId4" Type="http://schemas.openxmlformats.org/officeDocument/2006/relationships/chart" Target="../charts/chart182.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194.xml"/><Relationship Id="rId3" Type="http://schemas.openxmlformats.org/officeDocument/2006/relationships/chart" Target="../charts/chart189.xml"/><Relationship Id="rId7" Type="http://schemas.openxmlformats.org/officeDocument/2006/relationships/chart" Target="../charts/chart193.xml"/><Relationship Id="rId2" Type="http://schemas.openxmlformats.org/officeDocument/2006/relationships/chart" Target="../charts/chart188.xml"/><Relationship Id="rId1" Type="http://schemas.openxmlformats.org/officeDocument/2006/relationships/chart" Target="../charts/chart187.xml"/><Relationship Id="rId6" Type="http://schemas.openxmlformats.org/officeDocument/2006/relationships/chart" Target="../charts/chart192.xml"/><Relationship Id="rId5" Type="http://schemas.openxmlformats.org/officeDocument/2006/relationships/chart" Target="../charts/chart191.xml"/><Relationship Id="rId4" Type="http://schemas.openxmlformats.org/officeDocument/2006/relationships/chart" Target="../charts/chart190.xml"/></Relationships>
</file>

<file path=xl/drawings/drawing1.xml><?xml version="1.0" encoding="utf-8"?>
<xdr:wsDr xmlns:xdr="http://schemas.openxmlformats.org/drawingml/2006/spreadsheetDrawing" xmlns:a="http://schemas.openxmlformats.org/drawingml/2006/main">
  <xdr:twoCellAnchor>
    <xdr:from>
      <xdr:col>1</xdr:col>
      <xdr:colOff>22140</xdr:colOff>
      <xdr:row>2</xdr:row>
      <xdr:rowOff>39213</xdr:rowOff>
    </xdr:from>
    <xdr:to>
      <xdr:col>5</xdr:col>
      <xdr:colOff>477594</xdr:colOff>
      <xdr:row>11</xdr:row>
      <xdr:rowOff>124713</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604399</xdr:colOff>
      <xdr:row>2</xdr:row>
      <xdr:rowOff>39213</xdr:rowOff>
    </xdr:from>
    <xdr:to>
      <xdr:col>10</xdr:col>
      <xdr:colOff>453717</xdr:colOff>
      <xdr:row>11</xdr:row>
      <xdr:rowOff>124713</xdr:rowOff>
    </xdr:to>
    <xdr:graphicFrame macro="">
      <xdr:nvGraphicFramePr>
        <xdr:cNvPr id="3" name="Диаграмма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603782</xdr:colOff>
      <xdr:row>2</xdr:row>
      <xdr:rowOff>70007</xdr:rowOff>
    </xdr:from>
    <xdr:to>
      <xdr:col>15</xdr:col>
      <xdr:colOff>453101</xdr:colOff>
      <xdr:row>11</xdr:row>
      <xdr:rowOff>155507</xdr:rowOff>
    </xdr:to>
    <xdr:graphicFrame macro="">
      <xdr:nvGraphicFramePr>
        <xdr:cNvPr id="4" name="Диаграмма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27951</xdr:colOff>
      <xdr:row>2</xdr:row>
      <xdr:rowOff>33140</xdr:rowOff>
    </xdr:from>
    <xdr:to>
      <xdr:col>20</xdr:col>
      <xdr:colOff>483406</xdr:colOff>
      <xdr:row>11</xdr:row>
      <xdr:rowOff>118640</xdr:rowOff>
    </xdr:to>
    <xdr:graphicFrame macro="">
      <xdr:nvGraphicFramePr>
        <xdr:cNvPr id="5" name="Диаграмма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580896</xdr:colOff>
      <xdr:row>2</xdr:row>
      <xdr:rowOff>17319</xdr:rowOff>
    </xdr:from>
    <xdr:to>
      <xdr:col>25</xdr:col>
      <xdr:colOff>430214</xdr:colOff>
      <xdr:row>11</xdr:row>
      <xdr:rowOff>102819</xdr:rowOff>
    </xdr:to>
    <xdr:graphicFrame macro="">
      <xdr:nvGraphicFramePr>
        <xdr:cNvPr id="6" name="Диаграмма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550372</xdr:colOff>
      <xdr:row>2</xdr:row>
      <xdr:rowOff>45548</xdr:rowOff>
    </xdr:from>
    <xdr:to>
      <xdr:col>30</xdr:col>
      <xdr:colOff>399690</xdr:colOff>
      <xdr:row>11</xdr:row>
      <xdr:rowOff>131048</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39461</xdr:colOff>
      <xdr:row>12</xdr:row>
      <xdr:rowOff>160440</xdr:rowOff>
    </xdr:from>
    <xdr:to>
      <xdr:col>5</xdr:col>
      <xdr:colOff>494915</xdr:colOff>
      <xdr:row>22</xdr:row>
      <xdr:rowOff>55440</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602919</xdr:colOff>
      <xdr:row>12</xdr:row>
      <xdr:rowOff>174047</xdr:rowOff>
    </xdr:from>
    <xdr:to>
      <xdr:col>10</xdr:col>
      <xdr:colOff>452237</xdr:colOff>
      <xdr:row>22</xdr:row>
      <xdr:rowOff>69047</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19669</xdr:colOff>
      <xdr:row>12</xdr:row>
      <xdr:rowOff>182025</xdr:rowOff>
    </xdr:from>
    <xdr:to>
      <xdr:col>15</xdr:col>
      <xdr:colOff>475124</xdr:colOff>
      <xdr:row>22</xdr:row>
      <xdr:rowOff>77025</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19050</xdr:colOff>
      <xdr:row>12</xdr:row>
      <xdr:rowOff>157040</xdr:rowOff>
    </xdr:from>
    <xdr:to>
      <xdr:col>20</xdr:col>
      <xdr:colOff>474505</xdr:colOff>
      <xdr:row>22</xdr:row>
      <xdr:rowOff>52040</xdr:rowOff>
    </xdr:to>
    <xdr:graphicFrame macro="">
      <xdr:nvGraphicFramePr>
        <xdr:cNvPr id="11" name="Диаграмма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596734</xdr:colOff>
      <xdr:row>12</xdr:row>
      <xdr:rowOff>113575</xdr:rowOff>
    </xdr:from>
    <xdr:to>
      <xdr:col>25</xdr:col>
      <xdr:colOff>446052</xdr:colOff>
      <xdr:row>22</xdr:row>
      <xdr:rowOff>8575</xdr:rowOff>
    </xdr:to>
    <xdr:graphicFrame macro="">
      <xdr:nvGraphicFramePr>
        <xdr:cNvPr id="12" name="Диаграмма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49358</xdr:colOff>
      <xdr:row>24</xdr:row>
      <xdr:rowOff>80342</xdr:rowOff>
    </xdr:from>
    <xdr:to>
      <xdr:col>5</xdr:col>
      <xdr:colOff>504812</xdr:colOff>
      <xdr:row>33</xdr:row>
      <xdr:rowOff>165842</xdr:rowOff>
    </xdr:to>
    <xdr:graphicFrame macro="">
      <xdr:nvGraphicFramePr>
        <xdr:cNvPr id="13" name="Диаграмма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28946</xdr:colOff>
      <xdr:row>24</xdr:row>
      <xdr:rowOff>66737</xdr:rowOff>
    </xdr:from>
    <xdr:to>
      <xdr:col>10</xdr:col>
      <xdr:colOff>484400</xdr:colOff>
      <xdr:row>33</xdr:row>
      <xdr:rowOff>152237</xdr:rowOff>
    </xdr:to>
    <xdr:graphicFrame macro="">
      <xdr:nvGraphicFramePr>
        <xdr:cNvPr id="14" name="Диаграмма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35749</xdr:colOff>
      <xdr:row>24</xdr:row>
      <xdr:rowOff>93950</xdr:rowOff>
    </xdr:from>
    <xdr:to>
      <xdr:col>15</xdr:col>
      <xdr:colOff>491204</xdr:colOff>
      <xdr:row>33</xdr:row>
      <xdr:rowOff>179450</xdr:rowOff>
    </xdr:to>
    <xdr:graphicFrame macro="">
      <xdr:nvGraphicFramePr>
        <xdr:cNvPr id="15" name="Диаграмма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59254</xdr:colOff>
      <xdr:row>35</xdr:row>
      <xdr:rowOff>63332</xdr:rowOff>
    </xdr:from>
    <xdr:to>
      <xdr:col>5</xdr:col>
      <xdr:colOff>514708</xdr:colOff>
      <xdr:row>44</xdr:row>
      <xdr:rowOff>148832</xdr:rowOff>
    </xdr:to>
    <xdr:graphicFrame macro="">
      <xdr:nvGraphicFramePr>
        <xdr:cNvPr id="16" name="Диаграмма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36367</xdr:colOff>
      <xdr:row>35</xdr:row>
      <xdr:rowOff>81887</xdr:rowOff>
    </xdr:from>
    <xdr:to>
      <xdr:col>10</xdr:col>
      <xdr:colOff>491821</xdr:colOff>
      <xdr:row>44</xdr:row>
      <xdr:rowOff>167387</xdr:rowOff>
    </xdr:to>
    <xdr:graphicFrame macro="">
      <xdr:nvGraphicFramePr>
        <xdr:cNvPr id="17" name="Диаграмма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583746</xdr:colOff>
      <xdr:row>35</xdr:row>
      <xdr:rowOff>54675</xdr:rowOff>
    </xdr:from>
    <xdr:to>
      <xdr:col>15</xdr:col>
      <xdr:colOff>433065</xdr:colOff>
      <xdr:row>44</xdr:row>
      <xdr:rowOff>140175</xdr:rowOff>
    </xdr:to>
    <xdr:graphicFrame macro="">
      <xdr:nvGraphicFramePr>
        <xdr:cNvPr id="18" name="Диаграмма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469942</xdr:colOff>
      <xdr:row>35</xdr:row>
      <xdr:rowOff>104155</xdr:rowOff>
    </xdr:from>
    <xdr:to>
      <xdr:col>20</xdr:col>
      <xdr:colOff>319260</xdr:colOff>
      <xdr:row>44</xdr:row>
      <xdr:rowOff>189655</xdr:rowOff>
    </xdr:to>
    <xdr:graphicFrame macro="">
      <xdr:nvGraphicFramePr>
        <xdr:cNvPr id="19" name="Диаграмма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56777</xdr:colOff>
      <xdr:row>46</xdr:row>
      <xdr:rowOff>164768</xdr:rowOff>
    </xdr:from>
    <xdr:to>
      <xdr:col>5</xdr:col>
      <xdr:colOff>512231</xdr:colOff>
      <xdr:row>56</xdr:row>
      <xdr:rowOff>59768</xdr:rowOff>
    </xdr:to>
    <xdr:graphicFrame macro="">
      <xdr:nvGraphicFramePr>
        <xdr:cNvPr id="20" name="Диаграмма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589310</xdr:colOff>
      <xdr:row>46</xdr:row>
      <xdr:rowOff>147449</xdr:rowOff>
    </xdr:from>
    <xdr:to>
      <xdr:col>10</xdr:col>
      <xdr:colOff>438628</xdr:colOff>
      <xdr:row>56</xdr:row>
      <xdr:rowOff>42449</xdr:rowOff>
    </xdr:to>
    <xdr:graphicFrame macro="">
      <xdr:nvGraphicFramePr>
        <xdr:cNvPr id="21" name="Диаграмма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520037</xdr:colOff>
      <xdr:row>46</xdr:row>
      <xdr:rowOff>147449</xdr:rowOff>
    </xdr:from>
    <xdr:to>
      <xdr:col>15</xdr:col>
      <xdr:colOff>369356</xdr:colOff>
      <xdr:row>56</xdr:row>
      <xdr:rowOff>42449</xdr:rowOff>
    </xdr:to>
    <xdr:graphicFrame macro="">
      <xdr:nvGraphicFramePr>
        <xdr:cNvPr id="22" name="Диаграмма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432583</xdr:colOff>
      <xdr:row>46</xdr:row>
      <xdr:rowOff>182086</xdr:rowOff>
    </xdr:from>
    <xdr:to>
      <xdr:col>20</xdr:col>
      <xdr:colOff>281901</xdr:colOff>
      <xdr:row>56</xdr:row>
      <xdr:rowOff>77086</xdr:rowOff>
    </xdr:to>
    <xdr:graphicFrame macro="">
      <xdr:nvGraphicFramePr>
        <xdr:cNvPr id="23" name="Диаграмма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20</xdr:col>
      <xdr:colOff>410935</xdr:colOff>
      <xdr:row>46</xdr:row>
      <xdr:rowOff>182086</xdr:rowOff>
    </xdr:from>
    <xdr:to>
      <xdr:col>25</xdr:col>
      <xdr:colOff>260253</xdr:colOff>
      <xdr:row>56</xdr:row>
      <xdr:rowOff>77086</xdr:rowOff>
    </xdr:to>
    <xdr:graphicFrame macro="">
      <xdr:nvGraphicFramePr>
        <xdr:cNvPr id="24" name="Диаграмма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90178</xdr:colOff>
      <xdr:row>57</xdr:row>
      <xdr:rowOff>67663</xdr:rowOff>
    </xdr:from>
    <xdr:to>
      <xdr:col>9</xdr:col>
      <xdr:colOff>503092</xdr:colOff>
      <xdr:row>67</xdr:row>
      <xdr:rowOff>156110</xdr:rowOff>
    </xdr:to>
    <xdr:graphicFrame macro="">
      <xdr:nvGraphicFramePr>
        <xdr:cNvPr id="25" name="Диаграмма 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103909</xdr:colOff>
      <xdr:row>70</xdr:row>
      <xdr:rowOff>34879</xdr:rowOff>
    </xdr:from>
    <xdr:to>
      <xdr:col>7</xdr:col>
      <xdr:colOff>67090</xdr:colOff>
      <xdr:row>79</xdr:row>
      <xdr:rowOff>120379</xdr:rowOff>
    </xdr:to>
    <xdr:graphicFrame macro="">
      <xdr:nvGraphicFramePr>
        <xdr:cNvPr id="26" name="Диаграмма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7</xdr:col>
      <xdr:colOff>204041</xdr:colOff>
      <xdr:row>70</xdr:row>
      <xdr:rowOff>29931</xdr:rowOff>
    </xdr:from>
    <xdr:to>
      <xdr:col>13</xdr:col>
      <xdr:colOff>167223</xdr:colOff>
      <xdr:row>79</xdr:row>
      <xdr:rowOff>115431</xdr:rowOff>
    </xdr:to>
    <xdr:graphicFrame macro="">
      <xdr:nvGraphicFramePr>
        <xdr:cNvPr id="27" name="Диаграмма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13</xdr:col>
      <xdr:colOff>317163</xdr:colOff>
      <xdr:row>70</xdr:row>
      <xdr:rowOff>34879</xdr:rowOff>
    </xdr:from>
    <xdr:to>
      <xdr:col>19</xdr:col>
      <xdr:colOff>280345</xdr:colOff>
      <xdr:row>79</xdr:row>
      <xdr:rowOff>120379</xdr:rowOff>
    </xdr:to>
    <xdr:graphicFrame macro="">
      <xdr:nvGraphicFramePr>
        <xdr:cNvPr id="28" name="Диаграмма 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143494</xdr:colOff>
      <xdr:row>80</xdr:row>
      <xdr:rowOff>55911</xdr:rowOff>
    </xdr:from>
    <xdr:to>
      <xdr:col>7</xdr:col>
      <xdr:colOff>106675</xdr:colOff>
      <xdr:row>89</xdr:row>
      <xdr:rowOff>141411</xdr:rowOff>
    </xdr:to>
    <xdr:graphicFrame macro="">
      <xdr:nvGraphicFramePr>
        <xdr:cNvPr id="29" name="Диаграмма 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7</xdr:col>
      <xdr:colOff>221361</xdr:colOff>
      <xdr:row>80</xdr:row>
      <xdr:rowOff>55911</xdr:rowOff>
    </xdr:from>
    <xdr:to>
      <xdr:col>13</xdr:col>
      <xdr:colOff>184543</xdr:colOff>
      <xdr:row>89</xdr:row>
      <xdr:rowOff>141411</xdr:rowOff>
    </xdr:to>
    <xdr:graphicFrame macro="">
      <xdr:nvGraphicFramePr>
        <xdr:cNvPr id="30" name="Диаграмма 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13</xdr:col>
      <xdr:colOff>285003</xdr:colOff>
      <xdr:row>80</xdr:row>
      <xdr:rowOff>54674</xdr:rowOff>
    </xdr:from>
    <xdr:to>
      <xdr:col>19</xdr:col>
      <xdr:colOff>248185</xdr:colOff>
      <xdr:row>89</xdr:row>
      <xdr:rowOff>140174</xdr:rowOff>
    </xdr:to>
    <xdr:graphicFrame macro="">
      <xdr:nvGraphicFramePr>
        <xdr:cNvPr id="31" name="Диаграмма 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180603</xdr:colOff>
      <xdr:row>90</xdr:row>
      <xdr:rowOff>90544</xdr:rowOff>
    </xdr:from>
    <xdr:to>
      <xdr:col>7</xdr:col>
      <xdr:colOff>143784</xdr:colOff>
      <xdr:row>99</xdr:row>
      <xdr:rowOff>176044</xdr:rowOff>
    </xdr:to>
    <xdr:graphicFrame macro="">
      <xdr:nvGraphicFramePr>
        <xdr:cNvPr id="32" name="Диаграмма 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7</xdr:col>
      <xdr:colOff>228780</xdr:colOff>
      <xdr:row>90</xdr:row>
      <xdr:rowOff>47249</xdr:rowOff>
    </xdr:from>
    <xdr:to>
      <xdr:col>13</xdr:col>
      <xdr:colOff>191962</xdr:colOff>
      <xdr:row>99</xdr:row>
      <xdr:rowOff>132749</xdr:rowOff>
    </xdr:to>
    <xdr:graphicFrame macro="">
      <xdr:nvGraphicFramePr>
        <xdr:cNvPr id="33" name="Диаграмма 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13</xdr:col>
      <xdr:colOff>286244</xdr:colOff>
      <xdr:row>90</xdr:row>
      <xdr:rowOff>50963</xdr:rowOff>
    </xdr:from>
    <xdr:to>
      <xdr:col>19</xdr:col>
      <xdr:colOff>249426</xdr:colOff>
      <xdr:row>99</xdr:row>
      <xdr:rowOff>136463</xdr:rowOff>
    </xdr:to>
    <xdr:graphicFrame macro="">
      <xdr:nvGraphicFramePr>
        <xdr:cNvPr id="34" name="Диаграмма 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xdr:col>
      <xdr:colOff>190500</xdr:colOff>
      <xdr:row>101</xdr:row>
      <xdr:rowOff>22510</xdr:rowOff>
    </xdr:from>
    <xdr:to>
      <xdr:col>11</xdr:col>
      <xdr:colOff>294409</xdr:colOff>
      <xdr:row>114</xdr:row>
      <xdr:rowOff>69273</xdr:rowOff>
    </xdr:to>
    <xdr:graphicFrame macro="">
      <xdr:nvGraphicFramePr>
        <xdr:cNvPr id="35" name="Диаграмма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466724</xdr:colOff>
      <xdr:row>4</xdr:row>
      <xdr:rowOff>238125</xdr:rowOff>
    </xdr:from>
    <xdr:to>
      <xdr:col>2</xdr:col>
      <xdr:colOff>1800224</xdr:colOff>
      <xdr:row>4</xdr:row>
      <xdr:rowOff>962025</xdr:rowOff>
    </xdr:to>
    <xdr:sp macro="" textlink="">
      <xdr:nvSpPr>
        <xdr:cNvPr id="2" name="Прямоугольник 1"/>
        <xdr:cNvSpPr/>
      </xdr:nvSpPr>
      <xdr:spPr>
        <a:xfrm>
          <a:off x="752474" y="1143000"/>
          <a:ext cx="3724275" cy="723900"/>
        </a:xfrm>
        <a:prstGeom prst="rect">
          <a:avLst/>
        </a:prstGeom>
      </xdr:spPr>
      <xdr:style>
        <a:lnRef idx="2">
          <a:schemeClr val="accent1"/>
        </a:lnRef>
        <a:fillRef idx="1">
          <a:schemeClr val="lt1"/>
        </a:fillRef>
        <a:effectRef idx="0">
          <a:schemeClr val="accent1"/>
        </a:effectRef>
        <a:fontRef idx="minor">
          <a:schemeClr val="dk1"/>
        </a:fontRef>
      </xdr:style>
      <xdr:txBody>
        <a:bodyPr rtlCol="0" anchor="ctr"/>
        <a:lstStyle/>
        <a:p>
          <a:pPr algn="ctr"/>
          <a:r>
            <a:rPr lang="ru-RU" sz="1100"/>
            <a:t>синие столбцы - интегральные результаты - цифрой  1 отмечен максимальный выставленный балл или единственный сделанный выбор выбор.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40821</xdr:colOff>
      <xdr:row>1</xdr:row>
      <xdr:rowOff>272145</xdr:rowOff>
    </xdr:from>
    <xdr:to>
      <xdr:col>20</xdr:col>
      <xdr:colOff>312963</xdr:colOff>
      <xdr:row>17</xdr:row>
      <xdr:rowOff>4085</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68035</xdr:colOff>
      <xdr:row>34</xdr:row>
      <xdr:rowOff>77559</xdr:rowOff>
    </xdr:from>
    <xdr:to>
      <xdr:col>20</xdr:col>
      <xdr:colOff>326571</xdr:colOff>
      <xdr:row>48</xdr:row>
      <xdr:rowOff>80281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68034</xdr:colOff>
      <xdr:row>48</xdr:row>
      <xdr:rowOff>121104</xdr:rowOff>
    </xdr:from>
    <xdr:to>
      <xdr:col>18</xdr:col>
      <xdr:colOff>367392</xdr:colOff>
      <xdr:row>64</xdr:row>
      <xdr:rowOff>106136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385083</xdr:colOff>
      <xdr:row>48</xdr:row>
      <xdr:rowOff>107497</xdr:rowOff>
    </xdr:from>
    <xdr:to>
      <xdr:col>20</xdr:col>
      <xdr:colOff>312965</xdr:colOff>
      <xdr:row>64</xdr:row>
      <xdr:rowOff>92529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68037</xdr:colOff>
      <xdr:row>64</xdr:row>
      <xdr:rowOff>163284</xdr:rowOff>
    </xdr:from>
    <xdr:to>
      <xdr:col>18</xdr:col>
      <xdr:colOff>381001</xdr:colOff>
      <xdr:row>82</xdr:row>
      <xdr:rowOff>108857</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449037</xdr:colOff>
      <xdr:row>64</xdr:row>
      <xdr:rowOff>136070</xdr:rowOff>
    </xdr:from>
    <xdr:to>
      <xdr:col>23</xdr:col>
      <xdr:colOff>272143</xdr:colOff>
      <xdr:row>82</xdr:row>
      <xdr:rowOff>95249</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56</xdr:row>
      <xdr:rowOff>0</xdr:rowOff>
    </xdr:from>
    <xdr:to>
      <xdr:col>10</xdr:col>
      <xdr:colOff>108857</xdr:colOff>
      <xdr:row>80</xdr:row>
      <xdr:rowOff>40821</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40820</xdr:colOff>
      <xdr:row>17</xdr:row>
      <xdr:rowOff>54429</xdr:rowOff>
    </xdr:from>
    <xdr:to>
      <xdr:col>20</xdr:col>
      <xdr:colOff>299357</xdr:colOff>
      <xdr:row>34</xdr:row>
      <xdr:rowOff>1</xdr:rowOff>
    </xdr:to>
    <xdr:graphicFrame macro="">
      <xdr:nvGraphicFramePr>
        <xdr:cNvPr id="13" name="Диаграмма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445033</xdr:colOff>
      <xdr:row>1</xdr:row>
      <xdr:rowOff>190500</xdr:rowOff>
    </xdr:from>
    <xdr:to>
      <xdr:col>20</xdr:col>
      <xdr:colOff>176891</xdr:colOff>
      <xdr:row>16</xdr:row>
      <xdr:rowOff>155362</xdr:rowOff>
    </xdr:to>
    <xdr:graphicFrame macro="">
      <xdr:nvGraphicFramePr>
        <xdr:cNvPr id="2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472247</xdr:colOff>
      <xdr:row>34</xdr:row>
      <xdr:rowOff>95966</xdr:rowOff>
    </xdr:from>
    <xdr:to>
      <xdr:col>20</xdr:col>
      <xdr:colOff>190499</xdr:colOff>
      <xdr:row>48</xdr:row>
      <xdr:rowOff>106692</xdr:rowOff>
    </xdr:to>
    <xdr:graphicFrame macro="">
      <xdr:nvGraphicFramePr>
        <xdr:cNvPr id="2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472246</xdr:colOff>
      <xdr:row>48</xdr:row>
      <xdr:rowOff>147515</xdr:rowOff>
    </xdr:from>
    <xdr:to>
      <xdr:col>18</xdr:col>
      <xdr:colOff>216913</xdr:colOff>
      <xdr:row>64</xdr:row>
      <xdr:rowOff>123744</xdr:rowOff>
    </xdr:to>
    <xdr:graphicFrame macro="">
      <xdr:nvGraphicFramePr>
        <xdr:cNvPr id="3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234604</xdr:colOff>
      <xdr:row>48</xdr:row>
      <xdr:rowOff>133908</xdr:rowOff>
    </xdr:from>
    <xdr:to>
      <xdr:col>20</xdr:col>
      <xdr:colOff>176893</xdr:colOff>
      <xdr:row>64</xdr:row>
      <xdr:rowOff>110137</xdr:rowOff>
    </xdr:to>
    <xdr:graphicFrame macro="">
      <xdr:nvGraphicFramePr>
        <xdr:cNvPr id="3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472249</xdr:colOff>
      <xdr:row>64</xdr:row>
      <xdr:rowOff>180892</xdr:rowOff>
    </xdr:from>
    <xdr:to>
      <xdr:col>18</xdr:col>
      <xdr:colOff>230522</xdr:colOff>
      <xdr:row>82</xdr:row>
      <xdr:rowOff>126465</xdr:rowOff>
    </xdr:to>
    <xdr:graphicFrame macro="">
      <xdr:nvGraphicFramePr>
        <xdr:cNvPr id="32" name="Диаграмма 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298558</xdr:colOff>
      <xdr:row>64</xdr:row>
      <xdr:rowOff>153678</xdr:rowOff>
    </xdr:from>
    <xdr:to>
      <xdr:col>23</xdr:col>
      <xdr:colOff>157682</xdr:colOff>
      <xdr:row>82</xdr:row>
      <xdr:rowOff>112857</xdr:rowOff>
    </xdr:to>
    <xdr:graphicFrame macro="">
      <xdr:nvGraphicFramePr>
        <xdr:cNvPr id="33" name="Диаграмма 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1165412</xdr:colOff>
      <xdr:row>56</xdr:row>
      <xdr:rowOff>17608</xdr:rowOff>
    </xdr:from>
    <xdr:to>
      <xdr:col>9</xdr:col>
      <xdr:colOff>1805748</xdr:colOff>
      <xdr:row>80</xdr:row>
      <xdr:rowOff>58429</xdr:rowOff>
    </xdr:to>
    <xdr:graphicFrame macro="">
      <xdr:nvGraphicFramePr>
        <xdr:cNvPr id="34" name="Диаграмма 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445032</xdr:colOff>
      <xdr:row>17</xdr:row>
      <xdr:rowOff>48824</xdr:rowOff>
    </xdr:from>
    <xdr:to>
      <xdr:col>20</xdr:col>
      <xdr:colOff>163285</xdr:colOff>
      <xdr:row>34</xdr:row>
      <xdr:rowOff>18408</xdr:rowOff>
    </xdr:to>
    <xdr:graphicFrame macro="">
      <xdr:nvGraphicFramePr>
        <xdr:cNvPr id="35" name="Диаграмма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433827</xdr:colOff>
      <xdr:row>1</xdr:row>
      <xdr:rowOff>347382</xdr:rowOff>
    </xdr:from>
    <xdr:to>
      <xdr:col>20</xdr:col>
      <xdr:colOff>165685</xdr:colOff>
      <xdr:row>17</xdr:row>
      <xdr:rowOff>155362</xdr:rowOff>
    </xdr:to>
    <xdr:graphicFrame macro="">
      <xdr:nvGraphicFramePr>
        <xdr:cNvPr id="1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461041</xdr:colOff>
      <xdr:row>35</xdr:row>
      <xdr:rowOff>95966</xdr:rowOff>
    </xdr:from>
    <xdr:to>
      <xdr:col>20</xdr:col>
      <xdr:colOff>179293</xdr:colOff>
      <xdr:row>49</xdr:row>
      <xdr:rowOff>106692</xdr:rowOff>
    </xdr:to>
    <xdr:graphicFrame macro="">
      <xdr:nvGraphicFramePr>
        <xdr:cNvPr id="1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461040</xdr:colOff>
      <xdr:row>49</xdr:row>
      <xdr:rowOff>147515</xdr:rowOff>
    </xdr:from>
    <xdr:to>
      <xdr:col>18</xdr:col>
      <xdr:colOff>205707</xdr:colOff>
      <xdr:row>65</xdr:row>
      <xdr:rowOff>90126</xdr:rowOff>
    </xdr:to>
    <xdr:graphicFrame macro="">
      <xdr:nvGraphicFramePr>
        <xdr:cNvPr id="13"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223398</xdr:colOff>
      <xdr:row>49</xdr:row>
      <xdr:rowOff>133908</xdr:rowOff>
    </xdr:from>
    <xdr:to>
      <xdr:col>20</xdr:col>
      <xdr:colOff>165687</xdr:colOff>
      <xdr:row>65</xdr:row>
      <xdr:rowOff>76519</xdr:rowOff>
    </xdr:to>
    <xdr:graphicFrame macro="">
      <xdr:nvGraphicFramePr>
        <xdr:cNvPr id="14"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461043</xdr:colOff>
      <xdr:row>65</xdr:row>
      <xdr:rowOff>147274</xdr:rowOff>
    </xdr:from>
    <xdr:to>
      <xdr:col>18</xdr:col>
      <xdr:colOff>219316</xdr:colOff>
      <xdr:row>83</xdr:row>
      <xdr:rowOff>92847</xdr:rowOff>
    </xdr:to>
    <xdr:graphicFrame macro="">
      <xdr:nvGraphicFramePr>
        <xdr:cNvPr id="15" name="Диаграмма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287352</xdr:colOff>
      <xdr:row>65</xdr:row>
      <xdr:rowOff>120060</xdr:rowOff>
    </xdr:from>
    <xdr:to>
      <xdr:col>23</xdr:col>
      <xdr:colOff>146476</xdr:colOff>
      <xdr:row>83</xdr:row>
      <xdr:rowOff>79239</xdr:rowOff>
    </xdr:to>
    <xdr:graphicFrame macro="">
      <xdr:nvGraphicFramePr>
        <xdr:cNvPr id="16" name="Диаграмма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1154206</xdr:colOff>
      <xdr:row>56</xdr:row>
      <xdr:rowOff>174490</xdr:rowOff>
    </xdr:from>
    <xdr:to>
      <xdr:col>9</xdr:col>
      <xdr:colOff>1794542</xdr:colOff>
      <xdr:row>81</xdr:row>
      <xdr:rowOff>24811</xdr:rowOff>
    </xdr:to>
    <xdr:graphicFrame macro="">
      <xdr:nvGraphicFramePr>
        <xdr:cNvPr id="17" name="Диаграмма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433826</xdr:colOff>
      <xdr:row>18</xdr:row>
      <xdr:rowOff>48824</xdr:rowOff>
    </xdr:from>
    <xdr:to>
      <xdr:col>20</xdr:col>
      <xdr:colOff>152079</xdr:colOff>
      <xdr:row>35</xdr:row>
      <xdr:rowOff>18408</xdr:rowOff>
    </xdr:to>
    <xdr:graphicFrame macro="">
      <xdr:nvGraphicFramePr>
        <xdr:cNvPr id="18" name="Диаграмма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467445</xdr:colOff>
      <xdr:row>1</xdr:row>
      <xdr:rowOff>291353</xdr:rowOff>
    </xdr:from>
    <xdr:to>
      <xdr:col>20</xdr:col>
      <xdr:colOff>199303</xdr:colOff>
      <xdr:row>17</xdr:row>
      <xdr:rowOff>99333</xdr:rowOff>
    </xdr:to>
    <xdr:graphicFrame macro="">
      <xdr:nvGraphicFramePr>
        <xdr:cNvPr id="1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494659</xdr:colOff>
      <xdr:row>35</xdr:row>
      <xdr:rowOff>39937</xdr:rowOff>
    </xdr:from>
    <xdr:to>
      <xdr:col>20</xdr:col>
      <xdr:colOff>212911</xdr:colOff>
      <xdr:row>49</xdr:row>
      <xdr:rowOff>50663</xdr:rowOff>
    </xdr:to>
    <xdr:graphicFrame macro="">
      <xdr:nvGraphicFramePr>
        <xdr:cNvPr id="1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494658</xdr:colOff>
      <xdr:row>49</xdr:row>
      <xdr:rowOff>91486</xdr:rowOff>
    </xdr:from>
    <xdr:to>
      <xdr:col>18</xdr:col>
      <xdr:colOff>239325</xdr:colOff>
      <xdr:row>65</xdr:row>
      <xdr:rowOff>34097</xdr:rowOff>
    </xdr:to>
    <xdr:graphicFrame macro="">
      <xdr:nvGraphicFramePr>
        <xdr:cNvPr id="13"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257016</xdr:colOff>
      <xdr:row>49</xdr:row>
      <xdr:rowOff>77879</xdr:rowOff>
    </xdr:from>
    <xdr:to>
      <xdr:col>20</xdr:col>
      <xdr:colOff>199305</xdr:colOff>
      <xdr:row>65</xdr:row>
      <xdr:rowOff>20490</xdr:rowOff>
    </xdr:to>
    <xdr:graphicFrame macro="">
      <xdr:nvGraphicFramePr>
        <xdr:cNvPr id="14"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494661</xdr:colOff>
      <xdr:row>65</xdr:row>
      <xdr:rowOff>91245</xdr:rowOff>
    </xdr:from>
    <xdr:to>
      <xdr:col>18</xdr:col>
      <xdr:colOff>252934</xdr:colOff>
      <xdr:row>83</xdr:row>
      <xdr:rowOff>36818</xdr:rowOff>
    </xdr:to>
    <xdr:graphicFrame macro="">
      <xdr:nvGraphicFramePr>
        <xdr:cNvPr id="15" name="Диаграмма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320970</xdr:colOff>
      <xdr:row>65</xdr:row>
      <xdr:rowOff>64031</xdr:rowOff>
    </xdr:from>
    <xdr:to>
      <xdr:col>23</xdr:col>
      <xdr:colOff>180094</xdr:colOff>
      <xdr:row>83</xdr:row>
      <xdr:rowOff>23210</xdr:rowOff>
    </xdr:to>
    <xdr:graphicFrame macro="">
      <xdr:nvGraphicFramePr>
        <xdr:cNvPr id="16" name="Диаграмма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1187824</xdr:colOff>
      <xdr:row>56</xdr:row>
      <xdr:rowOff>118461</xdr:rowOff>
    </xdr:from>
    <xdr:to>
      <xdr:col>9</xdr:col>
      <xdr:colOff>1828160</xdr:colOff>
      <xdr:row>80</xdr:row>
      <xdr:rowOff>159282</xdr:rowOff>
    </xdr:to>
    <xdr:graphicFrame macro="">
      <xdr:nvGraphicFramePr>
        <xdr:cNvPr id="17" name="Диаграмма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467444</xdr:colOff>
      <xdr:row>17</xdr:row>
      <xdr:rowOff>149677</xdr:rowOff>
    </xdr:from>
    <xdr:to>
      <xdr:col>20</xdr:col>
      <xdr:colOff>185697</xdr:colOff>
      <xdr:row>34</xdr:row>
      <xdr:rowOff>119261</xdr:rowOff>
    </xdr:to>
    <xdr:graphicFrame macro="">
      <xdr:nvGraphicFramePr>
        <xdr:cNvPr id="18" name="Диаграмма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501062</xdr:colOff>
      <xdr:row>1</xdr:row>
      <xdr:rowOff>33618</xdr:rowOff>
    </xdr:from>
    <xdr:to>
      <xdr:col>20</xdr:col>
      <xdr:colOff>232920</xdr:colOff>
      <xdr:row>15</xdr:row>
      <xdr:rowOff>155363</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528276</xdr:colOff>
      <xdr:row>33</xdr:row>
      <xdr:rowOff>95967</xdr:rowOff>
    </xdr:from>
    <xdr:to>
      <xdr:col>20</xdr:col>
      <xdr:colOff>246528</xdr:colOff>
      <xdr:row>47</xdr:row>
      <xdr:rowOff>106693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528275</xdr:colOff>
      <xdr:row>47</xdr:row>
      <xdr:rowOff>147516</xdr:rowOff>
    </xdr:from>
    <xdr:to>
      <xdr:col>18</xdr:col>
      <xdr:colOff>272942</xdr:colOff>
      <xdr:row>63</xdr:row>
      <xdr:rowOff>157362</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290633</xdr:colOff>
      <xdr:row>47</xdr:row>
      <xdr:rowOff>133909</xdr:rowOff>
    </xdr:from>
    <xdr:to>
      <xdr:col>20</xdr:col>
      <xdr:colOff>232922</xdr:colOff>
      <xdr:row>63</xdr:row>
      <xdr:rowOff>143755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528278</xdr:colOff>
      <xdr:row>64</xdr:row>
      <xdr:rowOff>24010</xdr:rowOff>
    </xdr:from>
    <xdr:to>
      <xdr:col>18</xdr:col>
      <xdr:colOff>286551</xdr:colOff>
      <xdr:row>81</xdr:row>
      <xdr:rowOff>160083</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354587</xdr:colOff>
      <xdr:row>63</xdr:row>
      <xdr:rowOff>187296</xdr:rowOff>
    </xdr:from>
    <xdr:to>
      <xdr:col>23</xdr:col>
      <xdr:colOff>213711</xdr:colOff>
      <xdr:row>81</xdr:row>
      <xdr:rowOff>146475</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1221441</xdr:colOff>
      <xdr:row>55</xdr:row>
      <xdr:rowOff>51226</xdr:rowOff>
    </xdr:from>
    <xdr:to>
      <xdr:col>9</xdr:col>
      <xdr:colOff>1861777</xdr:colOff>
      <xdr:row>79</xdr:row>
      <xdr:rowOff>92047</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501061</xdr:colOff>
      <xdr:row>16</xdr:row>
      <xdr:rowOff>48824</xdr:rowOff>
    </xdr:from>
    <xdr:to>
      <xdr:col>20</xdr:col>
      <xdr:colOff>219314</xdr:colOff>
      <xdr:row>33</xdr:row>
      <xdr:rowOff>18409</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489856</xdr:colOff>
      <xdr:row>1</xdr:row>
      <xdr:rowOff>246530</xdr:rowOff>
    </xdr:from>
    <xdr:to>
      <xdr:col>20</xdr:col>
      <xdr:colOff>221714</xdr:colOff>
      <xdr:row>17</xdr:row>
      <xdr:rowOff>54510</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517070</xdr:colOff>
      <xdr:row>34</xdr:row>
      <xdr:rowOff>151996</xdr:rowOff>
    </xdr:from>
    <xdr:to>
      <xdr:col>20</xdr:col>
      <xdr:colOff>235322</xdr:colOff>
      <xdr:row>49</xdr:row>
      <xdr:rowOff>5840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517069</xdr:colOff>
      <xdr:row>49</xdr:row>
      <xdr:rowOff>46663</xdr:rowOff>
    </xdr:from>
    <xdr:to>
      <xdr:col>18</xdr:col>
      <xdr:colOff>261736</xdr:colOff>
      <xdr:row>64</xdr:row>
      <xdr:rowOff>179774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279427</xdr:colOff>
      <xdr:row>49</xdr:row>
      <xdr:rowOff>33056</xdr:rowOff>
    </xdr:from>
    <xdr:to>
      <xdr:col>20</xdr:col>
      <xdr:colOff>221716</xdr:colOff>
      <xdr:row>64</xdr:row>
      <xdr:rowOff>166167</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517072</xdr:colOff>
      <xdr:row>65</xdr:row>
      <xdr:rowOff>46422</xdr:rowOff>
    </xdr:from>
    <xdr:to>
      <xdr:col>18</xdr:col>
      <xdr:colOff>275345</xdr:colOff>
      <xdr:row>82</xdr:row>
      <xdr:rowOff>182495</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343381</xdr:colOff>
      <xdr:row>65</xdr:row>
      <xdr:rowOff>19208</xdr:rowOff>
    </xdr:from>
    <xdr:to>
      <xdr:col>23</xdr:col>
      <xdr:colOff>202505</xdr:colOff>
      <xdr:row>82</xdr:row>
      <xdr:rowOff>168887</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1210235</xdr:colOff>
      <xdr:row>56</xdr:row>
      <xdr:rowOff>73638</xdr:rowOff>
    </xdr:from>
    <xdr:to>
      <xdr:col>9</xdr:col>
      <xdr:colOff>1850571</xdr:colOff>
      <xdr:row>80</xdr:row>
      <xdr:rowOff>114459</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489855</xdr:colOff>
      <xdr:row>17</xdr:row>
      <xdr:rowOff>104854</xdr:rowOff>
    </xdr:from>
    <xdr:to>
      <xdr:col>20</xdr:col>
      <xdr:colOff>208108</xdr:colOff>
      <xdr:row>34</xdr:row>
      <xdr:rowOff>74438</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489856</xdr:colOff>
      <xdr:row>1</xdr:row>
      <xdr:rowOff>257175</xdr:rowOff>
    </xdr:from>
    <xdr:to>
      <xdr:col>20</xdr:col>
      <xdr:colOff>176891</xdr:colOff>
      <xdr:row>17</xdr:row>
      <xdr:rowOff>4083</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517070</xdr:colOff>
      <xdr:row>34</xdr:row>
      <xdr:rowOff>80278</xdr:rowOff>
    </xdr:from>
    <xdr:to>
      <xdr:col>20</xdr:col>
      <xdr:colOff>190499</xdr:colOff>
      <xdr:row>48</xdr:row>
      <xdr:rowOff>77557</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517069</xdr:colOff>
      <xdr:row>48</xdr:row>
      <xdr:rowOff>118380</xdr:rowOff>
    </xdr:from>
    <xdr:to>
      <xdr:col>18</xdr:col>
      <xdr:colOff>225877</xdr:colOff>
      <xdr:row>64</xdr:row>
      <xdr:rowOff>97970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243568</xdr:colOff>
      <xdr:row>48</xdr:row>
      <xdr:rowOff>104773</xdr:rowOff>
    </xdr:from>
    <xdr:to>
      <xdr:col>20</xdr:col>
      <xdr:colOff>176893</xdr:colOff>
      <xdr:row>64</xdr:row>
      <xdr:rowOff>84363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517072</xdr:colOff>
      <xdr:row>64</xdr:row>
      <xdr:rowOff>155118</xdr:rowOff>
    </xdr:from>
    <xdr:to>
      <xdr:col>18</xdr:col>
      <xdr:colOff>239486</xdr:colOff>
      <xdr:row>82</xdr:row>
      <xdr:rowOff>100691</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307522</xdr:colOff>
      <xdr:row>64</xdr:row>
      <xdr:rowOff>127904</xdr:rowOff>
    </xdr:from>
    <xdr:to>
      <xdr:col>23</xdr:col>
      <xdr:colOff>144235</xdr:colOff>
      <xdr:row>82</xdr:row>
      <xdr:rowOff>87083</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1228725</xdr:colOff>
      <xdr:row>55</xdr:row>
      <xdr:rowOff>182334</xdr:rowOff>
    </xdr:from>
    <xdr:to>
      <xdr:col>9</xdr:col>
      <xdr:colOff>1850571</xdr:colOff>
      <xdr:row>80</xdr:row>
      <xdr:rowOff>32655</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489855</xdr:colOff>
      <xdr:row>17</xdr:row>
      <xdr:rowOff>54427</xdr:rowOff>
    </xdr:from>
    <xdr:to>
      <xdr:col>20</xdr:col>
      <xdr:colOff>163285</xdr:colOff>
      <xdr:row>34</xdr:row>
      <xdr:rowOff>2720</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423181</xdr:colOff>
      <xdr:row>1</xdr:row>
      <xdr:rowOff>295275</xdr:rowOff>
    </xdr:from>
    <xdr:to>
      <xdr:col>20</xdr:col>
      <xdr:colOff>110216</xdr:colOff>
      <xdr:row>17</xdr:row>
      <xdr:rowOff>42183</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450395</xdr:colOff>
      <xdr:row>34</xdr:row>
      <xdr:rowOff>118378</xdr:rowOff>
    </xdr:from>
    <xdr:to>
      <xdr:col>20</xdr:col>
      <xdr:colOff>123824</xdr:colOff>
      <xdr:row>48</xdr:row>
      <xdr:rowOff>115657</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450394</xdr:colOff>
      <xdr:row>49</xdr:row>
      <xdr:rowOff>4080</xdr:rowOff>
    </xdr:from>
    <xdr:to>
      <xdr:col>18</xdr:col>
      <xdr:colOff>159202</xdr:colOff>
      <xdr:row>64</xdr:row>
      <xdr:rowOff>136070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176893</xdr:colOff>
      <xdr:row>48</xdr:row>
      <xdr:rowOff>142873</xdr:rowOff>
    </xdr:from>
    <xdr:to>
      <xdr:col>20</xdr:col>
      <xdr:colOff>110218</xdr:colOff>
      <xdr:row>64</xdr:row>
      <xdr:rowOff>122463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450397</xdr:colOff>
      <xdr:row>65</xdr:row>
      <xdr:rowOff>2718</xdr:rowOff>
    </xdr:from>
    <xdr:to>
      <xdr:col>18</xdr:col>
      <xdr:colOff>172811</xdr:colOff>
      <xdr:row>82</xdr:row>
      <xdr:rowOff>138791</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240847</xdr:colOff>
      <xdr:row>64</xdr:row>
      <xdr:rowOff>166004</xdr:rowOff>
    </xdr:from>
    <xdr:to>
      <xdr:col>23</xdr:col>
      <xdr:colOff>77560</xdr:colOff>
      <xdr:row>82</xdr:row>
      <xdr:rowOff>125183</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1162050</xdr:colOff>
      <xdr:row>56</xdr:row>
      <xdr:rowOff>29934</xdr:rowOff>
    </xdr:from>
    <xdr:to>
      <xdr:col>9</xdr:col>
      <xdr:colOff>1783896</xdr:colOff>
      <xdr:row>80</xdr:row>
      <xdr:rowOff>70755</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423180</xdr:colOff>
      <xdr:row>17</xdr:row>
      <xdr:rowOff>92527</xdr:rowOff>
    </xdr:from>
    <xdr:to>
      <xdr:col>20</xdr:col>
      <xdr:colOff>96610</xdr:colOff>
      <xdr:row>34</xdr:row>
      <xdr:rowOff>40820</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375556</xdr:colOff>
      <xdr:row>1</xdr:row>
      <xdr:rowOff>285750</xdr:rowOff>
    </xdr:from>
    <xdr:to>
      <xdr:col>20</xdr:col>
      <xdr:colOff>62591</xdr:colOff>
      <xdr:row>17</xdr:row>
      <xdr:rowOff>32658</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402770</xdr:colOff>
      <xdr:row>34</xdr:row>
      <xdr:rowOff>108853</xdr:rowOff>
    </xdr:from>
    <xdr:to>
      <xdr:col>20</xdr:col>
      <xdr:colOff>76199</xdr:colOff>
      <xdr:row>48</xdr:row>
      <xdr:rowOff>106132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402769</xdr:colOff>
      <xdr:row>48</xdr:row>
      <xdr:rowOff>146955</xdr:rowOff>
    </xdr:from>
    <xdr:to>
      <xdr:col>18</xdr:col>
      <xdr:colOff>111577</xdr:colOff>
      <xdr:row>64</xdr:row>
      <xdr:rowOff>126545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129268</xdr:colOff>
      <xdr:row>48</xdr:row>
      <xdr:rowOff>133348</xdr:rowOff>
    </xdr:from>
    <xdr:to>
      <xdr:col>20</xdr:col>
      <xdr:colOff>62593</xdr:colOff>
      <xdr:row>64</xdr:row>
      <xdr:rowOff>112938</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402772</xdr:colOff>
      <xdr:row>64</xdr:row>
      <xdr:rowOff>183693</xdr:rowOff>
    </xdr:from>
    <xdr:to>
      <xdr:col>18</xdr:col>
      <xdr:colOff>125186</xdr:colOff>
      <xdr:row>82</xdr:row>
      <xdr:rowOff>129266</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193222</xdr:colOff>
      <xdr:row>64</xdr:row>
      <xdr:rowOff>156479</xdr:rowOff>
    </xdr:from>
    <xdr:to>
      <xdr:col>23</xdr:col>
      <xdr:colOff>29935</xdr:colOff>
      <xdr:row>82</xdr:row>
      <xdr:rowOff>115658</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1114425</xdr:colOff>
      <xdr:row>56</xdr:row>
      <xdr:rowOff>20409</xdr:rowOff>
    </xdr:from>
    <xdr:to>
      <xdr:col>9</xdr:col>
      <xdr:colOff>1736271</xdr:colOff>
      <xdr:row>80</xdr:row>
      <xdr:rowOff>61230</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375555</xdr:colOff>
      <xdr:row>17</xdr:row>
      <xdr:rowOff>83002</xdr:rowOff>
    </xdr:from>
    <xdr:to>
      <xdr:col>20</xdr:col>
      <xdr:colOff>48985</xdr:colOff>
      <xdr:row>34</xdr:row>
      <xdr:rowOff>31295</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332974</xdr:colOff>
      <xdr:row>1</xdr:row>
      <xdr:rowOff>347382</xdr:rowOff>
    </xdr:from>
    <xdr:to>
      <xdr:col>20</xdr:col>
      <xdr:colOff>64832</xdr:colOff>
      <xdr:row>17</xdr:row>
      <xdr:rowOff>155362</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360188</xdr:colOff>
      <xdr:row>35</xdr:row>
      <xdr:rowOff>95966</xdr:rowOff>
    </xdr:from>
    <xdr:to>
      <xdr:col>20</xdr:col>
      <xdr:colOff>78440</xdr:colOff>
      <xdr:row>49</xdr:row>
      <xdr:rowOff>106692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360187</xdr:colOff>
      <xdr:row>49</xdr:row>
      <xdr:rowOff>147515</xdr:rowOff>
    </xdr:from>
    <xdr:to>
      <xdr:col>18</xdr:col>
      <xdr:colOff>104854</xdr:colOff>
      <xdr:row>65</xdr:row>
      <xdr:rowOff>90126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122545</xdr:colOff>
      <xdr:row>49</xdr:row>
      <xdr:rowOff>133908</xdr:rowOff>
    </xdr:from>
    <xdr:to>
      <xdr:col>20</xdr:col>
      <xdr:colOff>64834</xdr:colOff>
      <xdr:row>65</xdr:row>
      <xdr:rowOff>76519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360190</xdr:colOff>
      <xdr:row>65</xdr:row>
      <xdr:rowOff>147274</xdr:rowOff>
    </xdr:from>
    <xdr:to>
      <xdr:col>18</xdr:col>
      <xdr:colOff>118463</xdr:colOff>
      <xdr:row>83</xdr:row>
      <xdr:rowOff>92847</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186499</xdr:colOff>
      <xdr:row>65</xdr:row>
      <xdr:rowOff>120060</xdr:rowOff>
    </xdr:from>
    <xdr:to>
      <xdr:col>23</xdr:col>
      <xdr:colOff>45623</xdr:colOff>
      <xdr:row>83</xdr:row>
      <xdr:rowOff>79239</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1053353</xdr:colOff>
      <xdr:row>56</xdr:row>
      <xdr:rowOff>174490</xdr:rowOff>
    </xdr:from>
    <xdr:to>
      <xdr:col>9</xdr:col>
      <xdr:colOff>1693689</xdr:colOff>
      <xdr:row>81</xdr:row>
      <xdr:rowOff>24811</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332973</xdr:colOff>
      <xdr:row>18</xdr:row>
      <xdr:rowOff>48824</xdr:rowOff>
    </xdr:from>
    <xdr:to>
      <xdr:col>20</xdr:col>
      <xdr:colOff>51226</xdr:colOff>
      <xdr:row>35</xdr:row>
      <xdr:rowOff>18408</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456239</xdr:colOff>
      <xdr:row>1</xdr:row>
      <xdr:rowOff>302559</xdr:rowOff>
    </xdr:from>
    <xdr:to>
      <xdr:col>20</xdr:col>
      <xdr:colOff>188097</xdr:colOff>
      <xdr:row>17</xdr:row>
      <xdr:rowOff>110539</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483453</xdr:colOff>
      <xdr:row>35</xdr:row>
      <xdr:rowOff>51143</xdr:rowOff>
    </xdr:from>
    <xdr:to>
      <xdr:col>20</xdr:col>
      <xdr:colOff>201705</xdr:colOff>
      <xdr:row>49</xdr:row>
      <xdr:rowOff>61869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483452</xdr:colOff>
      <xdr:row>49</xdr:row>
      <xdr:rowOff>102692</xdr:rowOff>
    </xdr:from>
    <xdr:to>
      <xdr:col>18</xdr:col>
      <xdr:colOff>228119</xdr:colOff>
      <xdr:row>65</xdr:row>
      <xdr:rowOff>45303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245810</xdr:colOff>
      <xdr:row>49</xdr:row>
      <xdr:rowOff>89085</xdr:rowOff>
    </xdr:from>
    <xdr:to>
      <xdr:col>20</xdr:col>
      <xdr:colOff>188099</xdr:colOff>
      <xdr:row>65</xdr:row>
      <xdr:rowOff>31696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483455</xdr:colOff>
      <xdr:row>65</xdr:row>
      <xdr:rowOff>102451</xdr:rowOff>
    </xdr:from>
    <xdr:to>
      <xdr:col>18</xdr:col>
      <xdr:colOff>241728</xdr:colOff>
      <xdr:row>83</xdr:row>
      <xdr:rowOff>48024</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309764</xdr:colOff>
      <xdr:row>65</xdr:row>
      <xdr:rowOff>75237</xdr:rowOff>
    </xdr:from>
    <xdr:to>
      <xdr:col>23</xdr:col>
      <xdr:colOff>168888</xdr:colOff>
      <xdr:row>83</xdr:row>
      <xdr:rowOff>34416</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1176618</xdr:colOff>
      <xdr:row>56</xdr:row>
      <xdr:rowOff>129667</xdr:rowOff>
    </xdr:from>
    <xdr:to>
      <xdr:col>9</xdr:col>
      <xdr:colOff>1816954</xdr:colOff>
      <xdr:row>80</xdr:row>
      <xdr:rowOff>170488</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456238</xdr:colOff>
      <xdr:row>18</xdr:row>
      <xdr:rowOff>4001</xdr:rowOff>
    </xdr:from>
    <xdr:to>
      <xdr:col>20</xdr:col>
      <xdr:colOff>174491</xdr:colOff>
      <xdr:row>34</xdr:row>
      <xdr:rowOff>130467</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389002</xdr:colOff>
      <xdr:row>1</xdr:row>
      <xdr:rowOff>44823</xdr:rowOff>
    </xdr:from>
    <xdr:to>
      <xdr:col>20</xdr:col>
      <xdr:colOff>120860</xdr:colOff>
      <xdr:row>16</xdr:row>
      <xdr:rowOff>9685</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416216</xdr:colOff>
      <xdr:row>33</xdr:row>
      <xdr:rowOff>107172</xdr:rowOff>
    </xdr:from>
    <xdr:to>
      <xdr:col>20</xdr:col>
      <xdr:colOff>134468</xdr:colOff>
      <xdr:row>47</xdr:row>
      <xdr:rowOff>117898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416215</xdr:colOff>
      <xdr:row>48</xdr:row>
      <xdr:rowOff>1838</xdr:rowOff>
    </xdr:from>
    <xdr:to>
      <xdr:col>18</xdr:col>
      <xdr:colOff>160882</xdr:colOff>
      <xdr:row>63</xdr:row>
      <xdr:rowOff>168567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178573</xdr:colOff>
      <xdr:row>47</xdr:row>
      <xdr:rowOff>145114</xdr:rowOff>
    </xdr:from>
    <xdr:to>
      <xdr:col>20</xdr:col>
      <xdr:colOff>120862</xdr:colOff>
      <xdr:row>63</xdr:row>
      <xdr:rowOff>154960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416218</xdr:colOff>
      <xdr:row>64</xdr:row>
      <xdr:rowOff>35215</xdr:rowOff>
    </xdr:from>
    <xdr:to>
      <xdr:col>18</xdr:col>
      <xdr:colOff>174491</xdr:colOff>
      <xdr:row>81</xdr:row>
      <xdr:rowOff>171288</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242527</xdr:colOff>
      <xdr:row>64</xdr:row>
      <xdr:rowOff>8001</xdr:rowOff>
    </xdr:from>
    <xdr:to>
      <xdr:col>23</xdr:col>
      <xdr:colOff>101651</xdr:colOff>
      <xdr:row>81</xdr:row>
      <xdr:rowOff>157680</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1109381</xdr:colOff>
      <xdr:row>55</xdr:row>
      <xdr:rowOff>62431</xdr:rowOff>
    </xdr:from>
    <xdr:to>
      <xdr:col>9</xdr:col>
      <xdr:colOff>1749717</xdr:colOff>
      <xdr:row>79</xdr:row>
      <xdr:rowOff>103252</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389001</xdr:colOff>
      <xdr:row>16</xdr:row>
      <xdr:rowOff>60029</xdr:rowOff>
    </xdr:from>
    <xdr:to>
      <xdr:col>20</xdr:col>
      <xdr:colOff>107254</xdr:colOff>
      <xdr:row>33</xdr:row>
      <xdr:rowOff>29614</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366031</xdr:colOff>
      <xdr:row>1</xdr:row>
      <xdr:rowOff>304800</xdr:rowOff>
    </xdr:from>
    <xdr:to>
      <xdr:col>20</xdr:col>
      <xdr:colOff>53066</xdr:colOff>
      <xdr:row>17</xdr:row>
      <xdr:rowOff>51708</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393245</xdr:colOff>
      <xdr:row>34</xdr:row>
      <xdr:rowOff>127903</xdr:rowOff>
    </xdr:from>
    <xdr:to>
      <xdr:col>20</xdr:col>
      <xdr:colOff>66674</xdr:colOff>
      <xdr:row>48</xdr:row>
      <xdr:rowOff>125182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393244</xdr:colOff>
      <xdr:row>49</xdr:row>
      <xdr:rowOff>13605</xdr:rowOff>
    </xdr:from>
    <xdr:to>
      <xdr:col>18</xdr:col>
      <xdr:colOff>102052</xdr:colOff>
      <xdr:row>64</xdr:row>
      <xdr:rowOff>145595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119743</xdr:colOff>
      <xdr:row>48</xdr:row>
      <xdr:rowOff>152398</xdr:rowOff>
    </xdr:from>
    <xdr:to>
      <xdr:col>20</xdr:col>
      <xdr:colOff>53068</xdr:colOff>
      <xdr:row>64</xdr:row>
      <xdr:rowOff>131988</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393247</xdr:colOff>
      <xdr:row>65</xdr:row>
      <xdr:rowOff>12243</xdr:rowOff>
    </xdr:from>
    <xdr:to>
      <xdr:col>18</xdr:col>
      <xdr:colOff>115661</xdr:colOff>
      <xdr:row>82</xdr:row>
      <xdr:rowOff>148316</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183697</xdr:colOff>
      <xdr:row>64</xdr:row>
      <xdr:rowOff>175529</xdr:rowOff>
    </xdr:from>
    <xdr:to>
      <xdr:col>23</xdr:col>
      <xdr:colOff>20410</xdr:colOff>
      <xdr:row>82</xdr:row>
      <xdr:rowOff>134708</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1104900</xdr:colOff>
      <xdr:row>56</xdr:row>
      <xdr:rowOff>39459</xdr:rowOff>
    </xdr:from>
    <xdr:to>
      <xdr:col>9</xdr:col>
      <xdr:colOff>1726746</xdr:colOff>
      <xdr:row>80</xdr:row>
      <xdr:rowOff>80280</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366030</xdr:colOff>
      <xdr:row>17</xdr:row>
      <xdr:rowOff>102052</xdr:rowOff>
    </xdr:from>
    <xdr:to>
      <xdr:col>20</xdr:col>
      <xdr:colOff>39460</xdr:colOff>
      <xdr:row>34</xdr:row>
      <xdr:rowOff>50345</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10</xdr:col>
      <xdr:colOff>366591</xdr:colOff>
      <xdr:row>1</xdr:row>
      <xdr:rowOff>201706</xdr:rowOff>
    </xdr:from>
    <xdr:to>
      <xdr:col>20</xdr:col>
      <xdr:colOff>98449</xdr:colOff>
      <xdr:row>17</xdr:row>
      <xdr:rowOff>9686</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393805</xdr:colOff>
      <xdr:row>34</xdr:row>
      <xdr:rowOff>107172</xdr:rowOff>
    </xdr:from>
    <xdr:to>
      <xdr:col>20</xdr:col>
      <xdr:colOff>112057</xdr:colOff>
      <xdr:row>48</xdr:row>
      <xdr:rowOff>117898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393804</xdr:colOff>
      <xdr:row>49</xdr:row>
      <xdr:rowOff>1839</xdr:rowOff>
    </xdr:from>
    <xdr:to>
      <xdr:col>18</xdr:col>
      <xdr:colOff>138471</xdr:colOff>
      <xdr:row>64</xdr:row>
      <xdr:rowOff>134950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156162</xdr:colOff>
      <xdr:row>48</xdr:row>
      <xdr:rowOff>145114</xdr:rowOff>
    </xdr:from>
    <xdr:to>
      <xdr:col>20</xdr:col>
      <xdr:colOff>98451</xdr:colOff>
      <xdr:row>64</xdr:row>
      <xdr:rowOff>121343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393807</xdr:colOff>
      <xdr:row>65</xdr:row>
      <xdr:rowOff>1598</xdr:rowOff>
    </xdr:from>
    <xdr:to>
      <xdr:col>18</xdr:col>
      <xdr:colOff>152080</xdr:colOff>
      <xdr:row>82</xdr:row>
      <xdr:rowOff>137671</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220116</xdr:colOff>
      <xdr:row>64</xdr:row>
      <xdr:rowOff>164884</xdr:rowOff>
    </xdr:from>
    <xdr:to>
      <xdr:col>23</xdr:col>
      <xdr:colOff>79240</xdr:colOff>
      <xdr:row>82</xdr:row>
      <xdr:rowOff>124063</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1086970</xdr:colOff>
      <xdr:row>56</xdr:row>
      <xdr:rowOff>28814</xdr:rowOff>
    </xdr:from>
    <xdr:to>
      <xdr:col>9</xdr:col>
      <xdr:colOff>1727306</xdr:colOff>
      <xdr:row>80</xdr:row>
      <xdr:rowOff>69635</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366590</xdr:colOff>
      <xdr:row>17</xdr:row>
      <xdr:rowOff>60030</xdr:rowOff>
    </xdr:from>
    <xdr:to>
      <xdr:col>20</xdr:col>
      <xdr:colOff>84843</xdr:colOff>
      <xdr:row>34</xdr:row>
      <xdr:rowOff>29614</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10</xdr:col>
      <xdr:colOff>346981</xdr:colOff>
      <xdr:row>1</xdr:row>
      <xdr:rowOff>333375</xdr:rowOff>
    </xdr:from>
    <xdr:to>
      <xdr:col>20</xdr:col>
      <xdr:colOff>34016</xdr:colOff>
      <xdr:row>17</xdr:row>
      <xdr:rowOff>80283</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374195</xdr:colOff>
      <xdr:row>34</xdr:row>
      <xdr:rowOff>156478</xdr:rowOff>
    </xdr:from>
    <xdr:to>
      <xdr:col>20</xdr:col>
      <xdr:colOff>47624</xdr:colOff>
      <xdr:row>49</xdr:row>
      <xdr:rowOff>1357</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374194</xdr:colOff>
      <xdr:row>49</xdr:row>
      <xdr:rowOff>42180</xdr:rowOff>
    </xdr:from>
    <xdr:to>
      <xdr:col>18</xdr:col>
      <xdr:colOff>83002</xdr:colOff>
      <xdr:row>64</xdr:row>
      <xdr:rowOff>174170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100693</xdr:colOff>
      <xdr:row>49</xdr:row>
      <xdr:rowOff>28573</xdr:rowOff>
    </xdr:from>
    <xdr:to>
      <xdr:col>20</xdr:col>
      <xdr:colOff>34018</xdr:colOff>
      <xdr:row>64</xdr:row>
      <xdr:rowOff>160563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374197</xdr:colOff>
      <xdr:row>65</xdr:row>
      <xdr:rowOff>40818</xdr:rowOff>
    </xdr:from>
    <xdr:to>
      <xdr:col>18</xdr:col>
      <xdr:colOff>96611</xdr:colOff>
      <xdr:row>82</xdr:row>
      <xdr:rowOff>176891</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164647</xdr:colOff>
      <xdr:row>65</xdr:row>
      <xdr:rowOff>13604</xdr:rowOff>
    </xdr:from>
    <xdr:to>
      <xdr:col>23</xdr:col>
      <xdr:colOff>1360</xdr:colOff>
      <xdr:row>82</xdr:row>
      <xdr:rowOff>163283</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1085850</xdr:colOff>
      <xdr:row>56</xdr:row>
      <xdr:rowOff>68034</xdr:rowOff>
    </xdr:from>
    <xdr:to>
      <xdr:col>9</xdr:col>
      <xdr:colOff>1707696</xdr:colOff>
      <xdr:row>80</xdr:row>
      <xdr:rowOff>108855</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346980</xdr:colOff>
      <xdr:row>17</xdr:row>
      <xdr:rowOff>130627</xdr:rowOff>
    </xdr:from>
    <xdr:to>
      <xdr:col>20</xdr:col>
      <xdr:colOff>20410</xdr:colOff>
      <xdr:row>34</xdr:row>
      <xdr:rowOff>78920</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10</xdr:col>
      <xdr:colOff>321768</xdr:colOff>
      <xdr:row>1</xdr:row>
      <xdr:rowOff>324971</xdr:rowOff>
    </xdr:from>
    <xdr:to>
      <xdr:col>20</xdr:col>
      <xdr:colOff>53626</xdr:colOff>
      <xdr:row>17</xdr:row>
      <xdr:rowOff>132951</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348982</xdr:colOff>
      <xdr:row>35</xdr:row>
      <xdr:rowOff>73555</xdr:rowOff>
    </xdr:from>
    <xdr:to>
      <xdr:col>20</xdr:col>
      <xdr:colOff>67234</xdr:colOff>
      <xdr:row>49</xdr:row>
      <xdr:rowOff>84281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348981</xdr:colOff>
      <xdr:row>49</xdr:row>
      <xdr:rowOff>125104</xdr:rowOff>
    </xdr:from>
    <xdr:to>
      <xdr:col>18</xdr:col>
      <xdr:colOff>93648</xdr:colOff>
      <xdr:row>65</xdr:row>
      <xdr:rowOff>67715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111339</xdr:colOff>
      <xdr:row>49</xdr:row>
      <xdr:rowOff>111497</xdr:rowOff>
    </xdr:from>
    <xdr:to>
      <xdr:col>20</xdr:col>
      <xdr:colOff>53628</xdr:colOff>
      <xdr:row>65</xdr:row>
      <xdr:rowOff>54108</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348984</xdr:colOff>
      <xdr:row>65</xdr:row>
      <xdr:rowOff>124863</xdr:rowOff>
    </xdr:from>
    <xdr:to>
      <xdr:col>18</xdr:col>
      <xdr:colOff>107257</xdr:colOff>
      <xdr:row>83</xdr:row>
      <xdr:rowOff>70436</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175293</xdr:colOff>
      <xdr:row>65</xdr:row>
      <xdr:rowOff>97649</xdr:rowOff>
    </xdr:from>
    <xdr:to>
      <xdr:col>23</xdr:col>
      <xdr:colOff>34417</xdr:colOff>
      <xdr:row>83</xdr:row>
      <xdr:rowOff>56828</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1042147</xdr:colOff>
      <xdr:row>56</xdr:row>
      <xdr:rowOff>152079</xdr:rowOff>
    </xdr:from>
    <xdr:to>
      <xdr:col>9</xdr:col>
      <xdr:colOff>1682483</xdr:colOff>
      <xdr:row>81</xdr:row>
      <xdr:rowOff>2400</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321767</xdr:colOff>
      <xdr:row>18</xdr:row>
      <xdr:rowOff>26413</xdr:rowOff>
    </xdr:from>
    <xdr:to>
      <xdr:col>20</xdr:col>
      <xdr:colOff>40020</xdr:colOff>
      <xdr:row>34</xdr:row>
      <xdr:rowOff>152879</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10</xdr:col>
      <xdr:colOff>366592</xdr:colOff>
      <xdr:row>1</xdr:row>
      <xdr:rowOff>291353</xdr:rowOff>
    </xdr:from>
    <xdr:to>
      <xdr:col>20</xdr:col>
      <xdr:colOff>98450</xdr:colOff>
      <xdr:row>17</xdr:row>
      <xdr:rowOff>99333</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393806</xdr:colOff>
      <xdr:row>35</xdr:row>
      <xdr:rowOff>39937</xdr:rowOff>
    </xdr:from>
    <xdr:to>
      <xdr:col>20</xdr:col>
      <xdr:colOff>112058</xdr:colOff>
      <xdr:row>49</xdr:row>
      <xdr:rowOff>50663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393805</xdr:colOff>
      <xdr:row>49</xdr:row>
      <xdr:rowOff>91486</xdr:rowOff>
    </xdr:from>
    <xdr:to>
      <xdr:col>18</xdr:col>
      <xdr:colOff>138472</xdr:colOff>
      <xdr:row>65</xdr:row>
      <xdr:rowOff>34097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156163</xdr:colOff>
      <xdr:row>49</xdr:row>
      <xdr:rowOff>77879</xdr:rowOff>
    </xdr:from>
    <xdr:to>
      <xdr:col>20</xdr:col>
      <xdr:colOff>98452</xdr:colOff>
      <xdr:row>65</xdr:row>
      <xdr:rowOff>20490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393808</xdr:colOff>
      <xdr:row>65</xdr:row>
      <xdr:rowOff>91245</xdr:rowOff>
    </xdr:from>
    <xdr:to>
      <xdr:col>18</xdr:col>
      <xdr:colOff>152081</xdr:colOff>
      <xdr:row>83</xdr:row>
      <xdr:rowOff>36818</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220117</xdr:colOff>
      <xdr:row>65</xdr:row>
      <xdr:rowOff>64031</xdr:rowOff>
    </xdr:from>
    <xdr:to>
      <xdr:col>23</xdr:col>
      <xdr:colOff>79241</xdr:colOff>
      <xdr:row>83</xdr:row>
      <xdr:rowOff>23210</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1086971</xdr:colOff>
      <xdr:row>56</xdr:row>
      <xdr:rowOff>118461</xdr:rowOff>
    </xdr:from>
    <xdr:to>
      <xdr:col>9</xdr:col>
      <xdr:colOff>1727307</xdr:colOff>
      <xdr:row>80</xdr:row>
      <xdr:rowOff>159282</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366591</xdr:colOff>
      <xdr:row>17</xdr:row>
      <xdr:rowOff>149677</xdr:rowOff>
    </xdr:from>
    <xdr:to>
      <xdr:col>20</xdr:col>
      <xdr:colOff>84844</xdr:colOff>
      <xdr:row>34</xdr:row>
      <xdr:rowOff>119261</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10</xdr:col>
      <xdr:colOff>389004</xdr:colOff>
      <xdr:row>1</xdr:row>
      <xdr:rowOff>302559</xdr:rowOff>
    </xdr:from>
    <xdr:to>
      <xdr:col>20</xdr:col>
      <xdr:colOff>120862</xdr:colOff>
      <xdr:row>17</xdr:row>
      <xdr:rowOff>110539</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416218</xdr:colOff>
      <xdr:row>35</xdr:row>
      <xdr:rowOff>51143</xdr:rowOff>
    </xdr:from>
    <xdr:to>
      <xdr:col>20</xdr:col>
      <xdr:colOff>134470</xdr:colOff>
      <xdr:row>49</xdr:row>
      <xdr:rowOff>61869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416217</xdr:colOff>
      <xdr:row>49</xdr:row>
      <xdr:rowOff>102692</xdr:rowOff>
    </xdr:from>
    <xdr:to>
      <xdr:col>18</xdr:col>
      <xdr:colOff>160884</xdr:colOff>
      <xdr:row>65</xdr:row>
      <xdr:rowOff>45303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178575</xdr:colOff>
      <xdr:row>49</xdr:row>
      <xdr:rowOff>89085</xdr:rowOff>
    </xdr:from>
    <xdr:to>
      <xdr:col>20</xdr:col>
      <xdr:colOff>120864</xdr:colOff>
      <xdr:row>65</xdr:row>
      <xdr:rowOff>31696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416220</xdr:colOff>
      <xdr:row>65</xdr:row>
      <xdr:rowOff>102451</xdr:rowOff>
    </xdr:from>
    <xdr:to>
      <xdr:col>18</xdr:col>
      <xdr:colOff>174493</xdr:colOff>
      <xdr:row>83</xdr:row>
      <xdr:rowOff>48024</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242529</xdr:colOff>
      <xdr:row>65</xdr:row>
      <xdr:rowOff>75237</xdr:rowOff>
    </xdr:from>
    <xdr:to>
      <xdr:col>23</xdr:col>
      <xdr:colOff>101653</xdr:colOff>
      <xdr:row>83</xdr:row>
      <xdr:rowOff>34416</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1109383</xdr:colOff>
      <xdr:row>56</xdr:row>
      <xdr:rowOff>129667</xdr:rowOff>
    </xdr:from>
    <xdr:to>
      <xdr:col>9</xdr:col>
      <xdr:colOff>1749719</xdr:colOff>
      <xdr:row>80</xdr:row>
      <xdr:rowOff>170488</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389003</xdr:colOff>
      <xdr:row>18</xdr:row>
      <xdr:rowOff>4001</xdr:rowOff>
    </xdr:from>
    <xdr:to>
      <xdr:col>20</xdr:col>
      <xdr:colOff>107256</xdr:colOff>
      <xdr:row>34</xdr:row>
      <xdr:rowOff>130467</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10</xdr:col>
      <xdr:colOff>355385</xdr:colOff>
      <xdr:row>1</xdr:row>
      <xdr:rowOff>336176</xdr:rowOff>
    </xdr:from>
    <xdr:to>
      <xdr:col>20</xdr:col>
      <xdr:colOff>87243</xdr:colOff>
      <xdr:row>17</xdr:row>
      <xdr:rowOff>144156</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382599</xdr:colOff>
      <xdr:row>35</xdr:row>
      <xdr:rowOff>84760</xdr:rowOff>
    </xdr:from>
    <xdr:to>
      <xdr:col>20</xdr:col>
      <xdr:colOff>100851</xdr:colOff>
      <xdr:row>49</xdr:row>
      <xdr:rowOff>95486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382598</xdr:colOff>
      <xdr:row>49</xdr:row>
      <xdr:rowOff>136309</xdr:rowOff>
    </xdr:from>
    <xdr:to>
      <xdr:col>18</xdr:col>
      <xdr:colOff>127265</xdr:colOff>
      <xdr:row>65</xdr:row>
      <xdr:rowOff>78920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144956</xdr:colOff>
      <xdr:row>49</xdr:row>
      <xdr:rowOff>122702</xdr:rowOff>
    </xdr:from>
    <xdr:to>
      <xdr:col>20</xdr:col>
      <xdr:colOff>87245</xdr:colOff>
      <xdr:row>65</xdr:row>
      <xdr:rowOff>65313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382601</xdr:colOff>
      <xdr:row>65</xdr:row>
      <xdr:rowOff>136068</xdr:rowOff>
    </xdr:from>
    <xdr:to>
      <xdr:col>18</xdr:col>
      <xdr:colOff>140874</xdr:colOff>
      <xdr:row>83</xdr:row>
      <xdr:rowOff>81641</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208910</xdr:colOff>
      <xdr:row>65</xdr:row>
      <xdr:rowOff>108854</xdr:rowOff>
    </xdr:from>
    <xdr:to>
      <xdr:col>23</xdr:col>
      <xdr:colOff>68034</xdr:colOff>
      <xdr:row>83</xdr:row>
      <xdr:rowOff>68033</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1075764</xdr:colOff>
      <xdr:row>56</xdr:row>
      <xdr:rowOff>163284</xdr:rowOff>
    </xdr:from>
    <xdr:to>
      <xdr:col>9</xdr:col>
      <xdr:colOff>1716100</xdr:colOff>
      <xdr:row>81</xdr:row>
      <xdr:rowOff>13605</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355384</xdr:colOff>
      <xdr:row>18</xdr:row>
      <xdr:rowOff>37618</xdr:rowOff>
    </xdr:from>
    <xdr:to>
      <xdr:col>20</xdr:col>
      <xdr:colOff>73637</xdr:colOff>
      <xdr:row>35</xdr:row>
      <xdr:rowOff>7202</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10</xdr:col>
      <xdr:colOff>375556</xdr:colOff>
      <xdr:row>1</xdr:row>
      <xdr:rowOff>381000</xdr:rowOff>
    </xdr:from>
    <xdr:to>
      <xdr:col>20</xdr:col>
      <xdr:colOff>62591</xdr:colOff>
      <xdr:row>17</xdr:row>
      <xdr:rowOff>127908</xdr:rowOff>
    </xdr:to>
    <xdr:graphicFrame macro="">
      <xdr:nvGraphicFramePr>
        <xdr:cNvPr id="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402770</xdr:colOff>
      <xdr:row>35</xdr:row>
      <xdr:rowOff>42178</xdr:rowOff>
    </xdr:from>
    <xdr:to>
      <xdr:col>20</xdr:col>
      <xdr:colOff>76199</xdr:colOff>
      <xdr:row>49</xdr:row>
      <xdr:rowOff>48982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402769</xdr:colOff>
      <xdr:row>49</xdr:row>
      <xdr:rowOff>89805</xdr:rowOff>
    </xdr:from>
    <xdr:to>
      <xdr:col>18</xdr:col>
      <xdr:colOff>111577</xdr:colOff>
      <xdr:row>65</xdr:row>
      <xdr:rowOff>31295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129268</xdr:colOff>
      <xdr:row>49</xdr:row>
      <xdr:rowOff>76198</xdr:rowOff>
    </xdr:from>
    <xdr:to>
      <xdr:col>20</xdr:col>
      <xdr:colOff>62593</xdr:colOff>
      <xdr:row>65</xdr:row>
      <xdr:rowOff>17688</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402772</xdr:colOff>
      <xdr:row>65</xdr:row>
      <xdr:rowOff>88443</xdr:rowOff>
    </xdr:from>
    <xdr:to>
      <xdr:col>18</xdr:col>
      <xdr:colOff>125186</xdr:colOff>
      <xdr:row>83</xdr:row>
      <xdr:rowOff>34016</xdr:rowOff>
    </xdr:to>
    <xdr:graphicFrame macro="">
      <xdr:nvGraphicFramePr>
        <xdr:cNvPr id="7" name="Диаграмма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193222</xdr:colOff>
      <xdr:row>65</xdr:row>
      <xdr:rowOff>61229</xdr:rowOff>
    </xdr:from>
    <xdr:to>
      <xdr:col>23</xdr:col>
      <xdr:colOff>29935</xdr:colOff>
      <xdr:row>83</xdr:row>
      <xdr:rowOff>20408</xdr:rowOff>
    </xdr:to>
    <xdr:graphicFrame macro="">
      <xdr:nvGraphicFramePr>
        <xdr:cNvPr id="8" name="Диаграмма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1114425</xdr:colOff>
      <xdr:row>56</xdr:row>
      <xdr:rowOff>115659</xdr:rowOff>
    </xdr:from>
    <xdr:to>
      <xdr:col>9</xdr:col>
      <xdr:colOff>1736271</xdr:colOff>
      <xdr:row>80</xdr:row>
      <xdr:rowOff>156480</xdr:rowOff>
    </xdr:to>
    <xdr:graphicFrame macro="">
      <xdr:nvGraphicFramePr>
        <xdr:cNvPr id="9" name="Диаграмма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375555</xdr:colOff>
      <xdr:row>18</xdr:row>
      <xdr:rowOff>16327</xdr:rowOff>
    </xdr:from>
    <xdr:to>
      <xdr:col>20</xdr:col>
      <xdr:colOff>48985</xdr:colOff>
      <xdr:row>34</xdr:row>
      <xdr:rowOff>126545</xdr:rowOff>
    </xdr:to>
    <xdr:graphicFrame macro="">
      <xdr:nvGraphicFramePr>
        <xdr:cNvPr id="10" name="Диаграмма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sheet1.xml><?xml version="1.0" encoding="utf-8"?>
<worksheet xmlns="http://schemas.openxmlformats.org/spreadsheetml/2006/main" xmlns:r="http://schemas.openxmlformats.org/officeDocument/2006/relationships">
  <dimension ref="A1:B9"/>
  <sheetViews>
    <sheetView tabSelected="1" workbookViewId="0">
      <selection activeCell="B4" sqref="B4"/>
    </sheetView>
  </sheetViews>
  <sheetFormatPr defaultRowHeight="15"/>
  <cols>
    <col min="1" max="1" width="21.42578125" customWidth="1"/>
    <col min="2" max="2" width="57.28515625" customWidth="1"/>
  </cols>
  <sheetData>
    <row r="1" spans="1:2" ht="20.25" thickBot="1">
      <c r="A1" s="313" t="s">
        <v>496</v>
      </c>
      <c r="B1" s="313"/>
    </row>
    <row r="2" spans="1:2" ht="15.75" thickTop="1">
      <c r="A2" s="47" t="s">
        <v>453</v>
      </c>
      <c r="B2" s="123"/>
    </row>
    <row r="3" spans="1:2">
      <c r="A3" s="47" t="s">
        <v>377</v>
      </c>
      <c r="B3" s="124">
        <v>1</v>
      </c>
    </row>
    <row r="4" spans="1:2">
      <c r="A4" s="47" t="s">
        <v>454</v>
      </c>
      <c r="B4" s="125">
        <v>39326</v>
      </c>
    </row>
    <row r="5" spans="1:2">
      <c r="A5" s="203" t="s">
        <v>497</v>
      </c>
      <c r="B5" s="204"/>
    </row>
    <row r="6" spans="1:2">
      <c r="A6" s="203" t="s">
        <v>498</v>
      </c>
      <c r="B6" s="204"/>
    </row>
    <row r="7" spans="1:2">
      <c r="A7" s="203" t="s">
        <v>499</v>
      </c>
      <c r="B7" s="204"/>
    </row>
    <row r="8" spans="1:2">
      <c r="A8" s="203" t="s">
        <v>500</v>
      </c>
      <c r="B8" s="204"/>
    </row>
    <row r="9" spans="1:2" ht="25.5">
      <c r="A9" s="203" t="s">
        <v>501</v>
      </c>
      <c r="B9" s="204"/>
    </row>
  </sheetData>
  <mergeCells count="1">
    <mergeCell ref="A1:B1"/>
  </mergeCells>
  <pageMargins left="0.7" right="0.7" top="0.75" bottom="0.75" header="0.3" footer="0.3"/>
  <pageSetup paperSize="9"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dimension ref="A1:CA96"/>
  <sheetViews>
    <sheetView zoomScale="70" zoomScaleNormal="70" workbookViewId="0">
      <selection activeCell="Q71" sqref="Q71"/>
    </sheetView>
  </sheetViews>
  <sheetFormatPr defaultRowHeight="15"/>
  <cols>
    <col min="1" max="1" width="21" customWidth="1"/>
    <col min="2" max="2" width="17" customWidth="1"/>
    <col min="3" max="3" width="4.85546875" customWidth="1"/>
    <col min="7" max="7" width="7.7109375" customWidth="1"/>
    <col min="8" max="8" width="7.42578125" customWidth="1"/>
    <col min="9" max="28" width="4.5703125" customWidth="1"/>
    <col min="29" max="29" width="3.5703125" customWidth="1"/>
    <col min="30" max="49" width="4.7109375" hidden="1" customWidth="1"/>
    <col min="50" max="72" width="4.7109375" customWidth="1"/>
    <col min="73" max="73" width="5.28515625" style="230" customWidth="1"/>
    <col min="74" max="16384" width="9.140625" style="230"/>
  </cols>
  <sheetData>
    <row r="1" spans="1:73" ht="20.25" thickBot="1">
      <c r="A1" s="313" t="s">
        <v>336</v>
      </c>
      <c r="B1" s="313"/>
      <c r="C1" s="313"/>
      <c r="D1" s="313"/>
      <c r="E1" s="313"/>
      <c r="F1" s="313"/>
      <c r="G1" s="313"/>
      <c r="H1" s="41"/>
      <c r="I1" s="41">
        <v>1</v>
      </c>
      <c r="J1" s="41">
        <v>2</v>
      </c>
      <c r="K1" s="41">
        <v>3</v>
      </c>
      <c r="L1" s="41">
        <v>4</v>
      </c>
      <c r="M1" s="41">
        <v>5</v>
      </c>
      <c r="N1" s="41">
        <v>6</v>
      </c>
      <c r="O1" s="41">
        <v>7</v>
      </c>
      <c r="P1" s="41">
        <v>8</v>
      </c>
      <c r="Q1" s="41">
        <v>9</v>
      </c>
      <c r="R1" s="41">
        <v>10</v>
      </c>
      <c r="S1" s="41">
        <v>11</v>
      </c>
      <c r="T1" s="41">
        <v>12</v>
      </c>
      <c r="U1" s="41">
        <v>13</v>
      </c>
      <c r="V1" s="41">
        <v>14</v>
      </c>
      <c r="W1" s="41">
        <v>15</v>
      </c>
      <c r="X1" s="41">
        <v>16</v>
      </c>
      <c r="Y1" s="41">
        <v>17</v>
      </c>
      <c r="Z1" s="41">
        <v>18</v>
      </c>
      <c r="AA1" s="41">
        <v>19</v>
      </c>
      <c r="AB1" s="41">
        <v>20</v>
      </c>
    </row>
    <row r="2" spans="1:73" s="231" customFormat="1" ht="17.25" customHeight="1" thickTop="1">
      <c r="A2" s="47" t="s">
        <v>453</v>
      </c>
      <c r="B2" s="325">
        <f>Паспорт!B2</f>
        <v>0</v>
      </c>
      <c r="C2" s="326"/>
      <c r="D2" s="326"/>
      <c r="E2" s="326"/>
      <c r="F2" s="326"/>
      <c r="G2" s="326"/>
      <c r="H2" s="41"/>
      <c r="I2" s="323">
        <f>О1!$C$4</f>
        <v>0</v>
      </c>
      <c r="J2" s="323">
        <f>О2!$C$4</f>
        <v>0</v>
      </c>
      <c r="K2" s="323">
        <f>О3!$C$4</f>
        <v>0</v>
      </c>
      <c r="L2" s="323">
        <f>О4!$C$4</f>
        <v>0</v>
      </c>
      <c r="M2" s="323">
        <f>О5!$C$4</f>
        <v>0</v>
      </c>
      <c r="N2" s="323">
        <f>О6!$C$4</f>
        <v>0</v>
      </c>
      <c r="O2" s="323">
        <f>О7!$C$4</f>
        <v>0</v>
      </c>
      <c r="P2" s="323">
        <f>О8!$C$4</f>
        <v>0</v>
      </c>
      <c r="Q2" s="323">
        <f>О9!$C$4</f>
        <v>0</v>
      </c>
      <c r="R2" s="323">
        <f>О10!$C$4</f>
        <v>0</v>
      </c>
      <c r="S2" s="323">
        <f>О11!$C$4</f>
        <v>0</v>
      </c>
      <c r="T2" s="323">
        <f>О12!$C$4</f>
        <v>0</v>
      </c>
      <c r="U2" s="323">
        <f>О13!$C$4</f>
        <v>0</v>
      </c>
      <c r="V2" s="323">
        <f>О14!$C$4</f>
        <v>0</v>
      </c>
      <c r="W2" s="323">
        <f>О15!$C$4</f>
        <v>0</v>
      </c>
      <c r="X2" s="323">
        <f>О15!$C$4</f>
        <v>0</v>
      </c>
      <c r="Y2" s="323">
        <f>О15!$C$4</f>
        <v>0</v>
      </c>
      <c r="Z2" s="323">
        <f>О15!$C$4</f>
        <v>0</v>
      </c>
      <c r="AA2" s="323">
        <f>О15!$C$4</f>
        <v>0</v>
      </c>
      <c r="AB2" s="323">
        <f>О15!$C$4</f>
        <v>0</v>
      </c>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row>
    <row r="3" spans="1:73" s="231" customFormat="1" ht="17.25" customHeight="1">
      <c r="A3" s="47" t="s">
        <v>377</v>
      </c>
      <c r="B3" s="327">
        <f>Паспорт!B3</f>
        <v>1</v>
      </c>
      <c r="C3" s="328"/>
      <c r="D3" s="328"/>
      <c r="E3" s="328"/>
      <c r="F3" s="328"/>
      <c r="G3" s="328"/>
      <c r="H3" s="41"/>
      <c r="I3" s="323"/>
      <c r="J3" s="323"/>
      <c r="K3" s="323"/>
      <c r="L3" s="323"/>
      <c r="M3" s="323"/>
      <c r="N3" s="323"/>
      <c r="O3" s="323"/>
      <c r="P3" s="323"/>
      <c r="Q3" s="323"/>
      <c r="R3" s="323"/>
      <c r="S3" s="323"/>
      <c r="T3" s="323"/>
      <c r="U3" s="323"/>
      <c r="V3" s="323"/>
      <c r="W3" s="323"/>
      <c r="X3" s="323"/>
      <c r="Y3" s="323"/>
      <c r="Z3" s="323"/>
      <c r="AA3" s="323"/>
      <c r="AB3" s="323"/>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row>
    <row r="4" spans="1:73" s="231" customFormat="1" ht="16.5" customHeight="1">
      <c r="A4" s="47" t="s">
        <v>454</v>
      </c>
      <c r="B4" s="329">
        <f>Паспорт!B4</f>
        <v>39326</v>
      </c>
      <c r="C4" s="330"/>
      <c r="D4" s="330"/>
      <c r="E4" s="330"/>
      <c r="F4" s="330"/>
      <c r="G4" s="330"/>
      <c r="H4" s="41"/>
      <c r="I4" s="323"/>
      <c r="J4" s="323"/>
      <c r="K4" s="323"/>
      <c r="L4" s="323"/>
      <c r="M4" s="323"/>
      <c r="N4" s="323"/>
      <c r="O4" s="323"/>
      <c r="P4" s="323"/>
      <c r="Q4" s="323"/>
      <c r="R4" s="323"/>
      <c r="S4" s="323"/>
      <c r="T4" s="323"/>
      <c r="U4" s="323"/>
      <c r="V4" s="323"/>
      <c r="W4" s="323"/>
      <c r="X4" s="323"/>
      <c r="Y4" s="323"/>
      <c r="Z4" s="323"/>
      <c r="AA4" s="323"/>
      <c r="AB4" s="323"/>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row>
    <row r="5" spans="1:73" s="86" customFormat="1" ht="72" customHeight="1" thickBot="1">
      <c r="A5" s="380"/>
      <c r="B5" s="380"/>
      <c r="C5" s="278" t="s">
        <v>380</v>
      </c>
      <c r="D5" s="278" t="s">
        <v>381</v>
      </c>
      <c r="E5" s="278" t="s">
        <v>382</v>
      </c>
      <c r="F5" s="278" t="s">
        <v>383</v>
      </c>
      <c r="G5" s="278" t="s">
        <v>384</v>
      </c>
      <c r="H5" s="279" t="s">
        <v>385</v>
      </c>
      <c r="I5" s="324"/>
      <c r="J5" s="324"/>
      <c r="K5" s="324"/>
      <c r="L5" s="324"/>
      <c r="M5" s="324"/>
      <c r="N5" s="324"/>
      <c r="O5" s="324"/>
      <c r="P5" s="324"/>
      <c r="Q5" s="324"/>
      <c r="R5" s="324"/>
      <c r="S5" s="324"/>
      <c r="T5" s="324"/>
      <c r="U5" s="324"/>
      <c r="V5" s="324"/>
      <c r="W5" s="324"/>
      <c r="X5" s="324"/>
      <c r="Y5" s="324"/>
      <c r="Z5" s="324"/>
      <c r="AA5" s="324"/>
      <c r="AB5" s="324"/>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row>
    <row r="6" spans="1:73" s="86" customFormat="1" ht="17.25" customHeight="1" thickBot="1">
      <c r="A6" s="354" t="s">
        <v>386</v>
      </c>
      <c r="B6" s="354"/>
      <c r="C6" s="355" t="s">
        <v>387</v>
      </c>
      <c r="D6" s="355"/>
      <c r="E6" s="355"/>
      <c r="F6" s="355"/>
      <c r="G6" s="355"/>
      <c r="H6" s="355"/>
      <c r="I6" s="355" t="s">
        <v>388</v>
      </c>
      <c r="J6" s="355"/>
      <c r="K6" s="355"/>
      <c r="L6" s="355"/>
      <c r="M6" s="355"/>
      <c r="N6" s="355"/>
      <c r="O6" s="355"/>
      <c r="P6" s="355"/>
      <c r="Q6" s="355"/>
      <c r="R6" s="355"/>
      <c r="S6" s="355"/>
      <c r="T6" s="355"/>
      <c r="U6" s="355"/>
      <c r="V6" s="355"/>
      <c r="W6" s="355"/>
      <c r="X6" s="225"/>
      <c r="Y6" s="225"/>
      <c r="Z6" s="39"/>
      <c r="AA6" s="39"/>
      <c r="AB6" s="39"/>
      <c r="AC6" s="39"/>
      <c r="AD6" s="39"/>
      <c r="AE6" s="39"/>
      <c r="AF6" s="39"/>
      <c r="AG6" s="39"/>
      <c r="AH6" s="39"/>
      <c r="AI6" s="39"/>
      <c r="AJ6" s="39"/>
      <c r="AK6" s="39"/>
      <c r="AL6" s="39"/>
      <c r="AM6" s="39"/>
      <c r="AN6" s="39"/>
      <c r="AO6" s="39"/>
      <c r="AP6" s="39"/>
      <c r="AQ6" s="39"/>
      <c r="AR6" s="39"/>
      <c r="AS6" s="39"/>
      <c r="AT6" s="39"/>
      <c r="AU6" s="39"/>
      <c r="AV6" s="39"/>
      <c r="AW6" s="39"/>
      <c r="AX6" s="70"/>
      <c r="AY6" s="526" t="s">
        <v>511</v>
      </c>
      <c r="AZ6" s="526"/>
      <c r="BA6" s="526"/>
      <c r="BB6" s="526"/>
      <c r="BC6" s="526"/>
      <c r="BD6" s="526"/>
      <c r="BE6" s="526"/>
      <c r="BF6" s="526"/>
      <c r="BG6" s="526"/>
      <c r="BH6" s="526"/>
      <c r="BI6" s="526"/>
      <c r="BJ6" s="526"/>
      <c r="BK6" s="526"/>
      <c r="BL6" s="526"/>
      <c r="BM6" s="526"/>
      <c r="BN6" s="526"/>
      <c r="BO6" s="526"/>
      <c r="BP6" s="526"/>
      <c r="BQ6" s="526"/>
      <c r="BR6" s="526"/>
      <c r="BS6" s="70" t="s">
        <v>525</v>
      </c>
      <c r="BT6" s="70" t="s">
        <v>426</v>
      </c>
      <c r="BU6" s="86" t="s">
        <v>427</v>
      </c>
    </row>
    <row r="7" spans="1:73" s="86" customFormat="1" ht="12.75" customHeight="1" thickBot="1">
      <c r="A7" s="333" t="s">
        <v>389</v>
      </c>
      <c r="B7" s="51" t="s">
        <v>390</v>
      </c>
      <c r="C7" s="52">
        <v>5</v>
      </c>
      <c r="D7" s="53">
        <v>0</v>
      </c>
      <c r="E7" s="53">
        <v>5</v>
      </c>
      <c r="F7" s="54">
        <f t="shared" ref="F7:F12" si="0">SUM(I7:AB7)/$B$3</f>
        <v>0</v>
      </c>
      <c r="G7" s="184">
        <f>COUNTIF(I7:CHOOSE($B$3,I7,J7,K7,L7,M7,N7,O7,P7,Q7,R7,S7,T7,U7,V7,W7,X7,Y7,Z7,AA7,AB7,),"&lt;="&amp;D7)</f>
        <v>1</v>
      </c>
      <c r="H7" s="185">
        <f>COUNTIF(I7:CHOOSE($B$3,I7,J7,K7,L7,M7,N7,O7,P7,Q7,R7,S7,T7,U7,V7,W7,X7,Y7,Z7,AA7,AB7,),"&gt;="&amp;E7)</f>
        <v>0</v>
      </c>
      <c r="I7" s="256">
        <f>О1!$D$52+О1!$D$58+О1!$D$67+О1!$D$73+О1!$D$80</f>
        <v>0</v>
      </c>
      <c r="J7" s="256">
        <f>О2!$D$52+О2!$D$58+О2!$D$67+О2!$D$73+О2!$D$80</f>
        <v>0</v>
      </c>
      <c r="K7" s="256">
        <f>О3!$D$52+О3!$D$58+О3!$D$67+О3!$D$73+О3!$D$80</f>
        <v>0</v>
      </c>
      <c r="L7" s="256">
        <f>О4!$D$52+О4!$D$58+О4!$D$67+О4!$D$73+О4!$D$80</f>
        <v>0</v>
      </c>
      <c r="M7" s="256">
        <f>О5!$D$52+О5!$D$58+О5!$D$67+О5!$D$73+О5!$D$80</f>
        <v>0</v>
      </c>
      <c r="N7" s="256">
        <f>О6!$D$52+О6!$D$58+О6!$D$67+О6!$D$73+О6!$D$80</f>
        <v>0</v>
      </c>
      <c r="O7" s="256">
        <f>О7!$D$52+О7!$D$58+О7!$D$67+О7!$D$73+О7!$D$80</f>
        <v>0</v>
      </c>
      <c r="P7" s="256">
        <f>О8!$D$52+О8!$D$58+О8!$D$67+О8!$D$73+О8!$D$80</f>
        <v>0</v>
      </c>
      <c r="Q7" s="256">
        <f>О9!$D$52+О9!$D$58+О9!$D$67+О9!$D$73+О9!$D$80</f>
        <v>0</v>
      </c>
      <c r="R7" s="256">
        <f>О10!$D$52+О10!$D$58+О10!$D$67+О10!$D$73+О10!$D$80</f>
        <v>0</v>
      </c>
      <c r="S7" s="256">
        <f>О11!$D$52+О11!$D$58+О11!$D$67+О11!$D$73+О11!$D$80</f>
        <v>0</v>
      </c>
      <c r="T7" s="256">
        <f>О12!$D$52+О12!$D$58+О12!$D$67+О12!$D$73+О12!$D$80</f>
        <v>0</v>
      </c>
      <c r="U7" s="256">
        <f>О13!$D$52+О13!$D$58+О13!$D$67+О13!$D$73+О13!$D$80</f>
        <v>0</v>
      </c>
      <c r="V7" s="256">
        <f>О14!$D$52+О14!$D$58+О14!$D$67+О14!$D$73+О14!$D$80</f>
        <v>0</v>
      </c>
      <c r="W7" s="256">
        <f>О15!$D$52+О15!$D$58+О15!$D$67+О15!$D$73+О15!$D$80</f>
        <v>0</v>
      </c>
      <c r="X7" s="256">
        <f>О15!$D$52+О15!$D$58+О15!$D$67+О15!$D$73+О15!$D$80</f>
        <v>0</v>
      </c>
      <c r="Y7" s="256">
        <f>О15!$D$52+О15!$D$58+О15!$D$67+О15!$D$73+О15!$D$80</f>
        <v>0</v>
      </c>
      <c r="Z7" s="256">
        <f>О15!$D$52+О15!$D$58+О15!$D$67+О15!$D$73+О15!$D$80</f>
        <v>0</v>
      </c>
      <c r="AA7" s="256">
        <f>О15!$D$52+О15!$D$58+О15!$D$67+О15!$D$73+О15!$D$80</f>
        <v>0</v>
      </c>
      <c r="AB7" s="256">
        <f>О15!$D$52+О15!$D$58+О15!$D$67+О15!$D$73+О15!$D$80</f>
        <v>0</v>
      </c>
      <c r="AC7" s="163"/>
      <c r="AD7" s="55">
        <f>О1!$E$52+О1!$E$58+О1!$E$67+О1!$E$73+О1!$E$80</f>
        <v>0</v>
      </c>
      <c r="AE7" s="55">
        <f>О2!$E$52+О2!$E$58+О2!$E$67+О2!$E$73+О2!$E$80</f>
        <v>0</v>
      </c>
      <c r="AF7" s="55">
        <f>О3!$E$52+О3!$E$58+О3!$E$67+О3!$E$73+О3!$E$80</f>
        <v>0</v>
      </c>
      <c r="AG7" s="55">
        <f>О4!$E$52+О4!$E$58+О4!$E$67+О4!$E$73+О4!$E$80</f>
        <v>0</v>
      </c>
      <c r="AH7" s="55">
        <f>О5!$E$52+О5!$E$58+О5!$E$67+О5!$E$73+О5!$E$80</f>
        <v>0</v>
      </c>
      <c r="AI7" s="55">
        <f>О6!$E$52+О6!$E$58+О6!$E$67+О6!$E$73+О6!$E$80</f>
        <v>0</v>
      </c>
      <c r="AJ7" s="55">
        <f>О7!$E$52+О7!$E$58+О7!$E$67+О7!$E$73+О7!$E$80</f>
        <v>0</v>
      </c>
      <c r="AK7" s="55">
        <f>О8!$E$52+О8!$E$58+О8!$E$67+О8!$E$73+О8!$E$80</f>
        <v>0</v>
      </c>
      <c r="AL7" s="55">
        <f>О9!$E$52+О9!$E$58+О9!$E$67+О9!$E$73+О9!$E$80</f>
        <v>0</v>
      </c>
      <c r="AM7" s="55">
        <f>О10!$E$52+О10!$E$58+О10!$E$67+О10!$E$73+О10!$E$80</f>
        <v>0</v>
      </c>
      <c r="AN7" s="55">
        <f>О11!$E$52+О11!$E$58+О11!$E$67+О11!$E$73+О11!$E$80</f>
        <v>0</v>
      </c>
      <c r="AO7" s="55">
        <f>О12!$E$52+О12!$E$58+О12!$E$67+О12!$E$73+О12!$E$80</f>
        <v>0</v>
      </c>
      <c r="AP7" s="55">
        <f>О13!$E$52+О13!$E$58+О13!$E$67+О13!$E$73+О13!$E$80</f>
        <v>0</v>
      </c>
      <c r="AQ7" s="55">
        <f>О14!$E$52+О14!$E$58+О14!$E$67+О14!$E$73+О14!$E$80</f>
        <v>0</v>
      </c>
      <c r="AR7" s="55">
        <f>О15!$E$52+О15!$E$58+О15!$E$67+О15!$E$73+О15!$E$80</f>
        <v>0</v>
      </c>
      <c r="AS7" s="55">
        <f>О15!$E$52+О15!$E$58+О15!$E$67+О15!$E$73+О15!$E$80</f>
        <v>0</v>
      </c>
      <c r="AT7" s="55">
        <f>О15!$E$52+О15!$E$58+О15!$E$67+О15!$E$73+О15!$E$80</f>
        <v>0</v>
      </c>
      <c r="AU7" s="55">
        <f>О15!$E$52+О15!$E$58+О15!$E$67+О15!$E$73+О15!$E$80</f>
        <v>0</v>
      </c>
      <c r="AV7" s="55">
        <f>О15!$E$52+О15!$E$58+О15!$E$67+О15!$E$73+О15!$E$80</f>
        <v>0</v>
      </c>
      <c r="AW7" s="55">
        <f>О15!$E$52+О15!$E$58+О15!$E$67+О15!$E$73+О15!$E$80</f>
        <v>0</v>
      </c>
      <c r="AX7" s="523"/>
      <c r="AY7" s="527">
        <f>$BT$7</f>
        <v>0</v>
      </c>
      <c r="AZ7" s="527">
        <f t="shared" ref="AZ7:BR7" si="1">$BT$7</f>
        <v>0</v>
      </c>
      <c r="BA7" s="527">
        <f t="shared" si="1"/>
        <v>0</v>
      </c>
      <c r="BB7" s="527">
        <f t="shared" si="1"/>
        <v>0</v>
      </c>
      <c r="BC7" s="527">
        <f t="shared" si="1"/>
        <v>0</v>
      </c>
      <c r="BD7" s="527">
        <f t="shared" si="1"/>
        <v>0</v>
      </c>
      <c r="BE7" s="527">
        <f t="shared" si="1"/>
        <v>0</v>
      </c>
      <c r="BF7" s="527">
        <f t="shared" si="1"/>
        <v>0</v>
      </c>
      <c r="BG7" s="527">
        <f t="shared" si="1"/>
        <v>0</v>
      </c>
      <c r="BH7" s="527">
        <f t="shared" si="1"/>
        <v>0</v>
      </c>
      <c r="BI7" s="527">
        <f t="shared" si="1"/>
        <v>0</v>
      </c>
      <c r="BJ7" s="527">
        <f t="shared" si="1"/>
        <v>0</v>
      </c>
      <c r="BK7" s="527">
        <f t="shared" si="1"/>
        <v>0</v>
      </c>
      <c r="BL7" s="527">
        <f t="shared" si="1"/>
        <v>0</v>
      </c>
      <c r="BM7" s="527">
        <f t="shared" si="1"/>
        <v>0</v>
      </c>
      <c r="BN7" s="527">
        <f t="shared" si="1"/>
        <v>0</v>
      </c>
      <c r="BO7" s="527">
        <f t="shared" si="1"/>
        <v>0</v>
      </c>
      <c r="BP7" s="527">
        <f t="shared" si="1"/>
        <v>0</v>
      </c>
      <c r="BQ7" s="527">
        <f t="shared" si="1"/>
        <v>0</v>
      </c>
      <c r="BR7" s="527">
        <f t="shared" si="1"/>
        <v>0</v>
      </c>
      <c r="BS7" s="523"/>
      <c r="BT7" s="70">
        <f>MINA(I7:CHOOSE($B$3,I7,J7,K7,L7,M7,N7,O7,P7,Q7,R7,S7,T7,U7,V7,W7,X7,Y7,Z7,AA7,AB7))</f>
        <v>0</v>
      </c>
      <c r="BU7" s="86">
        <f>MAXA(I7:CHOOSE($B$3,I7,J7,K7,L7,M7,N7,O7,P7,Q7,R7,S7,T7,U7,V7,W7,X7,Y7,Z7,AA7,AB7))</f>
        <v>0</v>
      </c>
    </row>
    <row r="8" spans="1:73" s="86" customFormat="1" ht="12.75" thickBot="1">
      <c r="A8" s="334"/>
      <c r="B8" s="56" t="s">
        <v>391</v>
      </c>
      <c r="C8" s="57">
        <v>5</v>
      </c>
      <c r="D8" s="58">
        <v>10</v>
      </c>
      <c r="E8" s="58">
        <v>20</v>
      </c>
      <c r="F8" s="54">
        <f t="shared" si="0"/>
        <v>0</v>
      </c>
      <c r="G8" s="184">
        <f>COUNTIF(I8:CHOOSE($B$3,I8,J8,K8,L8,M8,N8,O8,P8,Q8,R8,S8,T8,U8,V8,W8,X8,Y8,Z8,AA8,AB8,),"&lt;="&amp;D8)</f>
        <v>1</v>
      </c>
      <c r="H8" s="185">
        <f>COUNTIF(I8:CHOOSE($B$3,I8,J8,K8,L8,M8,N8,O8,P8,Q8,R8,S8,T8,U8,V8,W8,X8,Y8,Z8,AA8,AB8,),"&gt;="&amp;E8)</f>
        <v>0</v>
      </c>
      <c r="I8" s="257">
        <f>О1!$D$53+О1!$D$63+О1!$D$70+О1!$D$79</f>
        <v>0</v>
      </c>
      <c r="J8" s="257">
        <f>О2!$D$53+О2!$D$63+О2!$D$70+О2!$D$79</f>
        <v>0</v>
      </c>
      <c r="K8" s="257">
        <f>О3!$D$53+О3!$D$63+О3!$D$70+О3!$D$79</f>
        <v>0</v>
      </c>
      <c r="L8" s="257">
        <f>О4!$D$53+О4!$D$63+О4!$D$70+О4!$D$79</f>
        <v>0</v>
      </c>
      <c r="M8" s="257">
        <f>О5!$D$53+О5!$D$63+О5!$D$70+О5!$D$79</f>
        <v>0</v>
      </c>
      <c r="N8" s="257">
        <f>О6!$D$53+О6!$D$63+О6!$D$70+О6!$D$79</f>
        <v>0</v>
      </c>
      <c r="O8" s="257">
        <f>О7!$D$53+О7!$D$63+О7!$D$70+О7!$D$79</f>
        <v>0</v>
      </c>
      <c r="P8" s="257">
        <f>О8!$D$53+О8!$D$63+О8!$D$70+О8!$D$79</f>
        <v>0</v>
      </c>
      <c r="Q8" s="257">
        <f>О9!$D$53+О9!$D$63+О9!$D$70+О9!$D$79</f>
        <v>0</v>
      </c>
      <c r="R8" s="257">
        <f>О10!$D$53+О10!$D$63+О10!$D$70+О10!$D$79</f>
        <v>0</v>
      </c>
      <c r="S8" s="257">
        <f>О11!$D$53+О11!$D$63+О11!$D$70+О11!$D$79</f>
        <v>0</v>
      </c>
      <c r="T8" s="257">
        <f>О12!$D$53+О12!$D$63+О12!$D$70+О12!$D$79</f>
        <v>0</v>
      </c>
      <c r="U8" s="257">
        <f>О13!$D$53+О13!$D$63+О13!$D$70+О13!$D$79</f>
        <v>0</v>
      </c>
      <c r="V8" s="257">
        <f>О14!$D$53+О14!$D$63+О14!$D$70+О14!$D$79</f>
        <v>0</v>
      </c>
      <c r="W8" s="257">
        <f>О15!$D$53+О15!$D$63+О15!$D$70+О15!$D$79</f>
        <v>0</v>
      </c>
      <c r="X8" s="257">
        <f>О15!$D$53+О15!$D$63+О15!$D$70+О15!$D$79</f>
        <v>0</v>
      </c>
      <c r="Y8" s="257">
        <f>О15!$D$53+О15!$D$63+О15!$D$70+О15!$D$79</f>
        <v>0</v>
      </c>
      <c r="Z8" s="257">
        <f>О15!$D$53+О15!$D$63+О15!$D$70+О15!$D$79</f>
        <v>0</v>
      </c>
      <c r="AA8" s="257">
        <f>О15!$D$53+О15!$D$63+О15!$D$70+О15!$D$79</f>
        <v>0</v>
      </c>
      <c r="AB8" s="257">
        <f>О15!$D$53+О15!$D$63+О15!$D$70+О15!$D$79</f>
        <v>0</v>
      </c>
      <c r="AC8" s="39"/>
      <c r="AD8" s="59">
        <f>О1!$E$53+О1!$E$63+О1!$E$70+О1!$E$79</f>
        <v>0</v>
      </c>
      <c r="AE8" s="59">
        <f>О2!$E$53+О2!$E$63+О2!$E$70+О2!$E$79</f>
        <v>0</v>
      </c>
      <c r="AF8" s="59">
        <f>О3!$E$53+О3!$E$63+О3!$E$70+О3!$E$79</f>
        <v>0</v>
      </c>
      <c r="AG8" s="59">
        <f>О4!$E$53+О4!$E$63+О4!$E$70+О4!$E$79</f>
        <v>0</v>
      </c>
      <c r="AH8" s="59">
        <f>О5!$E$53+О5!$E$63+О5!$E$70+О5!$E$79</f>
        <v>0</v>
      </c>
      <c r="AI8" s="59">
        <f>О6!$E$53+О6!$E$63+О6!$E$70+О6!$E$79</f>
        <v>0</v>
      </c>
      <c r="AJ8" s="59">
        <f>О7!$E$53+О7!$E$63+О7!$E$70+О7!$E$79</f>
        <v>0</v>
      </c>
      <c r="AK8" s="59">
        <f>О8!$E$53+О8!$E$63+О8!$E$70+О8!$E$79</f>
        <v>0</v>
      </c>
      <c r="AL8" s="59">
        <f>О9!$E$53+О9!$E$63+О9!$E$70+О9!$E$79</f>
        <v>0</v>
      </c>
      <c r="AM8" s="59">
        <f>О10!$E$53+О10!$E$63+О10!$E$70+О10!$E$79</f>
        <v>0</v>
      </c>
      <c r="AN8" s="59">
        <f>О11!$E$53+О11!$E$63+О11!$E$70+О11!$E$79</f>
        <v>0</v>
      </c>
      <c r="AO8" s="59">
        <f>О12!$E$53+О12!$E$63+О12!$E$70+О12!$E$79</f>
        <v>0</v>
      </c>
      <c r="AP8" s="59">
        <f>О13!$E$53+О13!$E$63+О13!$E$70+О13!$E$79</f>
        <v>0</v>
      </c>
      <c r="AQ8" s="59">
        <f>О14!$E$53+О14!$E$63+О14!$E$70+О14!$E$79</f>
        <v>0</v>
      </c>
      <c r="AR8" s="59">
        <f>О15!$E$53+О15!$E$63+О15!$E$70+О15!$E$79</f>
        <v>0</v>
      </c>
      <c r="AS8" s="59">
        <f>О15!$E$53+О15!$E$63+О15!$E$70+О15!$E$79</f>
        <v>0</v>
      </c>
      <c r="AT8" s="59">
        <f>О15!$E$53+О15!$E$63+О15!$E$70+О15!$E$79</f>
        <v>0</v>
      </c>
      <c r="AU8" s="59">
        <f>О15!$E$53+О15!$E$63+О15!$E$70+О15!$E$79</f>
        <v>0</v>
      </c>
      <c r="AV8" s="59">
        <f>О15!$E$53+О15!$E$63+О15!$E$70+О15!$E$79</f>
        <v>0</v>
      </c>
      <c r="AW8" s="59">
        <f>О15!$E$53+О15!$E$63+О15!$E$70+О15!$E$79</f>
        <v>0</v>
      </c>
      <c r="AX8" s="523"/>
      <c r="AY8" s="527">
        <f>$BT$8</f>
        <v>0</v>
      </c>
      <c r="AZ8" s="527">
        <f t="shared" ref="AZ8:BR8" si="2">$BT$8</f>
        <v>0</v>
      </c>
      <c r="BA8" s="527">
        <f t="shared" si="2"/>
        <v>0</v>
      </c>
      <c r="BB8" s="527">
        <f t="shared" si="2"/>
        <v>0</v>
      </c>
      <c r="BC8" s="527">
        <f t="shared" si="2"/>
        <v>0</v>
      </c>
      <c r="BD8" s="527">
        <f t="shared" si="2"/>
        <v>0</v>
      </c>
      <c r="BE8" s="527">
        <f t="shared" si="2"/>
        <v>0</v>
      </c>
      <c r="BF8" s="527">
        <f t="shared" si="2"/>
        <v>0</v>
      </c>
      <c r="BG8" s="527">
        <f t="shared" si="2"/>
        <v>0</v>
      </c>
      <c r="BH8" s="527">
        <f t="shared" si="2"/>
        <v>0</v>
      </c>
      <c r="BI8" s="527">
        <f t="shared" si="2"/>
        <v>0</v>
      </c>
      <c r="BJ8" s="527">
        <f t="shared" si="2"/>
        <v>0</v>
      </c>
      <c r="BK8" s="527">
        <f t="shared" si="2"/>
        <v>0</v>
      </c>
      <c r="BL8" s="527">
        <f t="shared" si="2"/>
        <v>0</v>
      </c>
      <c r="BM8" s="527">
        <f t="shared" si="2"/>
        <v>0</v>
      </c>
      <c r="BN8" s="527">
        <f t="shared" si="2"/>
        <v>0</v>
      </c>
      <c r="BO8" s="527">
        <f t="shared" si="2"/>
        <v>0</v>
      </c>
      <c r="BP8" s="527">
        <f t="shared" si="2"/>
        <v>0</v>
      </c>
      <c r="BQ8" s="527">
        <f t="shared" si="2"/>
        <v>0</v>
      </c>
      <c r="BR8" s="527">
        <f t="shared" si="2"/>
        <v>0</v>
      </c>
      <c r="BS8" s="523"/>
      <c r="BT8" s="70">
        <f>MINA(I8:CHOOSE($B$3,I8,J8,K8,L8,M8,N8,O8,P8,Q8,R8,S8,T8,U8,V8,W8,X8,Y8,Z8,AA8,AB8))</f>
        <v>0</v>
      </c>
      <c r="BU8" s="86">
        <f>MAXA(I8:CHOOSE($B$3,I8,J8,K8,L8,M8,N8,O8,P8,Q8,R8,S8,T8,U8,V8,W8,X8,Y8,Z8,AA8,AB8))</f>
        <v>0</v>
      </c>
    </row>
    <row r="9" spans="1:73" s="86" customFormat="1" ht="12.75" thickBot="1">
      <c r="A9" s="334"/>
      <c r="B9" s="56" t="s">
        <v>392</v>
      </c>
      <c r="C9" s="57">
        <v>5</v>
      </c>
      <c r="D9" s="58">
        <v>13</v>
      </c>
      <c r="E9" s="58">
        <v>18</v>
      </c>
      <c r="F9" s="54">
        <f t="shared" si="0"/>
        <v>0</v>
      </c>
      <c r="G9" s="184">
        <f>COUNTIF(I9:CHOOSE($B$3,I9,J9,K9,L9,M9,N9,O9,P9,Q9,R9,S9,T9,U9,V9,W9,X9,Y9,Z9,AA9,AB9,),"&lt;="&amp;D9)</f>
        <v>1</v>
      </c>
      <c r="H9" s="185">
        <f>COUNTIF(I9:CHOOSE($B$3,I9,J9,K9,L9,M9,N9,O9,P9,Q9,R9,S9,T9,U9,V9,W9,X9,Y9,Z9,AA9,AB9,),"&gt;="&amp;E9)</f>
        <v>0</v>
      </c>
      <c r="I9" s="257">
        <f>О1!$D$56+О1!$D$60+О1!$D$68+О1!$D$72+О1!$D$76</f>
        <v>0</v>
      </c>
      <c r="J9" s="257">
        <f>О2!$D$56+О2!$D$60+О2!$D$68+О2!$D$72+О2!$D$76</f>
        <v>0</v>
      </c>
      <c r="K9" s="257">
        <f>О3!$D$56+О3!$D$60+О3!$D$68+О3!$D$72+О3!$D$76</f>
        <v>0</v>
      </c>
      <c r="L9" s="257">
        <f>О4!$D$56+О4!$D$60+О4!$D$68+О4!$D$72+О4!$D$76</f>
        <v>0</v>
      </c>
      <c r="M9" s="257">
        <f>О5!$D$56+О5!$D$60+О5!$D$68+О5!$D$72+О5!$D$76</f>
        <v>0</v>
      </c>
      <c r="N9" s="257">
        <f>О6!$D$56+О6!$D$60+О6!$D$68+О6!$D$72+О6!$D$76</f>
        <v>0</v>
      </c>
      <c r="O9" s="257">
        <f>О7!$D$56+О7!$D$60+О7!$D$68+О7!$D$72+О7!$D$76</f>
        <v>0</v>
      </c>
      <c r="P9" s="257">
        <f>О8!$D$56+О8!$D$60+О8!$D$68+О8!$D$72+О8!$D$76</f>
        <v>0</v>
      </c>
      <c r="Q9" s="257">
        <f>О9!$D$56+О9!$D$60+О9!$D$68+О9!$D$72+О9!$D$76</f>
        <v>0</v>
      </c>
      <c r="R9" s="257">
        <f>О10!$D$56+О10!$D$60+О10!$D$68+О10!$D$72+О10!$D$76</f>
        <v>0</v>
      </c>
      <c r="S9" s="257">
        <f>О11!$D$56+О11!$D$60+О11!$D$68+О11!$D$72+О11!$D$76</f>
        <v>0</v>
      </c>
      <c r="T9" s="257">
        <f>О12!$D$56+О12!$D$60+О12!$D$68+О12!$D$72+О12!$D$76</f>
        <v>0</v>
      </c>
      <c r="U9" s="257">
        <f>О13!$D$56+О13!$D$60+О13!$D$68+О13!$D$72+О13!$D$76</f>
        <v>0</v>
      </c>
      <c r="V9" s="257">
        <f>О14!$D$56+О14!$D$60+О14!$D$68+О14!$D$72+О14!$D$76</f>
        <v>0</v>
      </c>
      <c r="W9" s="257">
        <f>О15!$D$56+О15!$D$60+О15!$D$68+О15!$D$72+О15!$D$76</f>
        <v>0</v>
      </c>
      <c r="X9" s="257">
        <f>О15!$D$56+О15!$D$60+О15!$D$68+О15!$D$72+О15!$D$76</f>
        <v>0</v>
      </c>
      <c r="Y9" s="257">
        <f>О15!$D$56+О15!$D$60+О15!$D$68+О15!$D$72+О15!$D$76</f>
        <v>0</v>
      </c>
      <c r="Z9" s="257">
        <f>О15!$D$56+О15!$D$60+О15!$D$68+О15!$D$72+О15!$D$76</f>
        <v>0</v>
      </c>
      <c r="AA9" s="257">
        <f>О15!$D$56+О15!$D$60+О15!$D$68+О15!$D$72+О15!$D$76</f>
        <v>0</v>
      </c>
      <c r="AB9" s="257">
        <f>О15!$D$56+О15!$D$60+О15!$D$68+О15!$D$72+О15!$D$76</f>
        <v>0</v>
      </c>
      <c r="AC9" s="39"/>
      <c r="AD9" s="59">
        <f>О1!$E$56+О1!$E$60+О1!$E$68+О1!$E$72+О1!$E$76</f>
        <v>0</v>
      </c>
      <c r="AE9" s="59">
        <f>О2!$E$56+О2!$E$60+О2!$E$68+О2!$E$72+О2!$E$76</f>
        <v>0</v>
      </c>
      <c r="AF9" s="59">
        <f>О3!$E$56+О3!$E$60+О3!$E$68+О3!$E$72+О3!$E$76</f>
        <v>0</v>
      </c>
      <c r="AG9" s="59">
        <f>О4!$E$56+О4!$E$60+О4!$E$68+О4!$E$72+О4!$E$76</f>
        <v>0</v>
      </c>
      <c r="AH9" s="59">
        <f>О5!$E$56+О5!$E$60+О5!$E$68+О5!$E$72+О5!$E$76</f>
        <v>0</v>
      </c>
      <c r="AI9" s="59">
        <f>О6!$E$56+О6!$E$60+О6!$E$68+О6!$E$72+О6!$E$76</f>
        <v>0</v>
      </c>
      <c r="AJ9" s="59">
        <f>О7!$E$56+О7!$E$60+О7!$E$68+О7!$E$72+О7!$E$76</f>
        <v>0</v>
      </c>
      <c r="AK9" s="59">
        <f>О8!$E$56+О8!$E$60+О8!$E$68+О8!$E$72+О8!$E$76</f>
        <v>0</v>
      </c>
      <c r="AL9" s="59">
        <f>О9!$E$56+О9!$E$60+О9!$E$68+О9!$E$72+О9!$E$76</f>
        <v>0</v>
      </c>
      <c r="AM9" s="59">
        <f>О10!$E$56+О10!$E$60+О10!$E$68+О10!$E$72+О10!$E$76</f>
        <v>0</v>
      </c>
      <c r="AN9" s="59">
        <f>О11!$E$56+О11!$E$60+О11!$E$68+О11!$E$72+О11!$E$76</f>
        <v>0</v>
      </c>
      <c r="AO9" s="59">
        <f>О12!$E$56+О12!$E$60+О12!$E$68+О12!$E$72+О12!$E$76</f>
        <v>0</v>
      </c>
      <c r="AP9" s="59">
        <f>О13!$E$56+О13!$E$60+О13!$E$68+О13!$E$72+О13!$E$76</f>
        <v>0</v>
      </c>
      <c r="AQ9" s="59">
        <f>О14!$E$56+О14!$E$60+О14!$E$68+О14!$E$72+О14!$E$76</f>
        <v>0</v>
      </c>
      <c r="AR9" s="59">
        <f>О15!$E$56+О15!$E$60+О15!$E$68+О15!$E$72+О15!$E$76</f>
        <v>0</v>
      </c>
      <c r="AS9" s="59">
        <f>О15!$E$56+О15!$E$60+О15!$E$68+О15!$E$72+О15!$E$76</f>
        <v>0</v>
      </c>
      <c r="AT9" s="59">
        <f>О15!$E$56+О15!$E$60+О15!$E$68+О15!$E$72+О15!$E$76</f>
        <v>0</v>
      </c>
      <c r="AU9" s="59">
        <f>О15!$E$56+О15!$E$60+О15!$E$68+О15!$E$72+О15!$E$76</f>
        <v>0</v>
      </c>
      <c r="AV9" s="59">
        <f>О15!$E$56+О15!$E$60+О15!$E$68+О15!$E$72+О15!$E$76</f>
        <v>0</v>
      </c>
      <c r="AW9" s="59">
        <f>О15!$E$56+О15!$E$60+О15!$E$68+О15!$E$72+О15!$E$76</f>
        <v>0</v>
      </c>
      <c r="AX9" s="523"/>
      <c r="AY9" s="527">
        <f>$BT$9</f>
        <v>0</v>
      </c>
      <c r="AZ9" s="527">
        <f t="shared" ref="AZ9:BR9" si="3">$BT$9</f>
        <v>0</v>
      </c>
      <c r="BA9" s="527">
        <f t="shared" si="3"/>
        <v>0</v>
      </c>
      <c r="BB9" s="527">
        <f t="shared" si="3"/>
        <v>0</v>
      </c>
      <c r="BC9" s="527">
        <f t="shared" si="3"/>
        <v>0</v>
      </c>
      <c r="BD9" s="527">
        <f t="shared" si="3"/>
        <v>0</v>
      </c>
      <c r="BE9" s="527">
        <f t="shared" si="3"/>
        <v>0</v>
      </c>
      <c r="BF9" s="527">
        <f t="shared" si="3"/>
        <v>0</v>
      </c>
      <c r="BG9" s="527">
        <f t="shared" si="3"/>
        <v>0</v>
      </c>
      <c r="BH9" s="527">
        <f t="shared" si="3"/>
        <v>0</v>
      </c>
      <c r="BI9" s="527">
        <f t="shared" si="3"/>
        <v>0</v>
      </c>
      <c r="BJ9" s="527">
        <f t="shared" si="3"/>
        <v>0</v>
      </c>
      <c r="BK9" s="527">
        <f t="shared" si="3"/>
        <v>0</v>
      </c>
      <c r="BL9" s="527">
        <f t="shared" si="3"/>
        <v>0</v>
      </c>
      <c r="BM9" s="527">
        <f t="shared" si="3"/>
        <v>0</v>
      </c>
      <c r="BN9" s="527">
        <f t="shared" si="3"/>
        <v>0</v>
      </c>
      <c r="BO9" s="527">
        <f t="shared" si="3"/>
        <v>0</v>
      </c>
      <c r="BP9" s="527">
        <f t="shared" si="3"/>
        <v>0</v>
      </c>
      <c r="BQ9" s="527">
        <f t="shared" si="3"/>
        <v>0</v>
      </c>
      <c r="BR9" s="527">
        <f t="shared" si="3"/>
        <v>0</v>
      </c>
      <c r="BS9" s="523"/>
      <c r="BT9" s="70">
        <f>MINA(I9:CHOOSE($B$3,I9,J9,K9,L9,M9,N9,O9,P9,Q9,R9,S9,T9,U9,V9,W9,X9,Y9,Z9,AA9,AB9))</f>
        <v>0</v>
      </c>
      <c r="BU9" s="86">
        <f>MAXA(I9:CHOOSE($B$3,I9,J9,K9,L9,M9,N9,O9,P9,Q9,R9,S9,T9,U9,V9,W9,X9,Y9,Z9,AA9,AB9))</f>
        <v>0</v>
      </c>
    </row>
    <row r="10" spans="1:73" s="86" customFormat="1" ht="12.75" thickBot="1">
      <c r="A10" s="334"/>
      <c r="B10" s="56" t="s">
        <v>393</v>
      </c>
      <c r="C10" s="57">
        <v>5</v>
      </c>
      <c r="D10" s="58">
        <v>15</v>
      </c>
      <c r="E10" s="58">
        <v>20</v>
      </c>
      <c r="F10" s="54">
        <f t="shared" si="0"/>
        <v>0</v>
      </c>
      <c r="G10" s="184">
        <f>COUNTIF(I10:CHOOSE($B$3,I10,J10,K10,L10,M10,N10,O10,P10,Q10,R10,S10,T10,U10,V10,W10,X10,Y10,Z10,AA10,AB10,),"&lt;="&amp;D10)</f>
        <v>1</v>
      </c>
      <c r="H10" s="185">
        <f>COUNTIF(I10:CHOOSE($B$3,I10,J10,K10,L10,M10,N10,O10,P10,Q10,R10,S10,T10,U10,V10,W10,X10,Y10,Z10,AA10,AB10,),"&gt;="&amp;E10)</f>
        <v>0</v>
      </c>
      <c r="I10" s="257">
        <f>О1!$D$54+О1!$D$62+О1!$D$64+О1!$D$66+О1!$D$77+О1!$D$78</f>
        <v>0</v>
      </c>
      <c r="J10" s="257">
        <f>О2!$D$54+О2!$D$62+О2!$D$64+О2!$D$66+О2!$D$77+О2!$D$78</f>
        <v>0</v>
      </c>
      <c r="K10" s="257">
        <f>О3!$D$54+О3!$D$62+О3!$D$64+О3!$D$66+О3!$D$77+О3!$D$78</f>
        <v>0</v>
      </c>
      <c r="L10" s="257">
        <f>О4!$D$54+О4!$D$62+О4!$D$64+О4!$D$66+О4!$D$77+О4!$D$78</f>
        <v>0</v>
      </c>
      <c r="M10" s="257">
        <f>О5!$D$54+О5!$D$62+О5!$D$64+О5!$D$66+О5!$D$77+О5!$D$78</f>
        <v>0</v>
      </c>
      <c r="N10" s="257">
        <f>О6!$D$54+О6!$D$62+О6!$D$64+О6!$D$66+О6!$D$77+О6!$D$78</f>
        <v>0</v>
      </c>
      <c r="O10" s="257">
        <f>О7!$D$54+О7!$D$62+О7!$D$64+О7!$D$66+О7!$D$77+О7!$D$78</f>
        <v>0</v>
      </c>
      <c r="P10" s="257">
        <f>О8!$D$54+О8!$D$62+О8!$D$64+О8!$D$66+О8!$D$77+О8!$D$78</f>
        <v>0</v>
      </c>
      <c r="Q10" s="257">
        <f>О9!$D$54+О9!$D$62+О9!$D$64+О9!$D$66+О9!$D$77+О9!$D$78</f>
        <v>0</v>
      </c>
      <c r="R10" s="257">
        <f>О10!$D$54+О10!$D$62+О10!$D$64+О10!$D$66+О10!$D$77+О10!$D$78</f>
        <v>0</v>
      </c>
      <c r="S10" s="257">
        <f>О11!$D$54+О11!$D$62+О11!$D$64+О11!$D$66+О11!$D$77+О11!$D$78</f>
        <v>0</v>
      </c>
      <c r="T10" s="257">
        <f>О12!$D$54+О12!$D$62+О12!$D$64+О12!$D$66+О12!$D$77+О12!$D$78</f>
        <v>0</v>
      </c>
      <c r="U10" s="257">
        <f>О13!$D$54+О13!$D$62+О13!$D$64+О13!$D$66+О13!$D$77+О13!$D$78</f>
        <v>0</v>
      </c>
      <c r="V10" s="257">
        <f>О14!$D$54+О14!$D$62+О14!$D$64+О14!$D$66+О14!$D$77+О14!$D$78</f>
        <v>0</v>
      </c>
      <c r="W10" s="257">
        <f>О15!$D$54+О15!$D$62+О15!$D$64+О15!$D$66+О15!$D$77+О15!$D$78</f>
        <v>0</v>
      </c>
      <c r="X10" s="257">
        <f>О15!$D$54+О15!$D$62+О15!$D$64+О15!$D$66+О15!$D$77+О15!$D$78</f>
        <v>0</v>
      </c>
      <c r="Y10" s="257">
        <f>О15!$D$54+О15!$D$62+О15!$D$64+О15!$D$66+О15!$D$77+О15!$D$78</f>
        <v>0</v>
      </c>
      <c r="Z10" s="257">
        <f>О15!$D$54+О15!$D$62+О15!$D$64+О15!$D$66+О15!$D$77+О15!$D$78</f>
        <v>0</v>
      </c>
      <c r="AA10" s="257">
        <f>О15!$D$54+О15!$D$62+О15!$D$64+О15!$D$66+О15!$D$77+О15!$D$78</f>
        <v>0</v>
      </c>
      <c r="AB10" s="257">
        <f>О15!$D$54+О15!$D$62+О15!$D$64+О15!$D$66+О15!$D$77+О15!$D$78</f>
        <v>0</v>
      </c>
      <c r="AC10" s="39"/>
      <c r="AD10" s="59">
        <f>О1!$E$54+О1!$E$62+О1!$E$64+О1!$E$66+О1!$E$77+О1!$E$78</f>
        <v>0</v>
      </c>
      <c r="AE10" s="59">
        <f>О2!$E$54+О2!$E$62+О2!$E$64+О2!$E$66+О2!$E$77+О2!$E$78</f>
        <v>0</v>
      </c>
      <c r="AF10" s="59">
        <f>О3!$E$54+О3!$E$62+О3!$E$64+О3!$E$66+О3!$E$77+О3!$E$78</f>
        <v>0</v>
      </c>
      <c r="AG10" s="59">
        <f>О4!$E$54+О4!$E$62+О4!$E$64+О4!$E$66+О4!$E$77+О4!$E$78</f>
        <v>0</v>
      </c>
      <c r="AH10" s="59">
        <f>О5!$E$54+О5!$E$62+О5!$E$64+О5!$E$66+О5!$E$77+О5!$E$78</f>
        <v>0</v>
      </c>
      <c r="AI10" s="59">
        <f>О6!$E$54+О6!$E$62+О6!$E$64+О6!$E$66+О6!$E$77+О6!$E$78</f>
        <v>0</v>
      </c>
      <c r="AJ10" s="59">
        <f>О7!$E$54+О7!$E$62+О7!$E$64+О7!$E$66+О7!$E$77+О7!$E$78</f>
        <v>0</v>
      </c>
      <c r="AK10" s="59">
        <f>О8!$E$54+О8!$E$62+О8!$E$64+О8!$E$66+О8!$E$77+О8!$E$78</f>
        <v>0</v>
      </c>
      <c r="AL10" s="59">
        <f>О9!$E$54+О9!$E$62+О9!$E$64+О9!$E$66+О9!$E$77+О9!$E$78</f>
        <v>0</v>
      </c>
      <c r="AM10" s="59">
        <f>О10!$E$54+О10!$E$62+О10!$E$64+О10!$E$66+О10!$E$77+О10!$E$78</f>
        <v>0</v>
      </c>
      <c r="AN10" s="59">
        <f>О11!$E$54+О11!$E$62+О11!$E$64+О11!$E$66+О11!$E$77+О11!$E$78</f>
        <v>0</v>
      </c>
      <c r="AO10" s="59">
        <f>О12!$E$54+О12!$E$62+О12!$E$64+О12!$E$66+О12!$E$77+О12!$E$78</f>
        <v>0</v>
      </c>
      <c r="AP10" s="59">
        <f>О13!$E$54+О13!$E$62+О13!$E$64+О13!$E$66+О13!$E$77+О13!$E$78</f>
        <v>0</v>
      </c>
      <c r="AQ10" s="59">
        <f>О14!$E$54+О14!$E$62+О14!$E$64+О14!$E$66+О14!$E$77+О14!$E$78</f>
        <v>0</v>
      </c>
      <c r="AR10" s="59">
        <f>О15!$E$54+О15!$E$62+О15!$E$64+О15!$E$66+О15!$E$77+О15!$E$78</f>
        <v>0</v>
      </c>
      <c r="AS10" s="59">
        <f>О15!$E$54+О15!$E$62+О15!$E$64+О15!$E$66+О15!$E$77+О15!$E$78</f>
        <v>0</v>
      </c>
      <c r="AT10" s="59">
        <f>О15!$E$54+О15!$E$62+О15!$E$64+О15!$E$66+О15!$E$77+О15!$E$78</f>
        <v>0</v>
      </c>
      <c r="AU10" s="59">
        <f>О15!$E$54+О15!$E$62+О15!$E$64+О15!$E$66+О15!$E$77+О15!$E$78</f>
        <v>0</v>
      </c>
      <c r="AV10" s="59">
        <f>О15!$E$54+О15!$E$62+О15!$E$64+О15!$E$66+О15!$E$77+О15!$E$78</f>
        <v>0</v>
      </c>
      <c r="AW10" s="59">
        <f>О15!$E$54+О15!$E$62+О15!$E$64+О15!$E$66+О15!$E$77+О15!$E$78</f>
        <v>0</v>
      </c>
      <c r="AX10" s="523"/>
      <c r="AY10" s="527">
        <f>$BT$10</f>
        <v>0</v>
      </c>
      <c r="AZ10" s="527">
        <f t="shared" ref="AZ10:BR10" si="4">$BT$10</f>
        <v>0</v>
      </c>
      <c r="BA10" s="527">
        <f t="shared" si="4"/>
        <v>0</v>
      </c>
      <c r="BB10" s="527">
        <f t="shared" si="4"/>
        <v>0</v>
      </c>
      <c r="BC10" s="527">
        <f t="shared" si="4"/>
        <v>0</v>
      </c>
      <c r="BD10" s="527">
        <f t="shared" si="4"/>
        <v>0</v>
      </c>
      <c r="BE10" s="527">
        <f t="shared" si="4"/>
        <v>0</v>
      </c>
      <c r="BF10" s="527">
        <f t="shared" si="4"/>
        <v>0</v>
      </c>
      <c r="BG10" s="527">
        <f t="shared" si="4"/>
        <v>0</v>
      </c>
      <c r="BH10" s="527">
        <f t="shared" si="4"/>
        <v>0</v>
      </c>
      <c r="BI10" s="527">
        <f t="shared" si="4"/>
        <v>0</v>
      </c>
      <c r="BJ10" s="527">
        <f t="shared" si="4"/>
        <v>0</v>
      </c>
      <c r="BK10" s="527">
        <f t="shared" si="4"/>
        <v>0</v>
      </c>
      <c r="BL10" s="527">
        <f t="shared" si="4"/>
        <v>0</v>
      </c>
      <c r="BM10" s="527">
        <f t="shared" si="4"/>
        <v>0</v>
      </c>
      <c r="BN10" s="527">
        <f t="shared" si="4"/>
        <v>0</v>
      </c>
      <c r="BO10" s="527">
        <f t="shared" si="4"/>
        <v>0</v>
      </c>
      <c r="BP10" s="527">
        <f t="shared" si="4"/>
        <v>0</v>
      </c>
      <c r="BQ10" s="527">
        <f t="shared" si="4"/>
        <v>0</v>
      </c>
      <c r="BR10" s="527">
        <f t="shared" si="4"/>
        <v>0</v>
      </c>
      <c r="BS10" s="523"/>
      <c r="BT10" s="70">
        <f>MINA(I10:CHOOSE($B$3,I10,J10,K10,L10,M10,N10,O10,P10,Q10,R10,S10,T10,U10,V10,W10,X10,Y10,Z10,AA10,AB10))</f>
        <v>0</v>
      </c>
      <c r="BU10" s="86">
        <f>MAXA(I10:CHOOSE($B$3,I10,J10,K10,L10,M10,N10,O10,P10,Q10,R10,S10,T10,U10,V10,W10,X10,Y10,Z10,AA10,AB10))</f>
        <v>0</v>
      </c>
    </row>
    <row r="11" spans="1:73" s="86" customFormat="1" ht="13.5" customHeight="1" thickBot="1">
      <c r="A11" s="334"/>
      <c r="B11" s="56" t="s">
        <v>394</v>
      </c>
      <c r="C11" s="57">
        <v>5</v>
      </c>
      <c r="D11" s="58">
        <v>22</v>
      </c>
      <c r="E11" s="58">
        <v>27</v>
      </c>
      <c r="F11" s="54">
        <f t="shared" si="0"/>
        <v>0</v>
      </c>
      <c r="G11" s="184">
        <f>COUNTIF(I11:CHOOSE($B$3,I11,J11,K11,L11,M11,N11,O11,P11,Q11,R11,S11,T11,U11,V11,W11,X11,Y11,Z11,AA11,AB11,),"&lt;="&amp;D11)</f>
        <v>1</v>
      </c>
      <c r="H11" s="185">
        <f>COUNTIF(I11:CHOOSE($B$3,I11,J11,K11,L11,M11,N11,O11,P11,Q11,R11,S11,T11,U11,V11,W11,X11,Y11,Z11,AA11,AB11,),"&gt;="&amp;E11)</f>
        <v>0</v>
      </c>
      <c r="I11" s="257">
        <f>О1!$D$55+О1!$D$59+О1!$D$65+О1!$D$69+О1!$D$74</f>
        <v>0</v>
      </c>
      <c r="J11" s="257">
        <f>О2!$D$55+О2!$D$59+О2!$D$65+О2!$D$69+О2!$D$74</f>
        <v>0</v>
      </c>
      <c r="K11" s="257">
        <f>О3!$D$55+О3!$D$59+О3!$D$65+О3!$D$69+О3!$D$74</f>
        <v>0</v>
      </c>
      <c r="L11" s="257">
        <f>О4!$D$55+О4!$D$59+О4!$D$65+О4!$D$69+О4!$D$74</f>
        <v>0</v>
      </c>
      <c r="M11" s="257">
        <f>О5!$D$55+О5!$D$59+О5!$D$65+О5!$D$69+О5!$D$74</f>
        <v>0</v>
      </c>
      <c r="N11" s="257">
        <f>О6!$D$55+О6!$D$59+О6!$D$65+О6!$D$69+О6!$D$74</f>
        <v>0</v>
      </c>
      <c r="O11" s="257">
        <f>О7!$D$55+О7!$D$59+О7!$D$65+О7!$D$69+О7!$D$74</f>
        <v>0</v>
      </c>
      <c r="P11" s="257">
        <f>О8!$D$55+О8!$D$59+О8!$D$65+О8!$D$69+О8!$D$74</f>
        <v>0</v>
      </c>
      <c r="Q11" s="257">
        <f>О9!$D$55+О9!$D$59+О9!$D$65+О9!$D$69+О9!$D$74</f>
        <v>0</v>
      </c>
      <c r="R11" s="257">
        <f>О10!$D$55+О10!$D$59+О10!$D$65+О10!$D$69+О10!$D$74</f>
        <v>0</v>
      </c>
      <c r="S11" s="257">
        <f>О11!$D$55+О11!$D$59+О11!$D$65+О11!$D$69+О11!$D$74</f>
        <v>0</v>
      </c>
      <c r="T11" s="257">
        <f>О12!$D$55+О12!$D$59+О12!$D$65+О12!$D$69+О12!$D$74</f>
        <v>0</v>
      </c>
      <c r="U11" s="257">
        <f>О13!$D$55+О13!$D$59+О13!$D$65+О13!$D$69+О13!$D$74</f>
        <v>0</v>
      </c>
      <c r="V11" s="257">
        <f>О14!$D$55+О14!$D$59+О14!$D$65+О14!$D$69+О14!$D$74</f>
        <v>0</v>
      </c>
      <c r="W11" s="257">
        <f>О15!$D$55+О15!$D$59+О15!$D$65+О15!$D$69+О15!$D$74</f>
        <v>0</v>
      </c>
      <c r="X11" s="257">
        <f>О15!$D$55+О15!$D$59+О15!$D$65+О15!$D$69+О15!$D$74</f>
        <v>0</v>
      </c>
      <c r="Y11" s="257">
        <f>О15!$D$55+О15!$D$59+О15!$D$65+О15!$D$69+О15!$D$74</f>
        <v>0</v>
      </c>
      <c r="Z11" s="257">
        <f>О15!$D$55+О15!$D$59+О15!$D$65+О15!$D$69+О15!$D$74</f>
        <v>0</v>
      </c>
      <c r="AA11" s="257">
        <f>О15!$D$55+О15!$D$59+О15!$D$65+О15!$D$69+О15!$D$74</f>
        <v>0</v>
      </c>
      <c r="AB11" s="257">
        <f>О15!$D$55+О15!$D$59+О15!$D$65+О15!$D$69+О15!$D$74</f>
        <v>0</v>
      </c>
      <c r="AC11" s="39"/>
      <c r="AD11" s="59">
        <f>О1!$E$55+О1!$E$59+О1!$E$65+О1!$E$69+О1!$E$74</f>
        <v>0</v>
      </c>
      <c r="AE11" s="59">
        <f>О2!$E$55+О2!$E$59+О2!$E$65+О2!$E$69+О2!$E$74</f>
        <v>0</v>
      </c>
      <c r="AF11" s="59">
        <f>О3!$E$55+О3!$E$59+О3!$E$65+О3!$E$69+О3!$E$74</f>
        <v>0</v>
      </c>
      <c r="AG11" s="59">
        <f>О4!$E$55+О4!$E$59+О4!$E$65+О4!$E$69+О4!$E$74</f>
        <v>0</v>
      </c>
      <c r="AH11" s="59">
        <f>О5!$E$55+О5!$E$59+О5!$E$65+О5!$E$69+О5!$E$74</f>
        <v>0</v>
      </c>
      <c r="AI11" s="59">
        <f>О6!$E$55+О6!$E$59+О6!$E$65+О6!$E$69+О6!$E$74</f>
        <v>0</v>
      </c>
      <c r="AJ11" s="59">
        <f>О7!$E$55+О7!$E$59+О7!$E$65+О7!$E$69+О7!$E$74</f>
        <v>0</v>
      </c>
      <c r="AK11" s="59">
        <f>О8!$E$55+О8!$E$59+О8!$E$65+О8!$E$69+О8!$E$74</f>
        <v>0</v>
      </c>
      <c r="AL11" s="59">
        <f>О9!$E$55+О9!$E$59+О9!$E$65+О9!$E$69+О9!$E$74</f>
        <v>0</v>
      </c>
      <c r="AM11" s="59">
        <f>О10!$E$55+О10!$E$59+О10!$E$65+О10!$E$69+О10!$E$74</f>
        <v>0</v>
      </c>
      <c r="AN11" s="59">
        <f>О11!$E$55+О11!$E$59+О11!$E$65+О11!$E$69+О11!$E$74</f>
        <v>0</v>
      </c>
      <c r="AO11" s="59">
        <f>О12!$E$55+О12!$E$59+О12!$E$65+О12!$E$69+О12!$E$74</f>
        <v>0</v>
      </c>
      <c r="AP11" s="59">
        <f>О13!$E$55+О13!$E$59+О13!$E$65+О13!$E$69+О13!$E$74</f>
        <v>0</v>
      </c>
      <c r="AQ11" s="59">
        <f>О14!$E$55+О14!$E$59+О14!$E$65+О14!$E$69+О14!$E$74</f>
        <v>0</v>
      </c>
      <c r="AR11" s="59">
        <f>О15!$E$55+О15!$E$59+О15!$E$65+О15!$E$69+О15!$E$74</f>
        <v>0</v>
      </c>
      <c r="AS11" s="59">
        <f>О15!$E$55+О15!$E$59+О15!$E$65+О15!$E$69+О15!$E$74</f>
        <v>0</v>
      </c>
      <c r="AT11" s="59">
        <f>О15!$E$55+О15!$E$59+О15!$E$65+О15!$E$69+О15!$E$74</f>
        <v>0</v>
      </c>
      <c r="AU11" s="59">
        <f>О15!$E$55+О15!$E$59+О15!$E$65+О15!$E$69+О15!$E$74</f>
        <v>0</v>
      </c>
      <c r="AV11" s="59">
        <f>О15!$E$55+О15!$E$59+О15!$E$65+О15!$E$69+О15!$E$74</f>
        <v>0</v>
      </c>
      <c r="AW11" s="59">
        <f>О15!$E$55+О15!$E$59+О15!$E$65+О15!$E$69+О15!$E$74</f>
        <v>0</v>
      </c>
      <c r="AX11" s="523"/>
      <c r="AY11" s="527">
        <f>$BT11</f>
        <v>0</v>
      </c>
      <c r="AZ11" s="527">
        <f t="shared" ref="AZ11:BR11" si="5">$BT11</f>
        <v>0</v>
      </c>
      <c r="BA11" s="527">
        <f t="shared" si="5"/>
        <v>0</v>
      </c>
      <c r="BB11" s="527">
        <f t="shared" si="5"/>
        <v>0</v>
      </c>
      <c r="BC11" s="527">
        <f t="shared" si="5"/>
        <v>0</v>
      </c>
      <c r="BD11" s="527">
        <f t="shared" si="5"/>
        <v>0</v>
      </c>
      <c r="BE11" s="527">
        <f t="shared" si="5"/>
        <v>0</v>
      </c>
      <c r="BF11" s="527">
        <f t="shared" si="5"/>
        <v>0</v>
      </c>
      <c r="BG11" s="527">
        <f t="shared" si="5"/>
        <v>0</v>
      </c>
      <c r="BH11" s="527">
        <f t="shared" si="5"/>
        <v>0</v>
      </c>
      <c r="BI11" s="527">
        <f t="shared" si="5"/>
        <v>0</v>
      </c>
      <c r="BJ11" s="527">
        <f t="shared" si="5"/>
        <v>0</v>
      </c>
      <c r="BK11" s="527">
        <f t="shared" si="5"/>
        <v>0</v>
      </c>
      <c r="BL11" s="527">
        <f t="shared" si="5"/>
        <v>0</v>
      </c>
      <c r="BM11" s="527">
        <f t="shared" si="5"/>
        <v>0</v>
      </c>
      <c r="BN11" s="527">
        <f t="shared" si="5"/>
        <v>0</v>
      </c>
      <c r="BO11" s="527">
        <f t="shared" si="5"/>
        <v>0</v>
      </c>
      <c r="BP11" s="527">
        <f t="shared" si="5"/>
        <v>0</v>
      </c>
      <c r="BQ11" s="527">
        <f t="shared" si="5"/>
        <v>0</v>
      </c>
      <c r="BR11" s="527">
        <f t="shared" si="5"/>
        <v>0</v>
      </c>
      <c r="BS11" s="523"/>
      <c r="BT11" s="70">
        <f>MINA(I11:CHOOSE($B$3,I11,J11,K11,L11,M11,N11,O11,P11,Q11,R11,S11,T11,U11,V11,W11,X11,Y11,Z11,AA11,AB11))</f>
        <v>0</v>
      </c>
      <c r="BU11" s="86">
        <f>MAXA(I11:CHOOSE($B$3,I11,J11,K11,L11,M11,N11,O11,P11,Q11,R11,S11,T11,U11,V11,W11,X11,Y11,Z11,AA11,AB11))</f>
        <v>0</v>
      </c>
    </row>
    <row r="12" spans="1:73" s="86" customFormat="1" ht="13.5" customHeight="1" thickBot="1">
      <c r="A12" s="336"/>
      <c r="B12" s="60" t="s">
        <v>395</v>
      </c>
      <c r="C12" s="61">
        <v>5</v>
      </c>
      <c r="D12" s="62">
        <v>25</v>
      </c>
      <c r="E12" s="62">
        <v>30</v>
      </c>
      <c r="F12" s="54">
        <f t="shared" si="0"/>
        <v>0</v>
      </c>
      <c r="G12" s="184">
        <f>COUNTIF(I12:CHOOSE($B$3,I12,J12,K12,L12,M12,N12,O12,P12,Q12,R12,S12,T12,U12,V12,W12,X12,Y12,Z12,AA12,AB12,),"&lt;="&amp;D12)</f>
        <v>1</v>
      </c>
      <c r="H12" s="185">
        <f>COUNTIF(I12:CHOOSE($B$3,I12,J12,K12,L12,M12,N12,O12,P12,Q12,R12,S12,T12,U12,V12,W12,X12,Y12,Z12,AA12,AB12,),"&gt;="&amp;E12)</f>
        <v>0</v>
      </c>
      <c r="I12" s="258">
        <f>О1!$D$57+О1!$D$61+О1!$D$71+О1!$D$75+О1!$D$81</f>
        <v>0</v>
      </c>
      <c r="J12" s="258">
        <f>О2!$D$57+О2!$D$61+О2!$D$71+О2!$D$75+О2!$D$81</f>
        <v>0</v>
      </c>
      <c r="K12" s="258">
        <f>О3!$D$57+О3!$D$61+О3!$D$71+О3!$D$75+О3!$D$81</f>
        <v>0</v>
      </c>
      <c r="L12" s="258">
        <f>О4!$D$57+О4!$D$61+О4!$D$71+О4!$D$75+О4!$D$81</f>
        <v>0</v>
      </c>
      <c r="M12" s="258">
        <f>О5!$D$57+О5!$D$61+О5!$D$71+О5!$D$75+О5!$D$81</f>
        <v>0</v>
      </c>
      <c r="N12" s="258">
        <f>О6!$D$57+О6!$D$61+О6!$D$71+О6!$D$75+О6!$D$81</f>
        <v>0</v>
      </c>
      <c r="O12" s="258">
        <f>О7!$D$57+О7!$D$61+О7!$D$71+О7!$D$75+О7!$D$81</f>
        <v>0</v>
      </c>
      <c r="P12" s="258">
        <f>О8!$D$57+О8!$D$61+О8!$D$71+О8!$D$75+О8!$D$81</f>
        <v>0</v>
      </c>
      <c r="Q12" s="258">
        <f>О9!$D$57+О9!$D$61+О9!$D$71+О9!$D$75+О9!$D$81</f>
        <v>0</v>
      </c>
      <c r="R12" s="258">
        <f>О10!$D$57+О10!$D$61+О10!$D$71+О10!$D$75+О10!$D$81</f>
        <v>0</v>
      </c>
      <c r="S12" s="258">
        <f>О11!$D$57+О11!$D$61+О11!$D$71+О11!$D$75+О11!$D$81</f>
        <v>0</v>
      </c>
      <c r="T12" s="258">
        <f>О12!$D$57+О12!$D$61+О12!$D$71+О12!$D$75+О12!$D$81</f>
        <v>0</v>
      </c>
      <c r="U12" s="258">
        <f>О13!$D$57+О13!$D$61+О13!$D$71+О13!$D$75+О13!$D$81</f>
        <v>0</v>
      </c>
      <c r="V12" s="258">
        <f>О14!$D$57+О14!$D$61+О14!$D$71+О14!$D$75+О14!$D$81</f>
        <v>0</v>
      </c>
      <c r="W12" s="258">
        <f>О15!$D$57+О15!$D$61+О15!$D$71+О15!$D$75+О15!$D$81</f>
        <v>0</v>
      </c>
      <c r="X12" s="258">
        <f>О15!$D$57+О15!$D$61+О15!$D$71+О15!$D$75+О15!$D$81</f>
        <v>0</v>
      </c>
      <c r="Y12" s="258">
        <f>О15!$D$57+О15!$D$61+О15!$D$71+О15!$D$75+О15!$D$81</f>
        <v>0</v>
      </c>
      <c r="Z12" s="258">
        <f>О15!$D$57+О15!$D$61+О15!$D$71+О15!$D$75+О15!$D$81</f>
        <v>0</v>
      </c>
      <c r="AA12" s="258">
        <f>О15!$D$57+О15!$D$61+О15!$D$71+О15!$D$75+О15!$D$81</f>
        <v>0</v>
      </c>
      <c r="AB12" s="258">
        <f>О15!$D$57+О15!$D$61+О15!$D$71+О15!$D$75+О15!$D$81</f>
        <v>0</v>
      </c>
      <c r="AC12" s="39"/>
      <c r="AD12" s="63">
        <f>О1!$E$57+О1!$E$61+О1!$E$71+О1!$E$75+О1!$E$81</f>
        <v>0</v>
      </c>
      <c r="AE12" s="63">
        <f>О2!$E$57+О2!$E$61+О2!$E$71+О2!$E$75+О2!$E$81</f>
        <v>0</v>
      </c>
      <c r="AF12" s="63">
        <f>О3!$E$57+О3!$E$61+О3!$E$71+О3!$E$75+О3!$E$81</f>
        <v>0</v>
      </c>
      <c r="AG12" s="63">
        <f>О4!$E$57+О4!$E$61+О4!$E$71+О4!$E$75+О4!$E$81</f>
        <v>0</v>
      </c>
      <c r="AH12" s="63">
        <f>О5!$E$57+О5!$E$61+О5!$E$71+О5!$E$75+О5!$E$81</f>
        <v>0</v>
      </c>
      <c r="AI12" s="63">
        <f>О6!$E$57+О6!$E$61+О6!$E$71+О6!$E$75+О6!$E$81</f>
        <v>0</v>
      </c>
      <c r="AJ12" s="63">
        <f>О7!$E$57+О7!$E$61+О7!$E$71+О7!$E$75+О7!$E$81</f>
        <v>0</v>
      </c>
      <c r="AK12" s="63">
        <f>О8!$E$57+О8!$E$61+О8!$E$71+О8!$E$75+О8!$E$81</f>
        <v>0</v>
      </c>
      <c r="AL12" s="63">
        <f>О9!$E$57+О9!$E$61+О9!$E$71+О9!$E$75+О9!$E$81</f>
        <v>0</v>
      </c>
      <c r="AM12" s="63">
        <f>О10!$E$57+О10!$E$61+О10!$E$71+О10!$E$75+О10!$E$81</f>
        <v>0</v>
      </c>
      <c r="AN12" s="63">
        <f>О11!$E$57+О11!$E$61+О11!$E$71+О11!$E$75+О11!$E$81</f>
        <v>0</v>
      </c>
      <c r="AO12" s="63">
        <f>О12!$E$57+О12!$E$61+О12!$E$71+О12!$E$75+О12!$E$81</f>
        <v>0</v>
      </c>
      <c r="AP12" s="63">
        <f>О13!$E$57+О13!$E$61+О13!$E$71+О13!$E$75+О13!$E$81</f>
        <v>0</v>
      </c>
      <c r="AQ12" s="63">
        <f>О14!$E$57+О14!$E$61+О14!$E$71+О14!$E$75+О14!$E$81</f>
        <v>0</v>
      </c>
      <c r="AR12" s="63">
        <f>О15!$E$57+О15!$E$61+О15!$E$71+О15!$E$75+О15!$E$81</f>
        <v>0</v>
      </c>
      <c r="AS12" s="63">
        <f>О15!$E$57+О15!$E$61+О15!$E$71+О15!$E$75+О15!$E$81</f>
        <v>0</v>
      </c>
      <c r="AT12" s="63">
        <f>О15!$E$57+О15!$E$61+О15!$E$71+О15!$E$75+О15!$E$81</f>
        <v>0</v>
      </c>
      <c r="AU12" s="63">
        <f>О15!$E$57+О15!$E$61+О15!$E$71+О15!$E$75+О15!$E$81</f>
        <v>0</v>
      </c>
      <c r="AV12" s="63">
        <f>О15!$E$57+О15!$E$61+О15!$E$71+О15!$E$75+О15!$E$81</f>
        <v>0</v>
      </c>
      <c r="AW12" s="63">
        <f>О15!$E$57+О15!$E$61+О15!$E$71+О15!$E$75+О15!$E$81</f>
        <v>0</v>
      </c>
      <c r="AX12" s="523"/>
      <c r="AY12" s="527">
        <f>$BT$12</f>
        <v>0</v>
      </c>
      <c r="AZ12" s="527">
        <f t="shared" ref="AZ12:BR12" si="6">$BT$12</f>
        <v>0</v>
      </c>
      <c r="BA12" s="527">
        <f t="shared" si="6"/>
        <v>0</v>
      </c>
      <c r="BB12" s="527">
        <f t="shared" si="6"/>
        <v>0</v>
      </c>
      <c r="BC12" s="527">
        <f t="shared" si="6"/>
        <v>0</v>
      </c>
      <c r="BD12" s="527">
        <f t="shared" si="6"/>
        <v>0</v>
      </c>
      <c r="BE12" s="527">
        <f t="shared" si="6"/>
        <v>0</v>
      </c>
      <c r="BF12" s="527">
        <f t="shared" si="6"/>
        <v>0</v>
      </c>
      <c r="BG12" s="527">
        <f t="shared" si="6"/>
        <v>0</v>
      </c>
      <c r="BH12" s="527">
        <f t="shared" si="6"/>
        <v>0</v>
      </c>
      <c r="BI12" s="527">
        <f t="shared" si="6"/>
        <v>0</v>
      </c>
      <c r="BJ12" s="527">
        <f t="shared" si="6"/>
        <v>0</v>
      </c>
      <c r="BK12" s="527">
        <f t="shared" si="6"/>
        <v>0</v>
      </c>
      <c r="BL12" s="527">
        <f t="shared" si="6"/>
        <v>0</v>
      </c>
      <c r="BM12" s="527">
        <f t="shared" si="6"/>
        <v>0</v>
      </c>
      <c r="BN12" s="527">
        <f t="shared" si="6"/>
        <v>0</v>
      </c>
      <c r="BO12" s="527">
        <f t="shared" si="6"/>
        <v>0</v>
      </c>
      <c r="BP12" s="527">
        <f t="shared" si="6"/>
        <v>0</v>
      </c>
      <c r="BQ12" s="527">
        <f t="shared" si="6"/>
        <v>0</v>
      </c>
      <c r="BR12" s="527">
        <f t="shared" si="6"/>
        <v>0</v>
      </c>
      <c r="BS12" s="523"/>
      <c r="BT12" s="70">
        <f>MINA(I12:CHOOSE($B$3,I12,J12,K12,L12,M12,N12,O12,P12,Q12,R12,S12,T12,U12,V12,W12,X12,Y12,Z12,AA12,AB12))</f>
        <v>0</v>
      </c>
      <c r="BU12" s="86">
        <f>MAXA(I12:CHOOSE($B$3,I12,J12,K12,L12,M12,N12,O12,P12,Q12,R12,S12,T12,U12,V12,W12,X12,Y12,Z12,AA12,AB12))</f>
        <v>0</v>
      </c>
    </row>
    <row r="13" spans="1:73" s="86" customFormat="1" ht="13.5" customHeight="1" thickBot="1">
      <c r="A13" s="64"/>
      <c r="B13" s="65"/>
      <c r="C13" s="66" t="s">
        <v>396</v>
      </c>
      <c r="D13" s="67" t="s">
        <v>397</v>
      </c>
      <c r="E13" s="67" t="s">
        <v>398</v>
      </c>
      <c r="F13" s="280" t="s">
        <v>510</v>
      </c>
      <c r="G13" s="68" t="s">
        <v>399</v>
      </c>
      <c r="H13" s="68" t="s">
        <v>400</v>
      </c>
      <c r="I13" s="259"/>
      <c r="J13" s="259"/>
      <c r="K13" s="259"/>
      <c r="L13" s="259"/>
      <c r="M13" s="259"/>
      <c r="N13" s="259"/>
      <c r="O13" s="259"/>
      <c r="P13" s="259"/>
      <c r="Q13" s="259"/>
      <c r="R13" s="259"/>
      <c r="S13" s="259"/>
      <c r="T13" s="259"/>
      <c r="U13" s="259"/>
      <c r="V13" s="259"/>
      <c r="W13" s="259"/>
      <c r="X13" s="259"/>
      <c r="Y13" s="259"/>
      <c r="Z13" s="259"/>
      <c r="AA13" s="259"/>
      <c r="AB13" s="259"/>
      <c r="AC13" s="71"/>
      <c r="AD13" s="70"/>
      <c r="AE13" s="70"/>
      <c r="AF13" s="70"/>
      <c r="AG13" s="70"/>
      <c r="AH13" s="70"/>
      <c r="AI13" s="70"/>
      <c r="AJ13" s="70"/>
      <c r="AK13" s="70"/>
      <c r="AL13" s="70"/>
      <c r="AM13" s="70"/>
      <c r="AN13" s="70"/>
      <c r="AO13" s="70"/>
      <c r="AP13" s="70"/>
      <c r="AQ13" s="70"/>
      <c r="AR13" s="70"/>
      <c r="AS13" s="70"/>
      <c r="AT13" s="70"/>
      <c r="AU13" s="70"/>
      <c r="AV13" s="70"/>
      <c r="AW13" s="70"/>
      <c r="AX13" s="70"/>
      <c r="AY13" s="525" t="s">
        <v>512</v>
      </c>
      <c r="AZ13" s="525"/>
      <c r="BA13" s="525"/>
      <c r="BB13" s="525"/>
      <c r="BC13" s="525"/>
      <c r="BD13" s="525"/>
      <c r="BE13" s="525"/>
      <c r="BF13" s="525"/>
      <c r="BG13" s="525"/>
      <c r="BH13" s="525"/>
      <c r="BI13" s="525"/>
      <c r="BJ13" s="525"/>
      <c r="BK13" s="525"/>
      <c r="BL13" s="525"/>
      <c r="BM13" s="525"/>
      <c r="BN13" s="525"/>
      <c r="BO13" s="525"/>
      <c r="BP13" s="525"/>
      <c r="BQ13" s="525"/>
      <c r="BR13" s="525"/>
      <c r="BS13" s="70"/>
      <c r="BT13" s="70">
        <f>MINA(I13:CHOOSE($B$3,I13,J13,K13,L13,M13,N13,O13,P13,Q13,R13,S13,T13,U13,V13,W13,X13,Y13,Z13,AA13,AB13))</f>
        <v>0</v>
      </c>
      <c r="BU13" s="86">
        <f>MAXA(I13:CHOOSE($B$3,I13,J13,K13,L13,M13,N13,O13,P13,Q13,R13,S13,T13,U13,V13,W13,X13,Y13,Z13,AA13,AB13))</f>
        <v>0</v>
      </c>
    </row>
    <row r="14" spans="1:73" s="86" customFormat="1" ht="13.5" hidden="1" customHeight="1">
      <c r="A14" s="83"/>
      <c r="B14" s="91"/>
      <c r="C14" s="66"/>
      <c r="D14" s="67"/>
      <c r="E14" s="67"/>
      <c r="F14" s="68"/>
      <c r="G14" s="68"/>
      <c r="H14" s="68"/>
      <c r="I14" s="260">
        <f t="shared" ref="I14:AB14" si="7">MAX(I16:I20)</f>
        <v>0</v>
      </c>
      <c r="J14" s="260">
        <f t="shared" si="7"/>
        <v>0</v>
      </c>
      <c r="K14" s="260">
        <f t="shared" si="7"/>
        <v>0</v>
      </c>
      <c r="L14" s="260">
        <f t="shared" si="7"/>
        <v>0</v>
      </c>
      <c r="M14" s="260">
        <f t="shared" si="7"/>
        <v>0</v>
      </c>
      <c r="N14" s="260">
        <f t="shared" si="7"/>
        <v>0</v>
      </c>
      <c r="O14" s="260">
        <f t="shared" si="7"/>
        <v>0</v>
      </c>
      <c r="P14" s="260">
        <f t="shared" si="7"/>
        <v>0</v>
      </c>
      <c r="Q14" s="260">
        <f t="shared" si="7"/>
        <v>0</v>
      </c>
      <c r="R14" s="260">
        <f t="shared" si="7"/>
        <v>0</v>
      </c>
      <c r="S14" s="260">
        <f t="shared" si="7"/>
        <v>0</v>
      </c>
      <c r="T14" s="260">
        <f t="shared" si="7"/>
        <v>0</v>
      </c>
      <c r="U14" s="260">
        <f t="shared" si="7"/>
        <v>0</v>
      </c>
      <c r="V14" s="260">
        <f t="shared" si="7"/>
        <v>0</v>
      </c>
      <c r="W14" s="260">
        <f t="shared" si="7"/>
        <v>0</v>
      </c>
      <c r="X14" s="260">
        <f t="shared" si="7"/>
        <v>0</v>
      </c>
      <c r="Y14" s="260">
        <f t="shared" si="7"/>
        <v>0</v>
      </c>
      <c r="Z14" s="260">
        <f t="shared" si="7"/>
        <v>0</v>
      </c>
      <c r="AA14" s="260">
        <f t="shared" si="7"/>
        <v>0</v>
      </c>
      <c r="AB14" s="260">
        <f t="shared" si="7"/>
        <v>0</v>
      </c>
      <c r="AC14" s="71"/>
      <c r="AD14" s="69">
        <f>MAX(AE16:AE20)</f>
        <v>0</v>
      </c>
      <c r="AE14" s="69">
        <f t="shared" ref="AE14:AW14" si="8">MAX(AE16:AE20)</f>
        <v>0</v>
      </c>
      <c r="AF14" s="69">
        <f t="shared" si="8"/>
        <v>0</v>
      </c>
      <c r="AG14" s="69">
        <f t="shared" si="8"/>
        <v>0</v>
      </c>
      <c r="AH14" s="69">
        <f t="shared" si="8"/>
        <v>0</v>
      </c>
      <c r="AI14" s="69">
        <f t="shared" si="8"/>
        <v>0</v>
      </c>
      <c r="AJ14" s="69">
        <f t="shared" si="8"/>
        <v>0</v>
      </c>
      <c r="AK14" s="69">
        <f t="shared" si="8"/>
        <v>0</v>
      </c>
      <c r="AL14" s="69">
        <f t="shared" si="8"/>
        <v>0</v>
      </c>
      <c r="AM14" s="69">
        <f t="shared" si="8"/>
        <v>0</v>
      </c>
      <c r="AN14" s="69">
        <f t="shared" si="8"/>
        <v>0</v>
      </c>
      <c r="AO14" s="69">
        <f t="shared" si="8"/>
        <v>0</v>
      </c>
      <c r="AP14" s="69">
        <f t="shared" si="8"/>
        <v>0</v>
      </c>
      <c r="AQ14" s="69">
        <f t="shared" si="8"/>
        <v>0</v>
      </c>
      <c r="AR14" s="69">
        <f t="shared" si="8"/>
        <v>0</v>
      </c>
      <c r="AS14" s="69">
        <f t="shared" si="8"/>
        <v>0</v>
      </c>
      <c r="AT14" s="69">
        <f t="shared" si="8"/>
        <v>0</v>
      </c>
      <c r="AU14" s="69">
        <f t="shared" si="8"/>
        <v>0</v>
      </c>
      <c r="AV14" s="69">
        <f t="shared" si="8"/>
        <v>0</v>
      </c>
      <c r="AW14" s="69">
        <f t="shared" si="8"/>
        <v>0</v>
      </c>
      <c r="BT14" s="70">
        <f>MINA(I14:CHOOSE($B$3,I14,J14,K14,L14,M14,N14,O14,P14,Q14,R14,S14,T14,U14,V14,W14,X14,Y14,Z14,AA14,AB14))</f>
        <v>0</v>
      </c>
      <c r="BU14" s="86">
        <f>MAXA(I14:CHOOSE($B$3,I14,J14,K14,L14,M14,N14,O14,P14,Q14,R14,S14,T14,U14,V14,W14,X14,Y14,Z14,AA14,AB14))</f>
        <v>0</v>
      </c>
    </row>
    <row r="15" spans="1:73" s="86" customFormat="1" ht="13.5" hidden="1" customHeight="1" thickBot="1">
      <c r="A15" s="83"/>
      <c r="B15" s="91"/>
      <c r="C15" s="66"/>
      <c r="D15" s="67"/>
      <c r="E15" s="67"/>
      <c r="F15" s="68"/>
      <c r="G15" s="68"/>
      <c r="H15" s="68"/>
      <c r="I15" s="260">
        <f>MIN(I16:I20)</f>
        <v>0</v>
      </c>
      <c r="J15" s="260">
        <f t="shared" ref="J15:AB15" si="9">MIN(J16:J20)</f>
        <v>0</v>
      </c>
      <c r="K15" s="260">
        <f t="shared" si="9"/>
        <v>0</v>
      </c>
      <c r="L15" s="260">
        <f t="shared" si="9"/>
        <v>0</v>
      </c>
      <c r="M15" s="260">
        <f t="shared" si="9"/>
        <v>0</v>
      </c>
      <c r="N15" s="260">
        <f t="shared" si="9"/>
        <v>0</v>
      </c>
      <c r="O15" s="260">
        <f t="shared" si="9"/>
        <v>0</v>
      </c>
      <c r="P15" s="260">
        <f t="shared" si="9"/>
        <v>0</v>
      </c>
      <c r="Q15" s="260">
        <f t="shared" si="9"/>
        <v>0</v>
      </c>
      <c r="R15" s="260">
        <f t="shared" si="9"/>
        <v>0</v>
      </c>
      <c r="S15" s="260">
        <f t="shared" si="9"/>
        <v>0</v>
      </c>
      <c r="T15" s="260">
        <f t="shared" si="9"/>
        <v>0</v>
      </c>
      <c r="U15" s="260">
        <f t="shared" si="9"/>
        <v>0</v>
      </c>
      <c r="V15" s="260">
        <f t="shared" si="9"/>
        <v>0</v>
      </c>
      <c r="W15" s="260">
        <f t="shared" si="9"/>
        <v>0</v>
      </c>
      <c r="X15" s="260">
        <f t="shared" si="9"/>
        <v>0</v>
      </c>
      <c r="Y15" s="260">
        <f t="shared" si="9"/>
        <v>0</v>
      </c>
      <c r="Z15" s="260">
        <f t="shared" si="9"/>
        <v>0</v>
      </c>
      <c r="AA15" s="260">
        <f t="shared" si="9"/>
        <v>0</v>
      </c>
      <c r="AB15" s="260">
        <f t="shared" si="9"/>
        <v>0</v>
      </c>
      <c r="AC15" s="71"/>
      <c r="AD15" s="69">
        <f>MIN(AE16:AE20)</f>
        <v>0</v>
      </c>
      <c r="AE15" s="69">
        <f t="shared" ref="AE15:AW15" si="10">MIN(AE16:AE20)</f>
        <v>0</v>
      </c>
      <c r="AF15" s="69">
        <f t="shared" si="10"/>
        <v>0</v>
      </c>
      <c r="AG15" s="69">
        <f t="shared" si="10"/>
        <v>0</v>
      </c>
      <c r="AH15" s="69">
        <f t="shared" si="10"/>
        <v>0</v>
      </c>
      <c r="AI15" s="69">
        <f t="shared" si="10"/>
        <v>0</v>
      </c>
      <c r="AJ15" s="69">
        <f t="shared" si="10"/>
        <v>0</v>
      </c>
      <c r="AK15" s="69">
        <f t="shared" si="10"/>
        <v>0</v>
      </c>
      <c r="AL15" s="69">
        <f t="shared" si="10"/>
        <v>0</v>
      </c>
      <c r="AM15" s="69">
        <f t="shared" si="10"/>
        <v>0</v>
      </c>
      <c r="AN15" s="69">
        <f t="shared" si="10"/>
        <v>0</v>
      </c>
      <c r="AO15" s="69">
        <f t="shared" si="10"/>
        <v>0</v>
      </c>
      <c r="AP15" s="69">
        <f t="shared" si="10"/>
        <v>0</v>
      </c>
      <c r="AQ15" s="69">
        <f t="shared" si="10"/>
        <v>0</v>
      </c>
      <c r="AR15" s="69">
        <f t="shared" si="10"/>
        <v>0</v>
      </c>
      <c r="AS15" s="69">
        <f t="shared" si="10"/>
        <v>0</v>
      </c>
      <c r="AT15" s="69">
        <f t="shared" si="10"/>
        <v>0</v>
      </c>
      <c r="AU15" s="69">
        <f t="shared" si="10"/>
        <v>0</v>
      </c>
      <c r="AV15" s="69">
        <f t="shared" si="10"/>
        <v>0</v>
      </c>
      <c r="AW15" s="69">
        <f t="shared" si="10"/>
        <v>0</v>
      </c>
      <c r="BT15" s="70">
        <f>MINA(I15:CHOOSE($B$3,I15,J15,K15,L15,M15,N15,O15,P15,Q15,R15,S15,T15,U15,V15,W15,X15,Y15,Z15,AA15,AB15))</f>
        <v>0</v>
      </c>
      <c r="BU15" s="86">
        <f>MAXA(I15:CHOOSE($B$3,I15,J15,K15,L15,M15,N15,O15,P15,Q15,R15,S15,T15,U15,V15,W15,X15,Y15,Z15,AA15,AB15))</f>
        <v>0</v>
      </c>
    </row>
    <row r="16" spans="1:73" s="86" customFormat="1" ht="12.75" thickBot="1">
      <c r="A16" s="376" t="s">
        <v>401</v>
      </c>
      <c r="B16" s="72" t="s">
        <v>402</v>
      </c>
      <c r="C16" s="73">
        <v>12</v>
      </c>
      <c r="D16" s="74">
        <f>MINA(I16:CHOOSE($B$3,I16,J16,K16,L16,M16,N16,O16,P16,Q16,R16,S16,T16,U16,V16,W16,X16,Y16,Z16,AA16,AB16))</f>
        <v>0</v>
      </c>
      <c r="E16" s="74">
        <f>MAXA(I16:CHOOSE($B$3,I16,J16,K16,L16,M16,N16,O16,P16,Q16,R16,S16,T16,U16,V16,W16,X16,Y16,Z16,AA16,AB16))</f>
        <v>0</v>
      </c>
      <c r="F16" s="54">
        <f>SUM(I16:AB16)/$B$3</f>
        <v>0</v>
      </c>
      <c r="G16" s="184">
        <f t="array" ref="G16">COUNT(IF(I16:CHOOSE($B$3,I16,J16,K16,L16,M16,N16,O16,P16,Q16,R16,S16,T16,U16,V16,W16,X16,Y16,Z16,AA16,AB16)=$I$15:CHOOSE($B$3,$I$15,$J$15,$K$15,$L$15,$M$15,$N$15,$O$15,$P$15,$Q$15,$R$15,$S$15,$T$15,$U$15,$V$15,$W$15,$X$15,$Y$15,$Z$15,$AA$15,$AB$15),1,"-"))</f>
        <v>1</v>
      </c>
      <c r="H16" s="185">
        <f t="array" ref="H16">COUNT(IF(I16:CHOOSE($B$3,I16,J16,K16,L16,M16,N16,O16,P16,Q16,R16,S16,T16,U16,V16,W16,X16,Y16,Z16,AA16,AB16)=$I$14:CHOOSE($B$3,$I$14,$J$14,$K$14,$L$14,$M$14,$N$14,$O$14,$P$14,$Q$14,$R$14,$S$14,$T$14,$U$14,$V$14,$W$14,$X$14,$Y$14,$Z$14,$AA$14,$AB$14),1,"-"))</f>
        <v>1</v>
      </c>
      <c r="I16" s="261">
        <f>О1!$D$90+О1!$D$97+О1!$D$100+О1!$D$103+О1!$D$104+О1!$D$111+О1!$D$113+О1!$D$117+О1!$D$118+О1!$D$129+О1!$D$134+О1!$D$140</f>
        <v>0</v>
      </c>
      <c r="J16" s="261">
        <f>О2!$D$90+О2!$D$97+О2!$D$100+О2!$D$103+О2!$D$104+О2!$D$111+О2!$D$113+О2!$D$117+О2!$D$118+О2!$D$129+О2!$D$134+О2!$D$140</f>
        <v>0</v>
      </c>
      <c r="K16" s="261">
        <f>О3!$D$90+О3!$D$97+О3!$D$100+О3!$D$103+О3!$D$104+О3!$D$111+О3!$D$113+О3!$D$117+О3!$D$118+О3!$D$129+О3!$D$134+О3!$D$140</f>
        <v>0</v>
      </c>
      <c r="L16" s="261">
        <f>О4!$D$90+О4!$D$97+О4!$D$100+О4!$D$103+О4!$D$104+О4!$D$111+О4!$D$113+О4!$D$117+О4!$D$118+О4!$D$129+О4!$D$134+О4!$D$140</f>
        <v>0</v>
      </c>
      <c r="M16" s="261">
        <f>О5!$D$90+О5!$D$97+О5!$D$100+О5!$D$103+О5!$D$104+О5!$D$111+О5!$D$113+О5!$D$117+О5!$D$118+О5!$D$129+О5!$D$134+О5!$D$140</f>
        <v>0</v>
      </c>
      <c r="N16" s="261">
        <f>О6!$D$90+О6!$D$97+О6!$D$100+О6!$D$103+О6!$D$104+О6!$D$111+О6!$D$113+О6!$D$117+О6!$D$118+О6!$D$129+О6!$D$134+О6!$D$140</f>
        <v>0</v>
      </c>
      <c r="O16" s="261">
        <f>О7!$D$90+О7!$D$97+О7!$D$100+О7!$D$103+О7!$D$104+О7!$D$111+О7!$D$113+О7!$D$117+О7!$D$118+О7!$D$129+О7!$D$134+О7!$D$140</f>
        <v>0</v>
      </c>
      <c r="P16" s="261">
        <f>О8!$D$90+О8!$D$97+О8!$D$100+О8!$D$103+О8!$D$104+О8!$D$111+О8!$D$113+О8!$D$117+О8!$D$118+О8!$D$129+О8!$D$134+О8!$D$140</f>
        <v>0</v>
      </c>
      <c r="Q16" s="261">
        <f>О9!$D$90+О9!$D$97+О9!$D$100+О9!$D$103+О9!$D$104+О9!$D$111+О9!$D$113+О9!$D$117+О9!$D$118+О9!$D$129+О9!$D$134+О9!$D$140</f>
        <v>0</v>
      </c>
      <c r="R16" s="261">
        <f>О10!$D$90+О10!$D$97+О10!$D$100+О10!$D$103+О10!$D$104+О10!$D$111+О10!$D$113+О10!$D$117+О10!$D$118+О10!$D$129+О10!$D$134+О10!$D$140</f>
        <v>0</v>
      </c>
      <c r="S16" s="261">
        <f>О11!$D$90+О11!$D$97+О11!$D$100+О11!$D$103+О11!$D$104+О11!$D$111+О11!$D$113+О11!$D$117+О11!$D$118+О11!$D$129+О11!$D$134+О11!$D$140</f>
        <v>0</v>
      </c>
      <c r="T16" s="261">
        <f>О12!$D$90+О12!$D$97+О12!$D$100+О12!$D$103+О12!$D$104+О12!$D$111+О12!$D$113+О12!$D$117+О12!$D$118+О12!$D$129+О12!$D$134+О12!$D$140</f>
        <v>0</v>
      </c>
      <c r="U16" s="261">
        <f>О13!$D$90+О13!$D$97+О13!$D$100+О13!$D$103+О13!$D$104+О13!$D$111+О13!$D$113+О13!$D$117+О13!$D$118+О13!$D$129+О13!$D$134+О13!$D$140</f>
        <v>0</v>
      </c>
      <c r="V16" s="261">
        <f>О14!$D$90+О14!$D$97+О14!$D$100+О14!$D$103+О14!$D$104+О14!$D$111+О14!$D$113+О14!$D$117+О14!$D$118+О14!$D$129+О14!$D$134+О14!$D$140</f>
        <v>0</v>
      </c>
      <c r="W16" s="261">
        <f>О15!$D$90+О15!$D$97+О15!$D$100+О15!$D$103+О15!$D$104+О15!$D$111+О15!$D$113+О15!$D$117+О15!$D$118+О15!$D$129+О15!$D$134+О15!$D$140</f>
        <v>0</v>
      </c>
      <c r="X16" s="261">
        <f>О15!$D$90+О15!$D$97+О15!$D$100+О15!$D$103+О15!$D$104+О15!$D$111+О15!$D$113+О15!$D$117+О15!$D$118+О15!$D$129+О15!$D$134+О15!$D$140</f>
        <v>0</v>
      </c>
      <c r="Y16" s="261">
        <f>О15!$D$90+О15!$D$97+О15!$D$100+О15!$D$103+О15!$D$104+О15!$D$111+О15!$D$113+О15!$D$117+О15!$D$118+О15!$D$129+О15!$D$134+О15!$D$140</f>
        <v>0</v>
      </c>
      <c r="Z16" s="261">
        <f>О15!$D$90+О15!$D$97+О15!$D$100+О15!$D$103+О15!$D$104+О15!$D$111+О15!$D$113+О15!$D$117+О15!$D$118+О15!$D$129+О15!$D$134+О15!$D$140</f>
        <v>0</v>
      </c>
      <c r="AA16" s="261">
        <f>О15!$D$90+О15!$D$97+О15!$D$100+О15!$D$103+О15!$D$104+О15!$D$111+О15!$D$113+О15!$D$117+О15!$D$118+О15!$D$129+О15!$D$134+О15!$D$140</f>
        <v>0</v>
      </c>
      <c r="AB16" s="261">
        <f>О15!$D$90+О15!$D$97+О15!$D$100+О15!$D$103+О15!$D$104+О15!$D$111+О15!$D$113+О15!$D$117+О15!$D$118+О15!$D$129+О15!$D$134+О15!$D$140</f>
        <v>0</v>
      </c>
      <c r="AC16" s="163"/>
      <c r="AD16" s="75">
        <f>О1!$E$90+О1!$E$97+О1!$E$100+О1!$E$103+О1!$E$104+О1!$E$111+О1!$E$113+О1!$E$117+О1!$E$118+О1!$E$129+О1!$E$134+О1!$E$140</f>
        <v>0</v>
      </c>
      <c r="AE16" s="75">
        <f>О2!$E$90+О2!$E$97+О2!$E$100+О2!$E$103+О2!$E$104+О2!$E$111+О2!$E$113+О2!$E$117+О2!$E$118+О2!$E$129+О2!$E$134+О2!$E$140</f>
        <v>0</v>
      </c>
      <c r="AF16" s="75">
        <f>О3!$E$90+О3!$E$97+О3!$E$100+О3!$E$103+О3!$E$104+О3!$E$111+О3!$E$113+О3!$E$117+О3!$E$118+О3!$E$129+О3!$E$134+О3!$E$140</f>
        <v>0</v>
      </c>
      <c r="AG16" s="75">
        <f>О4!$E$90+О4!$E$97+О4!$E$100+О4!$E$103+О4!$E$104+О4!$E$111+О4!$E$113+О4!$E$117+О4!$E$118+О4!$E$129+О4!$E$134+О4!$E$140</f>
        <v>0</v>
      </c>
      <c r="AH16" s="75">
        <f>О5!$E$90+О5!$E$97+О5!$E$100+О5!$E$103+О5!$E$104+О5!$E$111+О5!$E$113+О5!$E$117+О5!$E$118+О5!$E$129+О5!$E$134+О5!$E$140</f>
        <v>0</v>
      </c>
      <c r="AI16" s="75">
        <f>О6!$E$90+О6!$E$97+О6!$E$100+О6!$E$103+О6!$E$104+О6!$E$111+О6!$E$113+О6!$E$117+О6!$E$118+О6!$E$129+О6!$E$134+О6!$E$140</f>
        <v>0</v>
      </c>
      <c r="AJ16" s="75">
        <f>О7!$E$90+О7!$E$97+О7!$E$100+О7!$E$103+О7!$E$104+О7!$E$111+О7!$E$113+О7!$E$117+О7!$E$118+О7!$E$129+О7!$E$134+О7!$E$140</f>
        <v>0</v>
      </c>
      <c r="AK16" s="75">
        <f>О8!$E$90+О8!$E$97+О8!$E$100+О8!$E$103+О8!$E$104+О8!$E$111+О8!$E$113+О8!$E$117+О8!$E$118+О8!$E$129+О8!$E$134+О8!$E$140</f>
        <v>0</v>
      </c>
      <c r="AL16" s="75">
        <f>О9!$E$90+О9!$E$97+О9!$E$100+О9!$E$103+О9!$E$104+О9!$E$111+О9!$E$113+О9!$E$117+О9!$E$118+О9!$E$129+О9!$E$134+О9!$E$140</f>
        <v>0</v>
      </c>
      <c r="AM16" s="75">
        <f>О10!$E$90+О10!$E$97+О10!$E$100+О10!$E$103+О10!$E$104+О10!$E$111+О10!$E$113+О10!$E$117+О10!$E$118+О10!$E$129+О10!$E$134+О10!$E$140</f>
        <v>0</v>
      </c>
      <c r="AN16" s="75">
        <f>О11!$E$90+О11!$E$97+О11!$E$100+О11!$E$103+О11!$E$104+О11!$E$111+О11!$E$113+О11!$E$117+О11!$E$118+О11!$E$129+О11!$E$134+О11!$E$140</f>
        <v>0</v>
      </c>
      <c r="AO16" s="75">
        <f>О12!$E$90+О12!$E$97+О12!$E$100+О12!$E$103+О12!$E$104+О12!$E$111+О12!$E$113+О12!$E$117+О12!$E$118+О12!$E$129+О12!$E$134+О12!$E$140</f>
        <v>0</v>
      </c>
      <c r="AP16" s="75">
        <f>О13!$E$90+О13!$E$97+О13!$E$100+О13!$E$103+О13!$E$104+О13!$E$111+О13!$E$113+О13!$E$117+О13!$E$118+О13!$E$129+О13!$E$134+О13!$E$140</f>
        <v>0</v>
      </c>
      <c r="AQ16" s="75">
        <f>О14!$E$90+О14!$E$97+О14!$E$100+О14!$E$103+О14!$E$104+О14!$E$111+О14!$E$113+О14!$E$117+О14!$E$118+О14!$E$129+О14!$E$134+О14!$E$140</f>
        <v>0</v>
      </c>
      <c r="AR16" s="75">
        <f>О15!$E$90+О15!$E$97+О15!$E$100+О15!$E$103+О15!$E$104+О15!$E$111+О15!$E$113+О15!$E$117+О15!$E$118+О15!$E$129+О15!$E$134+О15!$E$140</f>
        <v>0</v>
      </c>
      <c r="AS16" s="75">
        <f>О15!$E$90+О15!$E$97+О15!$E$100+О15!$E$103+О15!$E$104+О15!$E$111+О15!$E$113+О15!$E$117+О15!$E$118+О15!$E$129+О15!$E$134+О15!$E$140</f>
        <v>0</v>
      </c>
      <c r="AT16" s="75">
        <f>О15!$E$90+О15!$E$97+О15!$E$100+О15!$E$103+О15!$E$104+О15!$E$111+О15!$E$113+О15!$E$117+О15!$E$118+О15!$E$129+О15!$E$134+О15!$E$140</f>
        <v>0</v>
      </c>
      <c r="AU16" s="75">
        <f>О15!$E$90+О15!$E$97+О15!$E$100+О15!$E$103+О15!$E$104+О15!$E$111+О15!$E$113+О15!$E$117+О15!$E$118+О15!$E$129+О15!$E$134+О15!$E$140</f>
        <v>0</v>
      </c>
      <c r="AV16" s="75">
        <f>О15!$E$90+О15!$E$97+О15!$E$100+О15!$E$103+О15!$E$104+О15!$E$111+О15!$E$113+О15!$E$117+О15!$E$118+О15!$E$129+О15!$E$134+О15!$E$140</f>
        <v>0</v>
      </c>
      <c r="AW16" s="75">
        <f>О15!$E$90+О15!$E$97+О15!$E$100+О15!$E$103+О15!$E$104+О15!$E$111+О15!$E$113+О15!$E$117+О15!$E$118+О15!$E$129+О15!$E$134+О15!$E$140</f>
        <v>0</v>
      </c>
      <c r="AY16" s="524">
        <f>$BU$7</f>
        <v>0</v>
      </c>
      <c r="AZ16" s="524">
        <f t="shared" ref="AZ16:BR16" si="11">$BU$7</f>
        <v>0</v>
      </c>
      <c r="BA16" s="524">
        <f t="shared" si="11"/>
        <v>0</v>
      </c>
      <c r="BB16" s="524">
        <f t="shared" si="11"/>
        <v>0</v>
      </c>
      <c r="BC16" s="524">
        <f t="shared" si="11"/>
        <v>0</v>
      </c>
      <c r="BD16" s="524">
        <f t="shared" si="11"/>
        <v>0</v>
      </c>
      <c r="BE16" s="524">
        <f t="shared" si="11"/>
        <v>0</v>
      </c>
      <c r="BF16" s="524">
        <f t="shared" si="11"/>
        <v>0</v>
      </c>
      <c r="BG16" s="524">
        <f t="shared" si="11"/>
        <v>0</v>
      </c>
      <c r="BH16" s="524">
        <f t="shared" si="11"/>
        <v>0</v>
      </c>
      <c r="BI16" s="524">
        <f t="shared" si="11"/>
        <v>0</v>
      </c>
      <c r="BJ16" s="524">
        <f t="shared" si="11"/>
        <v>0</v>
      </c>
      <c r="BK16" s="524">
        <f t="shared" si="11"/>
        <v>0</v>
      </c>
      <c r="BL16" s="524">
        <f t="shared" si="11"/>
        <v>0</v>
      </c>
      <c r="BM16" s="524">
        <f t="shared" si="11"/>
        <v>0</v>
      </c>
      <c r="BN16" s="524">
        <f t="shared" si="11"/>
        <v>0</v>
      </c>
      <c r="BO16" s="524">
        <f t="shared" si="11"/>
        <v>0</v>
      </c>
      <c r="BP16" s="524">
        <f t="shared" si="11"/>
        <v>0</v>
      </c>
      <c r="BQ16" s="524">
        <f t="shared" si="11"/>
        <v>0</v>
      </c>
      <c r="BR16" s="524">
        <f t="shared" si="11"/>
        <v>0</v>
      </c>
      <c r="BT16" s="70">
        <f>MINA(I16:CHOOSE($B$3,I16,J16,K16,L16,M16,N16,O16,P16,Q16,R16,S16,T16,U16,V16,W16,X16,Y16,Z16,AA16,AB16))</f>
        <v>0</v>
      </c>
      <c r="BU16" s="86">
        <f>MAXA(I16:CHOOSE($B$3,I16,J16,K16,L16,M16,N16,O16,P16,Q16,R16,S16,T16,U16,V16,W16,X16,Y16,Z16,AA16,AB16))</f>
        <v>0</v>
      </c>
    </row>
    <row r="17" spans="1:73" s="86" customFormat="1" ht="12.75" thickBot="1">
      <c r="A17" s="377"/>
      <c r="B17" s="76" t="s">
        <v>405</v>
      </c>
      <c r="C17" s="77">
        <v>12</v>
      </c>
      <c r="D17" s="74">
        <f>MINA(I17:CHOOSE($B$3,I17,J17,K17,L17,M17,N17,O17,P17,Q17,R17,S17,T17,U17,V17,W17,X17,Y17,Z17,AA17,AB17))</f>
        <v>0</v>
      </c>
      <c r="E17" s="74">
        <f>MAXA(I17:CHOOSE($B$3,I17,J17,K17,L17,M17,N17,O17,P17,Q17,R17,S17,T17,U17,V17,W17,X17,Y17,Z17,AA17,AB17))</f>
        <v>0</v>
      </c>
      <c r="F17" s="54">
        <f>SUM(I17:AB17)/$B$3</f>
        <v>0</v>
      </c>
      <c r="G17" s="184">
        <f t="array" ref="G17">COUNT(IF(I17:CHOOSE($B$3,I17,J17,K17,L17,M17,N17,O17,P17,Q17,R17,S17,T17,U17,V17,W17,X17,Y17,Z17,AA17,AB17)=$I$15:CHOOSE($B$3,$I$15,$J$15,$K$15,$L$15,$M$15,$N$15,$O$15,$P$15,$Q$15,$R$15,$S$15,$T$15,$U$15,$V$15,$W$15,$X$15,$Y$15,$Z$15,$AA$15,$AB$15),1,"-"))</f>
        <v>1</v>
      </c>
      <c r="H17" s="185">
        <f t="array" ref="H17">COUNT(IF(I17:CHOOSE($B$3,I17,J17,K17,L17,M17,N17,O17,P17,Q17,R17,S17,T17,U17,V17,W17,X17,Y17,Z17,AA17,AB17)=$I$14:CHOOSE($B$3,$I$14,$J$14,$K$14,$L$14,$M$14,$N$14,$O$14,$P$14,$Q$14,$R$14,$S$14,$T$14,$U$14,$V$14,$W$14,$X$14,$Y$14,$Z$14,$AA$14,$AB$14),1,"-"))</f>
        <v>1</v>
      </c>
      <c r="I17" s="262">
        <f>О1!$D$89+О1!$D$94+О1!$D$101+О1!$D$106+О1!$D$112+О1!$D$122+О1!$D$124+О1!$D$127+О1!$D$130+О1!$D$137+О1!$D$141+О1!$D$145</f>
        <v>0</v>
      </c>
      <c r="J17" s="262">
        <f>О2!$D$89+О2!$D$94+О2!$D$101+О2!$D$106+О2!$D$112+О2!$D$122+О2!$D$124+О2!$D$127+О2!$D$130+О2!$D$137+О2!$D$141+О2!$D$145</f>
        <v>0</v>
      </c>
      <c r="K17" s="262">
        <f>О3!$D$89+О3!$D$94+О3!$D$101+О3!$D$106+О3!$D$112+О3!$D$122+О3!$D$124+О3!$D$127+О3!$D$130+О3!$D$137+О3!$D$141+О3!$D$145</f>
        <v>0</v>
      </c>
      <c r="L17" s="262">
        <f>О4!$D$89+О4!$D$94+О4!$D$101+О4!$D$106+О4!$D$112+О4!$D$122+О4!$D$124+О4!$D$127+О4!$D$130+О4!$D$137+О4!$D$141+О4!$D$145</f>
        <v>0</v>
      </c>
      <c r="M17" s="262">
        <f>О5!$D$89+О5!$D$94+О5!$D$101+О5!$D$106+О5!$D$112+О5!$D$122+О5!$D$124+О5!$D$127+О5!$D$130+О5!$D$137+О5!$D$141+О5!$D$145</f>
        <v>0</v>
      </c>
      <c r="N17" s="262">
        <f>О6!$D$89+О6!$D$94+О6!$D$101+О6!$D$106+О6!$D$112+О6!$D$122+О6!$D$124+О6!$D$127+О6!$D$130+О6!$D$137+О6!$D$141+О6!$D$145</f>
        <v>0</v>
      </c>
      <c r="O17" s="262">
        <f>О7!$D$89+О7!$D$94+О7!$D$101+О7!$D$106+О7!$D$112+О7!$D$122+О7!$D$124+О7!$D$127+О7!$D$130+О7!$D$137+О7!$D$141+О7!$D$145</f>
        <v>0</v>
      </c>
      <c r="P17" s="262">
        <f>О8!$D$89+О8!$D$94+О8!$D$101+О8!$D$106+О8!$D$112+О8!$D$122+О8!$D$124+О8!$D$127+О8!$D$130+О8!$D$137+О8!$D$141+О8!$D$145</f>
        <v>0</v>
      </c>
      <c r="Q17" s="262">
        <f>О9!$D$89+О9!$D$94+О9!$D$101+О9!$D$106+О9!$D$112+О9!$D$122+О9!$D$124+О9!$D$127+О9!$D$130+О9!$D$137+О9!$D$141+О9!$D$145</f>
        <v>0</v>
      </c>
      <c r="R17" s="262">
        <f>О10!$D$89+О10!$D$94+О10!$D$101+О10!$D$106+О10!$D$112+О10!$D$122+О10!$D$124+О10!$D$127+О10!$D$130+О10!$D$137+О10!$D$141+О10!$D$145</f>
        <v>0</v>
      </c>
      <c r="S17" s="262">
        <f>О11!$D$89+О11!$D$94+О11!$D$101+О11!$D$106+О11!$D$112+О11!$D$122+О11!$D$124+О11!$D$127+О11!$D$130+О11!$D$137+О11!$D$141+О11!$D$145</f>
        <v>0</v>
      </c>
      <c r="T17" s="262">
        <f>О12!$D$89+О12!$D$94+О12!$D$101+О12!$D$106+О12!$D$112+О12!$D$122+О12!$D$124+О12!$D$127+О12!$D$130+О12!$D$137+О12!$D$141+О12!$D$145</f>
        <v>0</v>
      </c>
      <c r="U17" s="262">
        <f>О13!$D$89+О13!$D$94+О13!$D$101+О13!$D$106+О13!$D$112+О13!$D$122+О13!$D$124+О13!$D$127+О13!$D$130+О13!$D$137+О13!$D$141+О13!$D$145</f>
        <v>0</v>
      </c>
      <c r="V17" s="262">
        <f>О14!$D$89+О14!$D$94+О14!$D$101+О14!$D$106+О14!$D$112+О14!$D$122+О14!$D$124+О14!$D$127+О14!$D$130+О14!$D$137+О14!$D$141+О14!$D$145</f>
        <v>0</v>
      </c>
      <c r="W17" s="262">
        <f>О15!$D$89+О15!$D$94+О15!$D$101+О15!$D$106+О15!$D$112+О15!$D$122+О15!$D$124+О15!$D$127+О15!$D$130+О15!$D$137+О15!$D$141+О15!$D$145</f>
        <v>0</v>
      </c>
      <c r="X17" s="262">
        <f>О15!$D$89+О15!$D$94+О15!$D$101+О15!$D$106+О15!$D$112+О15!$D$122+О15!$D$124+О15!$D$127+О15!$D$130+О15!$D$137+О15!$D$141+О15!$D$145</f>
        <v>0</v>
      </c>
      <c r="Y17" s="262">
        <f>О15!$D$89+О15!$D$94+О15!$D$101+О15!$D$106+О15!$D$112+О15!$D$122+О15!$D$124+О15!$D$127+О15!$D$130+О15!$D$137+О15!$D$141+О15!$D$145</f>
        <v>0</v>
      </c>
      <c r="Z17" s="262">
        <f>О15!$D$89+О15!$D$94+О15!$D$101+О15!$D$106+О15!$D$112+О15!$D$122+О15!$D$124+О15!$D$127+О15!$D$130+О15!$D$137+О15!$D$141+О15!$D$145</f>
        <v>0</v>
      </c>
      <c r="AA17" s="262">
        <f>О15!$D$89+О15!$D$94+О15!$D$101+О15!$D$106+О15!$D$112+О15!$D$122+О15!$D$124+О15!$D$127+О15!$D$130+О15!$D$137+О15!$D$141+О15!$D$145</f>
        <v>0</v>
      </c>
      <c r="AB17" s="262">
        <f>О15!$D$89+О15!$D$94+О15!$D$101+О15!$D$106+О15!$D$112+О15!$D$122+О15!$D$124+О15!$D$127+О15!$D$130+О15!$D$137+О15!$D$141+О15!$D$145</f>
        <v>0</v>
      </c>
      <c r="AC17" s="163"/>
      <c r="AD17" s="78">
        <f>О1!$E$89+О1!$E$94+О1!$E$101+О1!$E$106+О1!$E$112+О1!$E$122+О1!$E$124+О1!$E$127+О1!$E$130+О1!$E$137+О1!$E$141+О1!$E$145</f>
        <v>0</v>
      </c>
      <c r="AE17" s="78">
        <f>О2!$E$89+О2!$E$94+О2!$E$101+О2!$E$106+О2!$E$112+О2!$E$122+О2!$E$124+О2!$E$127+О2!$E$130+О2!$E$137+О2!$E$141+О2!$E$145</f>
        <v>0</v>
      </c>
      <c r="AF17" s="78">
        <f>О3!$E$89+О3!$E$94+О3!$E$101+О3!$E$106+О3!$E$112+О3!$E$122+О3!$E$124+О3!$E$127+О3!$E$130+О3!$E$137+О3!$E$141+О3!$E$145</f>
        <v>0</v>
      </c>
      <c r="AG17" s="78">
        <f>О4!$E$89+О4!$E$94+О4!$E$101+О4!$E$106+О4!$E$112+О4!$E$122+О4!$E$124+О4!$E$127+О4!$E$130+О4!$E$137+О4!$E$141+О4!$E$145</f>
        <v>0</v>
      </c>
      <c r="AH17" s="78">
        <f>О5!$E$89+О5!$E$94+О5!$E$101+О5!$E$106+О5!$E$112+О5!$E$122+О5!$E$124+О5!$E$127+О5!$E$130+О5!$E$137+О5!$E$141+О5!$E$145</f>
        <v>0</v>
      </c>
      <c r="AI17" s="78">
        <f>О6!$E$89+О6!$E$94+О6!$E$101+О6!$E$106+О6!$E$112+О6!$E$122+О6!$E$124+О6!$E$127+О6!$E$130+О6!$E$137+О6!$E$141+О6!$E$145</f>
        <v>0</v>
      </c>
      <c r="AJ17" s="78">
        <f>О7!$E$89+О7!$E$94+О7!$E$101+О7!$E$106+О7!$E$112+О7!$E$122+О7!$E$124+О7!$E$127+О7!$E$130+О7!$E$137+О7!$E$141+О7!$E$145</f>
        <v>0</v>
      </c>
      <c r="AK17" s="78">
        <f>О8!$E$89+О8!$E$94+О8!$E$101+О8!$E$106+О8!$E$112+О8!$E$122+О8!$E$124+О8!$E$127+О8!$E$130+О8!$E$137+О8!$E$141+О8!$E$145</f>
        <v>0</v>
      </c>
      <c r="AL17" s="78">
        <f>О9!$E$89+О9!$E$94+О9!$E$101+О9!$E$106+О9!$E$112+О9!$E$122+О9!$E$124+О9!$E$127+О9!$E$130+О9!$E$137+О9!$E$141+О9!$E$145</f>
        <v>0</v>
      </c>
      <c r="AM17" s="78">
        <f>О10!$E$89+О10!$E$94+О10!$E$101+О10!$E$106+О10!$E$112+О10!$E$122+О10!$E$124+О10!$E$127+О10!$E$130+О10!$E$137+О10!$E$141+О10!$E$145</f>
        <v>0</v>
      </c>
      <c r="AN17" s="78">
        <f>О11!$E$89+О11!$E$94+О11!$E$101+О11!$E$106+О11!$E$112+О11!$E$122+О11!$E$124+О11!$E$127+О11!$E$130+О11!$E$137+О11!$E$141+О11!$E$145</f>
        <v>0</v>
      </c>
      <c r="AO17" s="78">
        <f>О12!$E$89+О12!$E$94+О12!$E$101+О12!$E$106+О12!$E$112+О12!$E$122+О12!$E$124+О12!$E$127+О12!$E$130+О12!$E$137+О12!$E$141+О12!$E$145</f>
        <v>0</v>
      </c>
      <c r="AP17" s="78">
        <f>О13!$E$89+О13!$E$94+О13!$E$101+О13!$E$106+О13!$E$112+О13!$E$122+О13!$E$124+О13!$E$127+О13!$E$130+О13!$E$137+О13!$E$141+О13!$E$145</f>
        <v>0</v>
      </c>
      <c r="AQ17" s="78">
        <f>О14!$E$89+О14!$E$94+О14!$E$101+О14!$E$106+О14!$E$112+О14!$E$122+О14!$E$124+О14!$E$127+О14!$E$130+О14!$E$137+О14!$E$141+О14!$E$145</f>
        <v>0</v>
      </c>
      <c r="AR17" s="78">
        <f>О15!$E$89+О15!$E$94+О15!$E$101+О15!$E$106+О15!$E$112+О15!$E$122+О15!$E$124+О15!$E$127+О15!$E$130+О15!$E$137+О15!$E$141+О15!$E$145</f>
        <v>0</v>
      </c>
      <c r="AS17" s="78">
        <f>О15!$E$89+О15!$E$94+О15!$E$101+О15!$E$106+О15!$E$112+О15!$E$122+О15!$E$124+О15!$E$127+О15!$E$130+О15!$E$137+О15!$E$141+О15!$E$145</f>
        <v>0</v>
      </c>
      <c r="AT17" s="78">
        <f>О15!$E$89+О15!$E$94+О15!$E$101+О15!$E$106+О15!$E$112+О15!$E$122+О15!$E$124+О15!$E$127+О15!$E$130+О15!$E$137+О15!$E$141+О15!$E$145</f>
        <v>0</v>
      </c>
      <c r="AU17" s="78">
        <f>О15!$E$89+О15!$E$94+О15!$E$101+О15!$E$106+О15!$E$112+О15!$E$122+О15!$E$124+О15!$E$127+О15!$E$130+О15!$E$137+О15!$E$141+О15!$E$145</f>
        <v>0</v>
      </c>
      <c r="AV17" s="78">
        <f>О15!$E$89+О15!$E$94+О15!$E$101+О15!$E$106+О15!$E$112+О15!$E$122+О15!$E$124+О15!$E$127+О15!$E$130+О15!$E$137+О15!$E$141+О15!$E$145</f>
        <v>0</v>
      </c>
      <c r="AW17" s="78">
        <f>О15!$E$89+О15!$E$94+О15!$E$101+О15!$E$106+О15!$E$112+О15!$E$122+О15!$E$124+О15!$E$127+О15!$E$130+О15!$E$137+О15!$E$141+О15!$E$145</f>
        <v>0</v>
      </c>
      <c r="AX17" s="523"/>
      <c r="AY17" s="524">
        <f>$BU$8</f>
        <v>0</v>
      </c>
      <c r="AZ17" s="524">
        <f t="shared" ref="AZ17:BR17" si="12">$BU$8</f>
        <v>0</v>
      </c>
      <c r="BA17" s="524">
        <f t="shared" si="12"/>
        <v>0</v>
      </c>
      <c r="BB17" s="524">
        <f t="shared" si="12"/>
        <v>0</v>
      </c>
      <c r="BC17" s="524">
        <f t="shared" si="12"/>
        <v>0</v>
      </c>
      <c r="BD17" s="524">
        <f t="shared" si="12"/>
        <v>0</v>
      </c>
      <c r="BE17" s="524">
        <f t="shared" si="12"/>
        <v>0</v>
      </c>
      <c r="BF17" s="524">
        <f t="shared" si="12"/>
        <v>0</v>
      </c>
      <c r="BG17" s="524">
        <f t="shared" si="12"/>
        <v>0</v>
      </c>
      <c r="BH17" s="524">
        <f t="shared" si="12"/>
        <v>0</v>
      </c>
      <c r="BI17" s="524">
        <f t="shared" si="12"/>
        <v>0</v>
      </c>
      <c r="BJ17" s="524">
        <f t="shared" si="12"/>
        <v>0</v>
      </c>
      <c r="BK17" s="524">
        <f t="shared" si="12"/>
        <v>0</v>
      </c>
      <c r="BL17" s="524">
        <f t="shared" si="12"/>
        <v>0</v>
      </c>
      <c r="BM17" s="524">
        <f t="shared" si="12"/>
        <v>0</v>
      </c>
      <c r="BN17" s="524">
        <f t="shared" si="12"/>
        <v>0</v>
      </c>
      <c r="BO17" s="524">
        <f t="shared" si="12"/>
        <v>0</v>
      </c>
      <c r="BP17" s="524">
        <f t="shared" si="12"/>
        <v>0</v>
      </c>
      <c r="BQ17" s="524">
        <f t="shared" si="12"/>
        <v>0</v>
      </c>
      <c r="BR17" s="524">
        <f t="shared" si="12"/>
        <v>0</v>
      </c>
      <c r="BS17" s="523"/>
      <c r="BT17" s="70">
        <f>MINA(I17:CHOOSE($B$3,I17,J17,K17,L17,M17,N17,O17,P17,Q17,R17,S17,T17,U17,V17,W17,X17,Y17,Z17,AA17,AB17))</f>
        <v>0</v>
      </c>
      <c r="BU17" s="86">
        <f>MAXA(I17:CHOOSE($B$3,I17,J17,K17,L17,M17,N17,O17,P17,Q17,R17,S17,T17,U17,V17,W17,X17,Y17,Z17,AA17,AB17))</f>
        <v>0</v>
      </c>
    </row>
    <row r="18" spans="1:73" s="86" customFormat="1" ht="12.75" thickBot="1">
      <c r="A18" s="377"/>
      <c r="B18" s="76" t="s">
        <v>406</v>
      </c>
      <c r="C18" s="77">
        <v>12</v>
      </c>
      <c r="D18" s="74">
        <f>MINA(I18:CHOOSE($B$3,I18,J18,K18,L18,M18,N18,O18,P18,Q18,R18,S18,T18,U18,V18,W18,X18,Y18,Z18,AA18,AB18))</f>
        <v>0</v>
      </c>
      <c r="E18" s="74">
        <f>MAXA(I18:CHOOSE($B$3,I18,J18,K18,L18,M18,N18,O18,P18,Q18,R18,S18,T18,U18,V18,W18,X18,Y18,Z18,AA18,AB18))</f>
        <v>0</v>
      </c>
      <c r="F18" s="54">
        <f>SUM(I18:AB18)/$B$3</f>
        <v>0</v>
      </c>
      <c r="G18" s="184">
        <f t="array" ref="G18">COUNT(IF(I18:CHOOSE($B$3,I18,J18,K18,L18,M18,N18,O18,P18,Q18,R18,S18,T18,U18,V18,W18,X18,Y18,Z18,AA18,AB18)=$I$15:CHOOSE($B$3,$I$15,$J$15,$K$15,$L$15,$M$15,$N$15,$O$15,$P$15,$Q$15,$R$15,$S$15,$T$15,$U$15,$V$15,$W$15,$X$15,$Y$15,$Z$15,$AA$15,$AB$15),1,"-"))</f>
        <v>1</v>
      </c>
      <c r="H18" s="185">
        <f t="array" ref="H18">COUNT(IF(I18:CHOOSE($B$3,I18,J18,K18,L18,M18,N18,O18,P18,Q18,R18,S18,T18,U18,V18,W18,X18,Y18,Z18,AA18,AB18)=$I$14:CHOOSE($B$3,$I$14,$J$14,$K$14,$L$14,$M$14,$N$14,$O$14,$P$14,$Q$14,$R$14,$S$14,$T$14,$U$14,$V$14,$W$14,$X$14,$Y$14,$Z$14,$AA$14,$AB$14),1,"-"))</f>
        <v>1</v>
      </c>
      <c r="I18" s="262">
        <f>О1!$D$88+О1!$D$92+О1!$D$99+О1!$D$105+О1!$D$109+О1!$D$110+О1!$D$121+О1!$D$125+О1!$D$128+О1!$D$133+О1!$D$136+О1!$D$142</f>
        <v>0</v>
      </c>
      <c r="J18" s="262">
        <f>О2!$D$88+О2!$D$92+О2!$D$99+О2!$D$105+О2!$D$109+О2!$D$110+О2!$D$121+О2!$D$125+О2!$D$128+О2!$D$133+О2!$D$136+О2!$D$142</f>
        <v>0</v>
      </c>
      <c r="K18" s="262">
        <f>О3!$D$88+О3!$D$92+О3!$D$99+О3!$D$105+О3!$D$109+О3!$D$110+О3!$D$121+О3!$D$125+О3!$D$128+О3!$D$133+О3!$D$136+О3!$D$142</f>
        <v>0</v>
      </c>
      <c r="L18" s="262">
        <f>О4!$D$88+О4!$D$92+О4!$D$99+О4!$D$105+О4!$D$109+О4!$D$110+О4!$D$121+О4!$D$125+О4!$D$128+О4!$D$133+О4!$D$136+О4!$D$142</f>
        <v>0</v>
      </c>
      <c r="M18" s="262">
        <f>О5!$D$88+О5!$D$92+О5!$D$99+О5!$D$105+О5!$D$109+О5!$D$110+О5!$D$121+О5!$D$125+О5!$D$128+О5!$D$133+О5!$D$136+О5!$D$142</f>
        <v>0</v>
      </c>
      <c r="N18" s="262">
        <f>О6!$D$88+О6!$D$92+О6!$D$99+О6!$D$105+О6!$D$109+О6!$D$110+О6!$D$121+О6!$D$125+О6!$D$128+О6!$D$133+О6!$D$136+О6!$D$142</f>
        <v>0</v>
      </c>
      <c r="O18" s="262">
        <f>О7!$D$88+О7!$D$92+О7!$D$99+О7!$D$105+О7!$D$109+О7!$D$110+О7!$D$121+О7!$D$125+О7!$D$128+О7!$D$133+О7!$D$136+О7!$D$142</f>
        <v>0</v>
      </c>
      <c r="P18" s="262">
        <f>О8!$D$88+О8!$D$92+О8!$D$99+О8!$D$105+О8!$D$109+О8!$D$110+О8!$D$121+О8!$D$125+О8!$D$128+О8!$D$133+О8!$D$136+О8!$D$142</f>
        <v>0</v>
      </c>
      <c r="Q18" s="262">
        <f>О9!$D$88+О9!$D$92+О9!$D$99+О9!$D$105+О9!$D$109+О9!$D$110+О9!$D$121+О9!$D$125+О9!$D$128+О9!$D$133+О9!$D$136+О9!$D$142</f>
        <v>0</v>
      </c>
      <c r="R18" s="262">
        <f>О10!$D$88+О10!$D$92+О10!$D$99+О10!$D$105+О10!$D$109+О10!$D$110+О10!$D$121+О10!$D$125+О10!$D$128+О10!$D$133+О10!$D$136+О10!$D$142</f>
        <v>0</v>
      </c>
      <c r="S18" s="262">
        <f>О11!$D$88+О11!$D$92+О11!$D$99+О11!$D$105+О11!$D$109+О11!$D$110+О11!$D$121+О11!$D$125+О11!$D$128+О11!$D$133+О11!$D$136+О11!$D$142</f>
        <v>0</v>
      </c>
      <c r="T18" s="262">
        <f>О12!$D$88+О12!$D$92+О12!$D$99+О12!$D$105+О12!$D$109+О12!$D$110+О12!$D$121+О12!$D$125+О12!$D$128+О12!$D$133+О12!$D$136+О12!$D$142</f>
        <v>0</v>
      </c>
      <c r="U18" s="262">
        <f>О13!$D$88+О13!$D$92+О13!$D$99+О13!$D$105+О13!$D$109+О13!$D$110+О13!$D$121+О13!$D$125+О13!$D$128+О13!$D$133+О13!$D$136+О13!$D$142</f>
        <v>0</v>
      </c>
      <c r="V18" s="262">
        <f>О14!$D$88+О14!$D$92+О14!$D$99+О14!$D$105+О14!$D$109+О14!$D$110+О14!$D$121+О14!$D$125+О14!$D$128+О14!$D$133+О14!$D$136+О14!$D$142</f>
        <v>0</v>
      </c>
      <c r="W18" s="262">
        <f>О15!$D$88+О15!$D$92+О15!$D$99+О15!$D$105+О15!$D$109+О15!$D$110+О15!$D$121+О15!$D$125+О15!$D$128+О15!$D$133+О15!$D$136+О15!$D$142</f>
        <v>0</v>
      </c>
      <c r="X18" s="262">
        <f>О15!$D$88+О15!$D$92+О15!$D$99+О15!$D$105+О15!$D$109+О15!$D$110+О15!$D$121+О15!$D$125+О15!$D$128+О15!$D$133+О15!$D$136+О15!$D$142</f>
        <v>0</v>
      </c>
      <c r="Y18" s="262">
        <f>О15!$D$88+О15!$D$92+О15!$D$99+О15!$D$105+О15!$D$109+О15!$D$110+О15!$D$121+О15!$D$125+О15!$D$128+О15!$D$133+О15!$D$136+О15!$D$142</f>
        <v>0</v>
      </c>
      <c r="Z18" s="262">
        <f>О15!$D$88+О15!$D$92+О15!$D$99+О15!$D$105+О15!$D$109+О15!$D$110+О15!$D$121+О15!$D$125+О15!$D$128+О15!$D$133+О15!$D$136+О15!$D$142</f>
        <v>0</v>
      </c>
      <c r="AA18" s="262">
        <f>О15!$D$88+О15!$D$92+О15!$D$99+О15!$D$105+О15!$D$109+О15!$D$110+О15!$D$121+О15!$D$125+О15!$D$128+О15!$D$133+О15!$D$136+О15!$D$142</f>
        <v>0</v>
      </c>
      <c r="AB18" s="262">
        <f>О15!$D$88+О15!$D$92+О15!$D$99+О15!$D$105+О15!$D$109+О15!$D$110+О15!$D$121+О15!$D$125+О15!$D$128+О15!$D$133+О15!$D$136+О15!$D$142</f>
        <v>0</v>
      </c>
      <c r="AC18" s="39"/>
      <c r="AD18" s="78">
        <f>О1!$E$88+О1!$E$92+О1!$E$99+О1!$E$105+О1!$E$109+О1!$E$110+О1!$E$121+О1!$E$125+О1!$E$128+О1!$E$133+О1!$E$136+О1!$E$142</f>
        <v>0</v>
      </c>
      <c r="AE18" s="78">
        <f>О2!$E$88+О2!$E$92+О2!$E$99+О2!$E$105+О2!$E$109+О2!$E$110+О2!$E$121+О2!$E$125+О2!$E$128+О2!$E$133+О2!$E$136+О2!$E$142</f>
        <v>0</v>
      </c>
      <c r="AF18" s="78">
        <f>О3!$E$88+О3!$E$92+О3!$E$99+О3!$E$105+О3!$E$109+О3!$E$110+О3!$E$121+О3!$E$125+О3!$E$128+О3!$E$133+О3!$E$136+О3!$E$142</f>
        <v>0</v>
      </c>
      <c r="AG18" s="78">
        <f>О4!$E$88+О4!$E$92+О4!$E$99+О4!$E$105+О4!$E$109+О4!$E$110+О4!$E$121+О4!$E$125+О4!$E$128+О4!$E$133+О4!$E$136+О4!$E$142</f>
        <v>0</v>
      </c>
      <c r="AH18" s="78">
        <f>О5!$E$88+О5!$E$92+О5!$E$99+О5!$E$105+О5!$E$109+О5!$E$110+О5!$E$121+О5!$E$125+О5!$E$128+О5!$E$133+О5!$E$136+О5!$E$142</f>
        <v>0</v>
      </c>
      <c r="AI18" s="78">
        <f>О6!$E$88+О6!$E$92+О6!$E$99+О6!$E$105+О6!$E$109+О6!$E$110+О6!$E$121+О6!$E$125+О6!$E$128+О6!$E$133+О6!$E$136+О6!$E$142</f>
        <v>0</v>
      </c>
      <c r="AJ18" s="78">
        <f>О7!$E$88+О7!$E$92+О7!$E$99+О7!$E$105+О7!$E$109+О7!$E$110+О7!$E$121+О7!$E$125+О7!$E$128+О7!$E$133+О7!$E$136+О7!$E$142</f>
        <v>0</v>
      </c>
      <c r="AK18" s="78">
        <f>О8!$E$88+О8!$E$92+О8!$E$99+О8!$E$105+О8!$E$109+О8!$E$110+О8!$E$121+О8!$E$125+О8!$E$128+О8!$E$133+О8!$E$136+О8!$E$142</f>
        <v>0</v>
      </c>
      <c r="AL18" s="78">
        <f>О9!$E$88+О9!$E$92+О9!$E$99+О9!$E$105+О9!$E$109+О9!$E$110+О9!$E$121+О9!$E$125+О9!$E$128+О9!$E$133+О9!$E$136+О9!$E$142</f>
        <v>0</v>
      </c>
      <c r="AM18" s="78">
        <f>О10!$E$88+О10!$E$92+О10!$E$99+О10!$E$105+О10!$E$109+О10!$E$110+О10!$E$121+О10!$E$125+О10!$E$128+О10!$E$133+О10!$E$136+О10!$E$142</f>
        <v>0</v>
      </c>
      <c r="AN18" s="78">
        <f>О11!$E$88+О11!$E$92+О11!$E$99+О11!$E$105+О11!$E$109+О11!$E$110+О11!$E$121+О11!$E$125+О11!$E$128+О11!$E$133+О11!$E$136+О11!$E$142</f>
        <v>0</v>
      </c>
      <c r="AO18" s="78">
        <f>О12!$E$88+О12!$E$92+О12!$E$99+О12!$E$105+О12!$E$109+О12!$E$110+О12!$E$121+О12!$E$125+О12!$E$128+О12!$E$133+О12!$E$136+О12!$E$142</f>
        <v>0</v>
      </c>
      <c r="AP18" s="78">
        <f>О13!$E$88+О13!$E$92+О13!$E$99+О13!$E$105+О13!$E$109+О13!$E$110+О13!$E$121+О13!$E$125+О13!$E$128+О13!$E$133+О13!$E$136+О13!$E$142</f>
        <v>0</v>
      </c>
      <c r="AQ18" s="78">
        <f>О14!$E$88+О14!$E$92+О14!$E$99+О14!$E$105+О14!$E$109+О14!$E$110+О14!$E$121+О14!$E$125+О14!$E$128+О14!$E$133+О14!$E$136+О14!$E$142</f>
        <v>0</v>
      </c>
      <c r="AR18" s="78">
        <f>О15!$E$88+О15!$E$92+О15!$E$99+О15!$E$105+О15!$E$109+О15!$E$110+О15!$E$121+О15!$E$125+О15!$E$128+О15!$E$133+О15!$E$136+О15!$E$142</f>
        <v>0</v>
      </c>
      <c r="AS18" s="78">
        <f>О15!$E$88+О15!$E$92+О15!$E$99+О15!$E$105+О15!$E$109+О15!$E$110+О15!$E$121+О15!$E$125+О15!$E$128+О15!$E$133+О15!$E$136+О15!$E$142</f>
        <v>0</v>
      </c>
      <c r="AT18" s="78">
        <f>О15!$E$88+О15!$E$92+О15!$E$99+О15!$E$105+О15!$E$109+О15!$E$110+О15!$E$121+О15!$E$125+О15!$E$128+О15!$E$133+О15!$E$136+О15!$E$142</f>
        <v>0</v>
      </c>
      <c r="AU18" s="78">
        <f>О15!$E$88+О15!$E$92+О15!$E$99+О15!$E$105+О15!$E$109+О15!$E$110+О15!$E$121+О15!$E$125+О15!$E$128+О15!$E$133+О15!$E$136+О15!$E$142</f>
        <v>0</v>
      </c>
      <c r="AV18" s="78">
        <f>О15!$E$88+О15!$E$92+О15!$E$99+О15!$E$105+О15!$E$109+О15!$E$110+О15!$E$121+О15!$E$125+О15!$E$128+О15!$E$133+О15!$E$136+О15!$E$142</f>
        <v>0</v>
      </c>
      <c r="AW18" s="78">
        <f>О15!$E$88+О15!$E$92+О15!$E$99+О15!$E$105+О15!$E$109+О15!$E$110+О15!$E$121+О15!$E$125+О15!$E$128+О15!$E$133+О15!$E$136+О15!$E$142</f>
        <v>0</v>
      </c>
      <c r="AX18" s="523"/>
      <c r="AY18" s="524">
        <f>$BU$9</f>
        <v>0</v>
      </c>
      <c r="AZ18" s="524">
        <f t="shared" ref="AZ18:BR18" si="13">$BU$9</f>
        <v>0</v>
      </c>
      <c r="BA18" s="524">
        <f t="shared" si="13"/>
        <v>0</v>
      </c>
      <c r="BB18" s="524">
        <f t="shared" si="13"/>
        <v>0</v>
      </c>
      <c r="BC18" s="524">
        <f t="shared" si="13"/>
        <v>0</v>
      </c>
      <c r="BD18" s="524">
        <f t="shared" si="13"/>
        <v>0</v>
      </c>
      <c r="BE18" s="524">
        <f t="shared" si="13"/>
        <v>0</v>
      </c>
      <c r="BF18" s="524">
        <f t="shared" si="13"/>
        <v>0</v>
      </c>
      <c r="BG18" s="524">
        <f t="shared" si="13"/>
        <v>0</v>
      </c>
      <c r="BH18" s="524">
        <f t="shared" si="13"/>
        <v>0</v>
      </c>
      <c r="BI18" s="524">
        <f t="shared" si="13"/>
        <v>0</v>
      </c>
      <c r="BJ18" s="524">
        <f t="shared" si="13"/>
        <v>0</v>
      </c>
      <c r="BK18" s="524">
        <f t="shared" si="13"/>
        <v>0</v>
      </c>
      <c r="BL18" s="524">
        <f t="shared" si="13"/>
        <v>0</v>
      </c>
      <c r="BM18" s="524">
        <f t="shared" si="13"/>
        <v>0</v>
      </c>
      <c r="BN18" s="524">
        <f t="shared" si="13"/>
        <v>0</v>
      </c>
      <c r="BO18" s="524">
        <f t="shared" si="13"/>
        <v>0</v>
      </c>
      <c r="BP18" s="524">
        <f t="shared" si="13"/>
        <v>0</v>
      </c>
      <c r="BQ18" s="524">
        <f t="shared" si="13"/>
        <v>0</v>
      </c>
      <c r="BR18" s="524">
        <f t="shared" si="13"/>
        <v>0</v>
      </c>
      <c r="BS18" s="523"/>
      <c r="BT18" s="70">
        <f>MINA(I18:CHOOSE($B$3,I18,J18,K18,L18,M18,N18,O18,P18,Q18,R18,S18,T18,U18,V18,W18,X18,Y18,Z18,AA18,AB18))</f>
        <v>0</v>
      </c>
      <c r="BU18" s="86">
        <f>MAXA(I18:CHOOSE($B$3,I18,J18,K18,L18,M18,N18,O18,P18,Q18,R18,S18,T18,U18,V18,W18,X18,Y18,Z18,AA18,AB18))</f>
        <v>0</v>
      </c>
    </row>
    <row r="19" spans="1:73" s="86" customFormat="1" ht="12.75" thickBot="1">
      <c r="A19" s="377"/>
      <c r="B19" s="76" t="s">
        <v>407</v>
      </c>
      <c r="C19" s="77">
        <v>12</v>
      </c>
      <c r="D19" s="74">
        <f>MINA(I19:CHOOSE($B$3,I19,J19,K19,L19,M19,N19,O19,P19,Q19,R19,S19,T19,U19,V19,W19,X19,Y19,Z19,AA19,AB19))</f>
        <v>0</v>
      </c>
      <c r="E19" s="74">
        <f>MAXA(I19:CHOOSE($B$3,I19,J19,K19,L19,M19,N19,O19,P19,Q19,R19,S19,T19,U19,V19,W19,X19,Y19,Z19,AA19,AB19))</f>
        <v>0</v>
      </c>
      <c r="F19" s="54">
        <f>SUM(I19:AB19)/$B$3</f>
        <v>0</v>
      </c>
      <c r="G19" s="184">
        <f t="array" ref="G19">COUNT(IF(I19:CHOOSE($B$3,I19,J19,K19,L19,M19,N19,O19,P19,Q19,R19,S19,T19,U19,V19,W19,X19,Y19,Z19,AA19,AB19)=$I$15:CHOOSE($B$3,$I$15,$J$15,$K$15,$L$15,$M$15,$N$15,$O$15,$P$15,$Q$15,$R$15,$S$15,$T$15,$U$15,$V$15,$W$15,$X$15,$Y$15,$Z$15,$AA$15,$AB$15),1,"-"))</f>
        <v>1</v>
      </c>
      <c r="H19" s="185">
        <f t="array" ref="H19">COUNT(IF(I19:CHOOSE($B$3,I19,J19,K19,L19,M19,N19,O19,P19,Q19,R19,S19,T19,U19,V19,W19,X19,Y19,Z19,AA19,AB19)=$I$14:CHOOSE($B$3,$I$14,$J$14,$K$14,$L$14,$M$14,$N$14,$O$14,$P$14,$Q$14,$R$14,$S$14,$T$14,$U$14,$V$14,$W$14,$X$14,$Y$14,$Z$14,$AA$14,$AB$14),1,"-"))</f>
        <v>1</v>
      </c>
      <c r="I19" s="262">
        <f>О1!$D$86+О1!$D$95+О1!$D$96+О1!$D$98+О1!$D$102+О1!$D$108+О1!$D$115+О1!$D$119+О1!$D$123+О1!$D$131+О1!$D$138+О1!$D$143</f>
        <v>0</v>
      </c>
      <c r="J19" s="262">
        <f>О2!$D$86+О2!$D$95+О2!$D$96+О2!$D$98+О2!$D$102+О2!$D$108+О2!$D$115+О2!$D$119+О2!$D$123+О2!$D$131+О2!$D$138+О2!$D$143</f>
        <v>0</v>
      </c>
      <c r="K19" s="262">
        <f>О3!$D$86+О3!$D$95+О3!$D$96+О3!$D$98+О3!$D$102+О3!$D$108+О3!$D$115+О3!$D$119+О3!$D$123+О3!$D$131+О3!$D$138+О3!$D$143</f>
        <v>0</v>
      </c>
      <c r="L19" s="262">
        <f>О4!$D$86+О4!$D$95+О4!$D$96+О4!$D$98+О4!$D$102+О4!$D$108+О4!$D$115+О4!$D$119+О4!$D$123+О4!$D$131+О4!$D$138+О4!$D$143</f>
        <v>0</v>
      </c>
      <c r="M19" s="262">
        <f>О5!$D$86+О5!$D$95+О5!$D$96+О5!$D$98+О5!$D$102+О5!$D$108+О5!$D$115+О5!$D$119+О5!$D$123+О5!$D$131+О5!$D$138+О5!$D$143</f>
        <v>0</v>
      </c>
      <c r="N19" s="262">
        <f>О6!$D$86+О6!$D$95+О6!$D$96+О6!$D$98+О6!$D$102+О6!$D$108+О6!$D$115+О6!$D$119+О6!$D$123+О6!$D$131+О6!$D$138+О6!$D$143</f>
        <v>0</v>
      </c>
      <c r="O19" s="262">
        <f>О7!$D$86+О7!$D$95+О7!$D$96+О7!$D$98+О7!$D$102+О7!$D$108+О7!$D$115+О7!$D$119+О7!$D$123+О7!$D$131+О7!$D$138+О7!$D$143</f>
        <v>0</v>
      </c>
      <c r="P19" s="262">
        <f>О8!$D$86+О8!$D$95+О8!$D$96+О8!$D$98+О8!$D$102+О8!$D$108+О8!$D$115+О8!$D$119+О8!$D$123+О8!$D$131+О8!$D$138+О8!$D$143</f>
        <v>0</v>
      </c>
      <c r="Q19" s="262">
        <f>О9!$D$86+О9!$D$95+О9!$D$96+О9!$D$98+О9!$D$102+О9!$D$108+О9!$D$115+О9!$D$119+О9!$D$123+О9!$D$131+О9!$D$138+О9!$D$143</f>
        <v>0</v>
      </c>
      <c r="R19" s="262">
        <f>О10!$D$86+О10!$D$95+О10!$D$96+О10!$D$98+О10!$D$102+О10!$D$108+О10!$D$115+О10!$D$119+О10!$D$123+О10!$D$131+О10!$D$138+О10!$D$143</f>
        <v>0</v>
      </c>
      <c r="S19" s="262">
        <f>О11!$D$86+О11!$D$95+О11!$D$96+О11!$D$98+О11!$D$102+О11!$D$108+О11!$D$115+О11!$D$119+О11!$D$123+О11!$D$131+О11!$D$138+О11!$D$143</f>
        <v>0</v>
      </c>
      <c r="T19" s="262">
        <f>О12!$D$86+О12!$D$95+О12!$D$96+О12!$D$98+О12!$D$102+О12!$D$108+О12!$D$115+О12!$D$119+О12!$D$123+О12!$D$131+О12!$D$138+О12!$D$143</f>
        <v>0</v>
      </c>
      <c r="U19" s="262">
        <f>О13!$D$86+О13!$D$95+О13!$D$96+О13!$D$98+О13!$D$102+О13!$D$108+О13!$D$115+О13!$D$119+О13!$D$123+О13!$D$131+О13!$D$138+О13!$D$143</f>
        <v>0</v>
      </c>
      <c r="V19" s="262">
        <f>О14!$D$86+О14!$D$95+О14!$D$96+О14!$D$98+О14!$D$102+О14!$D$108+О14!$D$115+О14!$D$119+О14!$D$123+О14!$D$131+О14!$D$138+О14!$D$143</f>
        <v>0</v>
      </c>
      <c r="W19" s="262">
        <f>О15!$D$86+О15!$D$95+О15!$D$96+О15!$D$98+О15!$D$102+О15!$D$108+О15!$D$115+О15!$D$119+О15!$D$123+О15!$D$131+О15!$D$138+О15!$D$143</f>
        <v>0</v>
      </c>
      <c r="X19" s="262">
        <f>О15!$D$86+О15!$D$95+О15!$D$96+О15!$D$98+О15!$D$102+О15!$D$108+О15!$D$115+О15!$D$119+О15!$D$123+О15!$D$131+О15!$D$138+О15!$D$143</f>
        <v>0</v>
      </c>
      <c r="Y19" s="262">
        <f>О15!$D$86+О15!$D$95+О15!$D$96+О15!$D$98+О15!$D$102+О15!$D$108+О15!$D$115+О15!$D$119+О15!$D$123+О15!$D$131+О15!$D$138+О15!$D$143</f>
        <v>0</v>
      </c>
      <c r="Z19" s="262">
        <f>О15!$D$86+О15!$D$95+О15!$D$96+О15!$D$98+О15!$D$102+О15!$D$108+О15!$D$115+О15!$D$119+О15!$D$123+О15!$D$131+О15!$D$138+О15!$D$143</f>
        <v>0</v>
      </c>
      <c r="AA19" s="262">
        <f>О15!$D$86+О15!$D$95+О15!$D$96+О15!$D$98+О15!$D$102+О15!$D$108+О15!$D$115+О15!$D$119+О15!$D$123+О15!$D$131+О15!$D$138+О15!$D$143</f>
        <v>0</v>
      </c>
      <c r="AB19" s="262">
        <f>О15!$D$86+О15!$D$95+О15!$D$96+О15!$D$98+О15!$D$102+О15!$D$108+О15!$D$115+О15!$D$119+О15!$D$123+О15!$D$131+О15!$D$138+О15!$D$143</f>
        <v>0</v>
      </c>
      <c r="AC19" s="79"/>
      <c r="AD19" s="78">
        <f>О1!$E$86+О1!$E$95+О1!$E$96+О1!$E$98+О1!$E$102+О1!$E$108+О1!$E$115+О1!$E$119+О1!$E$123+О1!$E$131+О1!$E$138+О1!$E$143</f>
        <v>0</v>
      </c>
      <c r="AE19" s="78">
        <f>О2!$E$86+О2!$E$95+О2!$E$96+О2!$E$98+О2!$E$102+О2!$E$108+О2!$E$115+О2!$E$119+О2!$E$123+О2!$E$131+О2!$E$138+О2!$E$143</f>
        <v>0</v>
      </c>
      <c r="AF19" s="78">
        <f>О3!$E$86+О3!$E$95+О3!$E$96+О3!$E$98+О3!$E$102+О3!$E$108+О3!$E$115+О3!$E$119+О3!$E$123+О3!$E$131+О3!$E$138+О3!$E$143</f>
        <v>0</v>
      </c>
      <c r="AG19" s="78">
        <f>О4!$E$86+О4!$E$95+О4!$E$96+О4!$E$98+О4!$E$102+О4!$E$108+О4!$E$115+О4!$E$119+О4!$E$123+О4!$E$131+О4!$E$138+О4!$E$143</f>
        <v>0</v>
      </c>
      <c r="AH19" s="78">
        <f>О5!$E$86+О5!$E$95+О5!$E$96+О5!$E$98+О5!$E$102+О5!$E$108+О5!$E$115+О5!$E$119+О5!$E$123+О5!$E$131+О5!$E$138+О5!$E$143</f>
        <v>0</v>
      </c>
      <c r="AI19" s="78">
        <f>О6!$E$86+О6!$E$95+О6!$E$96+О6!$E$98+О6!$E$102+О6!$E$108+О6!$E$115+О6!$E$119+О6!$E$123+О6!$E$131+О6!$E$138+О6!$E$143</f>
        <v>0</v>
      </c>
      <c r="AJ19" s="78">
        <f>О7!$E$86+О7!$E$95+О7!$E$96+О7!$E$98+О7!$E$102+О7!$E$108+О7!$E$115+О7!$E$119+О7!$E$123+О7!$E$131+О7!$E$138+О7!$E$143</f>
        <v>0</v>
      </c>
      <c r="AK19" s="78">
        <f>О8!$E$86+О8!$E$95+О8!$E$96+О8!$E$98+О8!$E$102+О8!$E$108+О8!$E$115+О8!$E$119+О8!$E$123+О8!$E$131+О8!$E$138+О8!$E$143</f>
        <v>0</v>
      </c>
      <c r="AL19" s="78">
        <f>О9!$E$86+О9!$E$95+О9!$E$96+О9!$E$98+О9!$E$102+О9!$E$108+О9!$E$115+О9!$E$119+О9!$E$123+О9!$E$131+О9!$E$138+О9!$E$143</f>
        <v>0</v>
      </c>
      <c r="AM19" s="78">
        <f>О10!$E$86+О10!$E$95+О10!$E$96+О10!$E$98+О10!$E$102+О10!$E$108+О10!$E$115+О10!$E$119+О10!$E$123+О10!$E$131+О10!$E$138+О10!$E$143</f>
        <v>0</v>
      </c>
      <c r="AN19" s="78">
        <f>О11!$E$86+О11!$E$95+О11!$E$96+О11!$E$98+О11!$E$102+О11!$E$108+О11!$E$115+О11!$E$119+О11!$E$123+О11!$E$131+О11!$E$138+О11!$E$143</f>
        <v>0</v>
      </c>
      <c r="AO19" s="78">
        <f>О12!$E$86+О12!$E$95+О12!$E$96+О12!$E$98+О12!$E$102+О12!$E$108+О12!$E$115+О12!$E$119+О12!$E$123+О12!$E$131+О12!$E$138+О12!$E$143</f>
        <v>0</v>
      </c>
      <c r="AP19" s="78">
        <f>О13!$E$86+О13!$E$95+О13!$E$96+О13!$E$98+О13!$E$102+О13!$E$108+О13!$E$115+О13!$E$119+О13!$E$123+О13!$E$131+О13!$E$138+О13!$E$143</f>
        <v>0</v>
      </c>
      <c r="AQ19" s="78">
        <f>О14!$E$86+О14!$E$95+О14!$E$96+О14!$E$98+О14!$E$102+О14!$E$108+О14!$E$115+О14!$E$119+О14!$E$123+О14!$E$131+О14!$E$138+О14!$E$143</f>
        <v>0</v>
      </c>
      <c r="AR19" s="78">
        <f>О15!$E$86+О15!$E$95+О15!$E$96+О15!$E$98+О15!$E$102+О15!$E$108+О15!$E$115+О15!$E$119+О15!$E$123+О15!$E$131+О15!$E$138+О15!$E$143</f>
        <v>0</v>
      </c>
      <c r="AS19" s="78">
        <f>О15!$E$86+О15!$E$95+О15!$E$96+О15!$E$98+О15!$E$102+О15!$E$108+О15!$E$115+О15!$E$119+О15!$E$123+О15!$E$131+О15!$E$138+О15!$E$143</f>
        <v>0</v>
      </c>
      <c r="AT19" s="78">
        <f>О15!$E$86+О15!$E$95+О15!$E$96+О15!$E$98+О15!$E$102+О15!$E$108+О15!$E$115+О15!$E$119+О15!$E$123+О15!$E$131+О15!$E$138+О15!$E$143</f>
        <v>0</v>
      </c>
      <c r="AU19" s="78">
        <f>О15!$E$86+О15!$E$95+О15!$E$96+О15!$E$98+О15!$E$102+О15!$E$108+О15!$E$115+О15!$E$119+О15!$E$123+О15!$E$131+О15!$E$138+О15!$E$143</f>
        <v>0</v>
      </c>
      <c r="AV19" s="78">
        <f>О15!$E$86+О15!$E$95+О15!$E$96+О15!$E$98+О15!$E$102+О15!$E$108+О15!$E$115+О15!$E$119+О15!$E$123+О15!$E$131+О15!$E$138+О15!$E$143</f>
        <v>0</v>
      </c>
      <c r="AW19" s="78">
        <f>О15!$E$86+О15!$E$95+О15!$E$96+О15!$E$98+О15!$E$102+О15!$E$108+О15!$E$115+О15!$E$119+О15!$E$123+О15!$E$131+О15!$E$138+О15!$E$143</f>
        <v>0</v>
      </c>
      <c r="AX19" s="523"/>
      <c r="AY19" s="524">
        <f>$BU$10</f>
        <v>0</v>
      </c>
      <c r="AZ19" s="524">
        <f t="shared" ref="AZ19:BR19" si="14">$BU$10</f>
        <v>0</v>
      </c>
      <c r="BA19" s="524">
        <f t="shared" si="14"/>
        <v>0</v>
      </c>
      <c r="BB19" s="524">
        <f t="shared" si="14"/>
        <v>0</v>
      </c>
      <c r="BC19" s="524">
        <f t="shared" si="14"/>
        <v>0</v>
      </c>
      <c r="BD19" s="524">
        <f t="shared" si="14"/>
        <v>0</v>
      </c>
      <c r="BE19" s="524">
        <f t="shared" si="14"/>
        <v>0</v>
      </c>
      <c r="BF19" s="524">
        <f t="shared" si="14"/>
        <v>0</v>
      </c>
      <c r="BG19" s="524">
        <f t="shared" si="14"/>
        <v>0</v>
      </c>
      <c r="BH19" s="524">
        <f t="shared" si="14"/>
        <v>0</v>
      </c>
      <c r="BI19" s="524">
        <f t="shared" si="14"/>
        <v>0</v>
      </c>
      <c r="BJ19" s="524">
        <f t="shared" si="14"/>
        <v>0</v>
      </c>
      <c r="BK19" s="524">
        <f t="shared" si="14"/>
        <v>0</v>
      </c>
      <c r="BL19" s="524">
        <f t="shared" si="14"/>
        <v>0</v>
      </c>
      <c r="BM19" s="524">
        <f t="shared" si="14"/>
        <v>0</v>
      </c>
      <c r="BN19" s="524">
        <f t="shared" si="14"/>
        <v>0</v>
      </c>
      <c r="BO19" s="524">
        <f t="shared" si="14"/>
        <v>0</v>
      </c>
      <c r="BP19" s="524">
        <f t="shared" si="14"/>
        <v>0</v>
      </c>
      <c r="BQ19" s="524">
        <f t="shared" si="14"/>
        <v>0</v>
      </c>
      <c r="BR19" s="524">
        <f t="shared" si="14"/>
        <v>0</v>
      </c>
      <c r="BS19" s="523"/>
      <c r="BT19" s="70">
        <f>MINA(I19:CHOOSE($B$3,I19,J19,K19,L19,M19,N19,O19,P19,Q19,R19,S19,T19,U19,V19,W19,X19,Y19,Z19,AA19,AB19))</f>
        <v>0</v>
      </c>
      <c r="BU19" s="86">
        <f>MAXA(I19:CHOOSE($B$3,I19,J19,K19,L19,M19,N19,O19,P19,Q19,R19,S19,T19,U19,V19,W19,X19,Y19,Z19,AA19,AB19))</f>
        <v>0</v>
      </c>
    </row>
    <row r="20" spans="1:73" s="86" customFormat="1" ht="12.75" thickBot="1">
      <c r="A20" s="378"/>
      <c r="B20" s="80" t="s">
        <v>408</v>
      </c>
      <c r="C20" s="81">
        <v>12</v>
      </c>
      <c r="D20" s="74">
        <f>MINA(I20:CHOOSE($B$3,I20,J20,K20,L20,M20,N20,O20,P20,Q20,R20,S20,T20,U20,V20,W20,X20,Y20,Z20,AA20,AB20))</f>
        <v>0</v>
      </c>
      <c r="E20" s="74">
        <f>MAXA(I20:CHOOSE($B$3,I20,J20,K20,L20,M20,N20,O20,P20,Q20,R20,S20,T20,U20,V20,W20,X20,Y20,Z20,AA20,AB20))</f>
        <v>0</v>
      </c>
      <c r="F20" s="54">
        <f>SUM(I20:AB20)/$B$3</f>
        <v>0</v>
      </c>
      <c r="G20" s="184">
        <f t="array" ref="G20">COUNT(IF(I20:CHOOSE($B$3,I20,J20,K20,L20,M20,N20,O20,P20,Q20,R20,S20,T20,U20,V20,W20,X20,Y20,Z20,AA20,AB20)=$I$15:CHOOSE($B$3,$I$15,$J$15,$K$15,$L$15,$M$15,$N$15,$O$15,$P$15,$Q$15,$R$15,$S$15,$T$15,$U$15,$V$15,$W$15,$X$15,$Y$15,$Z$15,$AA$15,$AB$15),1,"-"))</f>
        <v>1</v>
      </c>
      <c r="H20" s="185">
        <f t="array" ref="H20">COUNT(IF(I20:CHOOSE($B$3,I20,J20,K20,L20,M20,N20,O20,P20,Q20,R20,S20,T20,U20,V20,W20,X20,Y20,Z20,AA20,AB20)=$I$14:CHOOSE($B$3,$I$14,$J$14,$K$14,$L$14,$M$14,$N$14,$O$14,$P$14,$Q$14,$R$14,$S$14,$T$14,$U$14,$V$14,$W$14,$X$14,$Y$14,$Z$14,$AA$14,$AB$14),1,"-"))</f>
        <v>1</v>
      </c>
      <c r="I20" s="263">
        <f>О1!$D$87+О1!$D$91+О1!$D$93+О1!$D$107+О1!$D$114+О1!$D$116+О1!$D$120+О1!$D$126+О1!$D$132+О1!$D$135+О1!$D$139+О1!$D$144</f>
        <v>0</v>
      </c>
      <c r="J20" s="263">
        <f>О2!$D$87+О2!$D$91+О2!$D$93+О2!$D$107+О2!$D$114+О2!$D$116+О2!$D$120+О2!$D$126+О2!$D$132+О2!$D$135+О2!$D$139+О2!$D$144</f>
        <v>0</v>
      </c>
      <c r="K20" s="263">
        <f>О3!$D$87+О3!$D$91+О3!$D$93+О3!$D$107+О3!$D$114+О3!$D$116+О3!$D$120+О3!$D$126+О3!$D$132+О3!$D$135+О3!$D$139+О3!$D$144</f>
        <v>0</v>
      </c>
      <c r="L20" s="263">
        <f>О4!$D$87+О4!$D$91+О4!$D$93+О4!$D$107+О4!$D$114+О4!$D$116+О4!$D$120+О4!$D$126+О4!$D$132+О4!$D$135+О4!$D$139+О4!$D$144</f>
        <v>0</v>
      </c>
      <c r="M20" s="263">
        <f>О5!$D$87+О5!$D$91+О5!$D$93+О5!$D$107+О5!$D$114+О5!$D$116+О5!$D$120+О5!$D$126+О5!$D$132+О5!$D$135+О5!$D$139+О5!$D$144</f>
        <v>0</v>
      </c>
      <c r="N20" s="263">
        <f>О6!$D$87+О6!$D$91+О6!$D$93+О6!$D$107+О6!$D$114+О6!$D$116+О6!$D$120+О6!$D$126+О6!$D$132+О6!$D$135+О6!$D$139+О6!$D$144</f>
        <v>0</v>
      </c>
      <c r="O20" s="263">
        <f>О7!$D$87+О7!$D$91+О7!$D$93+О7!$D$107+О7!$D$114+О7!$D$116+О7!$D$120+О7!$D$126+О7!$D$132+О7!$D$135+О7!$D$139+О7!$D$144</f>
        <v>0</v>
      </c>
      <c r="P20" s="263">
        <f>О8!$D$87+О8!$D$91+О8!$D$93+О8!$D$107+О8!$D$114+О8!$D$116+О8!$D$120+О8!$D$126+О8!$D$132+О8!$D$135+О8!$D$139+О8!$D$144</f>
        <v>0</v>
      </c>
      <c r="Q20" s="263">
        <f>О9!$D$87+О9!$D$91+О9!$D$93+О9!$D$107+О9!$D$114+О9!$D$116+О9!$D$120+О9!$D$126+О9!$D$132+О9!$D$135+О9!$D$139+О9!$D$144</f>
        <v>0</v>
      </c>
      <c r="R20" s="263">
        <f>О10!$D$87+О10!$D$91+О10!$D$93+О10!$D$107+О10!$D$114+О10!$D$116+О10!$D$120+О10!$D$126+О10!$D$132+О10!$D$135+О10!$D$139+О10!$D$144</f>
        <v>0</v>
      </c>
      <c r="S20" s="263">
        <f>О11!$D$87+О11!$D$91+О11!$D$93+О11!$D$107+О11!$D$114+О11!$D$116+О11!$D$120+О11!$D$126+О11!$D$132+О11!$D$135+О11!$D$139+О11!$D$144</f>
        <v>0</v>
      </c>
      <c r="T20" s="263">
        <f>О12!$D$87+О12!$D$91+О12!$D$93+О12!$D$107+О12!$D$114+О12!$D$116+О12!$D$120+О12!$D$126+О12!$D$132+О12!$D$135+О12!$D$139+О12!$D$144</f>
        <v>0</v>
      </c>
      <c r="U20" s="263">
        <f>О13!$D$87+О13!$D$91+О13!$D$93+О13!$D$107+О13!$D$114+О13!$D$116+О13!$D$120+О13!$D$126+О13!$D$132+О13!$D$135+О13!$D$139+О13!$D$144</f>
        <v>0</v>
      </c>
      <c r="V20" s="263">
        <f>О14!$D$87+О14!$D$91+О14!$D$93+О14!$D$107+О14!$D$114+О14!$D$116+О14!$D$120+О14!$D$126+О14!$D$132+О14!$D$135+О14!$D$139+О14!$D$144</f>
        <v>0</v>
      </c>
      <c r="W20" s="263">
        <f>О15!$D$87+О15!$D$91+О15!$D$93+О15!$D$107+О15!$D$114+О15!$D$116+О15!$D$120+О15!$D$126+О15!$D$132+О15!$D$135+О15!$D$139+О15!$D$144</f>
        <v>0</v>
      </c>
      <c r="X20" s="263">
        <f>О15!$D$87+О15!$D$91+О15!$D$93+О15!$D$107+О15!$D$114+О15!$D$116+О15!$D$120+О15!$D$126+О15!$D$132+О15!$D$135+О15!$D$139+О15!$D$144</f>
        <v>0</v>
      </c>
      <c r="Y20" s="263">
        <f>О15!$D$87+О15!$D$91+О15!$D$93+О15!$D$107+О15!$D$114+О15!$D$116+О15!$D$120+О15!$D$126+О15!$D$132+О15!$D$135+О15!$D$139+О15!$D$144</f>
        <v>0</v>
      </c>
      <c r="Z20" s="263">
        <f>О15!$D$87+О15!$D$91+О15!$D$93+О15!$D$107+О15!$D$114+О15!$D$116+О15!$D$120+О15!$D$126+О15!$D$132+О15!$D$135+О15!$D$139+О15!$D$144</f>
        <v>0</v>
      </c>
      <c r="AA20" s="263">
        <f>О15!$D$87+О15!$D$91+О15!$D$93+О15!$D$107+О15!$D$114+О15!$D$116+О15!$D$120+О15!$D$126+О15!$D$132+О15!$D$135+О15!$D$139+О15!$D$144</f>
        <v>0</v>
      </c>
      <c r="AB20" s="263">
        <f>О15!$D$87+О15!$D$91+О15!$D$93+О15!$D$107+О15!$D$114+О15!$D$116+О15!$D$120+О15!$D$126+О15!$D$132+О15!$D$135+О15!$D$139+О15!$D$144</f>
        <v>0</v>
      </c>
      <c r="AC20" s="79"/>
      <c r="AD20" s="82">
        <f>О1!$E$87+О1!$E$91+О1!$E$93+О1!$E$107+О1!$E$114+О1!$E$116+О1!$E$120+О1!$E$126+О1!$E$132+О1!$E$135+О1!$E$139+О1!$E$144</f>
        <v>0</v>
      </c>
      <c r="AE20" s="82">
        <f>О2!$E$87+О2!$E$91+О2!$E$93+О2!$E$107+О2!$E$114+О2!$E$116+О2!$E$120+О2!$E$126+О2!$E$132+О2!$E$135+О2!$E$139+О2!$E$144</f>
        <v>0</v>
      </c>
      <c r="AF20" s="82">
        <f>О3!$E$87+О3!$E$91+О3!$E$93+О3!$E$107+О3!$E$114+О3!$E$116+О3!$E$120+О3!$E$126+О3!$E$132+О3!$E$135+О3!$E$139+О3!$E$144</f>
        <v>0</v>
      </c>
      <c r="AG20" s="82">
        <f>О4!$E$87+О4!$E$91+О4!$E$93+О4!$E$107+О4!$E$114+О4!$E$116+О4!$E$120+О4!$E$126+О4!$E$132+О4!$E$135+О4!$E$139+О4!$E$144</f>
        <v>0</v>
      </c>
      <c r="AH20" s="82">
        <f>О5!$E$87+О5!$E$91+О5!$E$93+О5!$E$107+О5!$E$114+О5!$E$116+О5!$E$120+О5!$E$126+О5!$E$132+О5!$E$135+О5!$E$139+О5!$E$144</f>
        <v>0</v>
      </c>
      <c r="AI20" s="82">
        <f>О6!$E$87+О6!$E$91+О6!$E$93+О6!$E$107+О6!$E$114+О6!$E$116+О6!$E$120+О6!$E$126+О6!$E$132+О6!$E$135+О6!$E$139+О6!$E$144</f>
        <v>0</v>
      </c>
      <c r="AJ20" s="82">
        <f>О7!$E$87+О7!$E$91+О7!$E$93+О7!$E$107+О7!$E$114+О7!$E$116+О7!$E$120+О7!$E$126+О7!$E$132+О7!$E$135+О7!$E$139+О7!$E$144</f>
        <v>0</v>
      </c>
      <c r="AK20" s="82">
        <f>О8!$E$87+О8!$E$91+О8!$E$93+О8!$E$107+О8!$E$114+О8!$E$116+О8!$E$120+О8!$E$126+О8!$E$132+О8!$E$135+О8!$E$139+О8!$E$144</f>
        <v>0</v>
      </c>
      <c r="AL20" s="82">
        <f>О9!$E$87+О9!$E$91+О9!$E$93+О9!$E$107+О9!$E$114+О9!$E$116+О9!$E$120+О9!$E$126+О9!$E$132+О9!$E$135+О9!$E$139+О9!$E$144</f>
        <v>0</v>
      </c>
      <c r="AM20" s="82">
        <f>О10!$E$87+О10!$E$91+О10!$E$93+О10!$E$107+О10!$E$114+О10!$E$116+О10!$E$120+О10!$E$126+О10!$E$132+О10!$E$135+О10!$E$139+О10!$E$144</f>
        <v>0</v>
      </c>
      <c r="AN20" s="82">
        <f>О11!$E$87+О11!$E$91+О11!$E$93+О11!$E$107+О11!$E$114+О11!$E$116+О11!$E$120+О11!$E$126+О11!$E$132+О11!$E$135+О11!$E$139+О11!$E$144</f>
        <v>0</v>
      </c>
      <c r="AO20" s="82">
        <f>О12!$E$87+О12!$E$91+О12!$E$93+О12!$E$107+О12!$E$114+О12!$E$116+О12!$E$120+О12!$E$126+О12!$E$132+О12!$E$135+О12!$E$139+О12!$E$144</f>
        <v>0</v>
      </c>
      <c r="AP20" s="82">
        <f>О13!$E$87+О13!$E$91+О13!$E$93+О13!$E$107+О13!$E$114+О13!$E$116+О13!$E$120+О13!$E$126+О13!$E$132+О13!$E$135+О13!$E$139+О13!$E$144</f>
        <v>0</v>
      </c>
      <c r="AQ20" s="82">
        <f>О14!$E$87+О14!$E$91+О14!$E$93+О14!$E$107+О14!$E$114+О14!$E$116+О14!$E$120+О14!$E$126+О14!$E$132+О14!$E$135+О14!$E$139+О14!$E$144</f>
        <v>0</v>
      </c>
      <c r="AR20" s="82">
        <f>О15!$E$87+О15!$E$91+О15!$E$93+О15!$E$107+О15!$E$114+О15!$E$116+О15!$E$120+О15!$E$126+О15!$E$132+О15!$E$135+О15!$E$139+О15!$E$144</f>
        <v>0</v>
      </c>
      <c r="AS20" s="82">
        <f>О15!$E$87+О15!$E$91+О15!$E$93+О15!$E$107+О15!$E$114+О15!$E$116+О15!$E$120+О15!$E$126+О15!$E$132+О15!$E$135+О15!$E$139+О15!$E$144</f>
        <v>0</v>
      </c>
      <c r="AT20" s="82">
        <f>О15!$E$87+О15!$E$91+О15!$E$93+О15!$E$107+О15!$E$114+О15!$E$116+О15!$E$120+О15!$E$126+О15!$E$132+О15!$E$135+О15!$E$139+О15!$E$144</f>
        <v>0</v>
      </c>
      <c r="AU20" s="82">
        <f>О15!$E$87+О15!$E$91+О15!$E$93+О15!$E$107+О15!$E$114+О15!$E$116+О15!$E$120+О15!$E$126+О15!$E$132+О15!$E$135+О15!$E$139+О15!$E$144</f>
        <v>0</v>
      </c>
      <c r="AV20" s="82">
        <f>О15!$E$87+О15!$E$91+О15!$E$93+О15!$E$107+О15!$E$114+О15!$E$116+О15!$E$120+О15!$E$126+О15!$E$132+О15!$E$135+О15!$E$139+О15!$E$144</f>
        <v>0</v>
      </c>
      <c r="AW20" s="82">
        <f>О15!$E$87+О15!$E$91+О15!$E$93+О15!$E$107+О15!$E$114+О15!$E$116+О15!$E$120+О15!$E$126+О15!$E$132+О15!$E$135+О15!$E$139+О15!$E$144</f>
        <v>0</v>
      </c>
      <c r="AX20" s="523"/>
      <c r="AY20" s="524">
        <f>$BU$11</f>
        <v>0</v>
      </c>
      <c r="AZ20" s="524">
        <f t="shared" ref="AZ20:BR20" si="15">$BU$11</f>
        <v>0</v>
      </c>
      <c r="BA20" s="524">
        <f t="shared" si="15"/>
        <v>0</v>
      </c>
      <c r="BB20" s="524">
        <f t="shared" si="15"/>
        <v>0</v>
      </c>
      <c r="BC20" s="524">
        <f t="shared" si="15"/>
        <v>0</v>
      </c>
      <c r="BD20" s="524">
        <f t="shared" si="15"/>
        <v>0</v>
      </c>
      <c r="BE20" s="524">
        <f t="shared" si="15"/>
        <v>0</v>
      </c>
      <c r="BF20" s="524">
        <f t="shared" si="15"/>
        <v>0</v>
      </c>
      <c r="BG20" s="524">
        <f t="shared" si="15"/>
        <v>0</v>
      </c>
      <c r="BH20" s="524">
        <f t="shared" si="15"/>
        <v>0</v>
      </c>
      <c r="BI20" s="524">
        <f t="shared" si="15"/>
        <v>0</v>
      </c>
      <c r="BJ20" s="524">
        <f t="shared" si="15"/>
        <v>0</v>
      </c>
      <c r="BK20" s="524">
        <f t="shared" si="15"/>
        <v>0</v>
      </c>
      <c r="BL20" s="524">
        <f t="shared" si="15"/>
        <v>0</v>
      </c>
      <c r="BM20" s="524">
        <f t="shared" si="15"/>
        <v>0</v>
      </c>
      <c r="BN20" s="524">
        <f t="shared" si="15"/>
        <v>0</v>
      </c>
      <c r="BO20" s="524">
        <f t="shared" si="15"/>
        <v>0</v>
      </c>
      <c r="BP20" s="524">
        <f t="shared" si="15"/>
        <v>0</v>
      </c>
      <c r="BQ20" s="524">
        <f t="shared" si="15"/>
        <v>0</v>
      </c>
      <c r="BR20" s="524">
        <f t="shared" si="15"/>
        <v>0</v>
      </c>
      <c r="BS20" s="523"/>
      <c r="BT20" s="70">
        <f>MINA(I20:CHOOSE($B$3,I20,J20,K20,L20,M20,N20,O20,P20,Q20,R20,S20,T20,U20,V20,W20,X20,Y20,Z20,AA20,AB20))</f>
        <v>0</v>
      </c>
      <c r="BU20" s="86">
        <f>MAXA(I20:CHOOSE($B$3,I20,J20,K20,L20,M20,N20,O20,P20,Q20,R20,S20,T20,U20,V20,W20,X20,Y20,Z20,AA20,AB20))</f>
        <v>0</v>
      </c>
    </row>
    <row r="21" spans="1:73" s="86" customFormat="1" ht="12.75" thickBot="1">
      <c r="A21" s="83"/>
      <c r="B21" s="84"/>
      <c r="C21" s="66" t="s">
        <v>396</v>
      </c>
      <c r="D21" s="67" t="s">
        <v>397</v>
      </c>
      <c r="E21" s="67" t="s">
        <v>398</v>
      </c>
      <c r="F21" s="280" t="s">
        <v>510</v>
      </c>
      <c r="G21" s="68" t="s">
        <v>399</v>
      </c>
      <c r="H21" s="68" t="s">
        <v>400</v>
      </c>
      <c r="I21" s="260"/>
      <c r="J21" s="260"/>
      <c r="K21" s="260"/>
      <c r="L21" s="260"/>
      <c r="M21" s="260"/>
      <c r="N21" s="260"/>
      <c r="O21" s="260"/>
      <c r="P21" s="260"/>
      <c r="Q21" s="260"/>
      <c r="R21" s="260"/>
      <c r="S21" s="260"/>
      <c r="T21" s="260"/>
      <c r="U21" s="260"/>
      <c r="V21" s="260"/>
      <c r="W21" s="264"/>
      <c r="X21" s="264"/>
      <c r="Y21" s="264"/>
      <c r="Z21" s="264"/>
      <c r="AA21" s="264"/>
      <c r="AB21" s="264"/>
      <c r="AD21" s="69"/>
      <c r="AE21" s="69"/>
      <c r="AF21" s="69"/>
      <c r="AG21" s="69"/>
      <c r="AH21" s="69"/>
      <c r="AI21" s="69"/>
      <c r="AJ21" s="69"/>
      <c r="AK21" s="69"/>
      <c r="AL21" s="69"/>
      <c r="AM21" s="69"/>
      <c r="AN21" s="69"/>
      <c r="AO21" s="69"/>
      <c r="AP21" s="69"/>
      <c r="AQ21" s="69"/>
      <c r="AR21" s="85"/>
      <c r="AS21" s="85"/>
      <c r="AT21" s="85"/>
      <c r="AU21" s="85"/>
      <c r="AV21" s="85"/>
      <c r="AW21" s="85"/>
      <c r="AY21" s="524">
        <f>$BU$12</f>
        <v>0</v>
      </c>
      <c r="AZ21" s="524">
        <f t="shared" ref="AZ21:BR21" si="16">$BU$12</f>
        <v>0</v>
      </c>
      <c r="BA21" s="524">
        <f t="shared" si="16"/>
        <v>0</v>
      </c>
      <c r="BB21" s="524">
        <f t="shared" si="16"/>
        <v>0</v>
      </c>
      <c r="BC21" s="524">
        <f t="shared" si="16"/>
        <v>0</v>
      </c>
      <c r="BD21" s="524">
        <f t="shared" si="16"/>
        <v>0</v>
      </c>
      <c r="BE21" s="524">
        <f t="shared" si="16"/>
        <v>0</v>
      </c>
      <c r="BF21" s="524">
        <f t="shared" si="16"/>
        <v>0</v>
      </c>
      <c r="BG21" s="524">
        <f t="shared" si="16"/>
        <v>0</v>
      </c>
      <c r="BH21" s="524">
        <f t="shared" si="16"/>
        <v>0</v>
      </c>
      <c r="BI21" s="524">
        <f t="shared" si="16"/>
        <v>0</v>
      </c>
      <c r="BJ21" s="524">
        <f t="shared" si="16"/>
        <v>0</v>
      </c>
      <c r="BK21" s="524">
        <f t="shared" si="16"/>
        <v>0</v>
      </c>
      <c r="BL21" s="524">
        <f t="shared" si="16"/>
        <v>0</v>
      </c>
      <c r="BM21" s="524">
        <f t="shared" si="16"/>
        <v>0</v>
      </c>
      <c r="BN21" s="524">
        <f t="shared" si="16"/>
        <v>0</v>
      </c>
      <c r="BO21" s="524">
        <f t="shared" si="16"/>
        <v>0</v>
      </c>
      <c r="BP21" s="524">
        <f t="shared" si="16"/>
        <v>0</v>
      </c>
      <c r="BQ21" s="524">
        <f t="shared" si="16"/>
        <v>0</v>
      </c>
      <c r="BR21" s="524">
        <f t="shared" si="16"/>
        <v>0</v>
      </c>
      <c r="BT21" s="70">
        <f>MINA(I21:CHOOSE($B$3,I21,J21,K21,L21,M21,N21,O21,P21,Q21,R21,S21,T21,U21,V21,W21,X21,Y21,Z21,AA21,AB21))</f>
        <v>0</v>
      </c>
      <c r="BU21" s="86">
        <f>MAXA(I21:CHOOSE($B$3,I21,J21,K21,L21,M21,N21,O21,P21,Q21,R21,S21,T21,U21,V21,W21,X21,Y21,Z21,AA21,AB21))</f>
        <v>0</v>
      </c>
    </row>
    <row r="22" spans="1:73" s="86" customFormat="1" ht="17.25" hidden="1" customHeight="1">
      <c r="A22" s="83"/>
      <c r="B22" s="84"/>
      <c r="C22" s="66"/>
      <c r="D22" s="67"/>
      <c r="E22" s="67"/>
      <c r="F22" s="68"/>
      <c r="G22" s="68"/>
      <c r="H22" s="68"/>
      <c r="I22" s="260">
        <f>MAX(I24:I26)</f>
        <v>0</v>
      </c>
      <c r="J22" s="260">
        <f t="shared" ref="J22:AB22" si="17">MAX(J24:J26)</f>
        <v>0</v>
      </c>
      <c r="K22" s="260">
        <f t="shared" si="17"/>
        <v>0</v>
      </c>
      <c r="L22" s="260">
        <f t="shared" si="17"/>
        <v>0</v>
      </c>
      <c r="M22" s="260">
        <f t="shared" si="17"/>
        <v>0</v>
      </c>
      <c r="N22" s="260">
        <f t="shared" si="17"/>
        <v>0</v>
      </c>
      <c r="O22" s="260">
        <f t="shared" si="17"/>
        <v>0</v>
      </c>
      <c r="P22" s="260">
        <f t="shared" si="17"/>
        <v>0</v>
      </c>
      <c r="Q22" s="260">
        <f t="shared" si="17"/>
        <v>0</v>
      </c>
      <c r="R22" s="260">
        <f t="shared" si="17"/>
        <v>0</v>
      </c>
      <c r="S22" s="260">
        <f t="shared" si="17"/>
        <v>0</v>
      </c>
      <c r="T22" s="260">
        <f t="shared" si="17"/>
        <v>0</v>
      </c>
      <c r="U22" s="260">
        <f t="shared" si="17"/>
        <v>0</v>
      </c>
      <c r="V22" s="260">
        <f t="shared" si="17"/>
        <v>0</v>
      </c>
      <c r="W22" s="260">
        <f t="shared" si="17"/>
        <v>0</v>
      </c>
      <c r="X22" s="260">
        <f t="shared" si="17"/>
        <v>0</v>
      </c>
      <c r="Y22" s="260">
        <f t="shared" si="17"/>
        <v>0</v>
      </c>
      <c r="Z22" s="260">
        <f t="shared" si="17"/>
        <v>0</v>
      </c>
      <c r="AA22" s="260">
        <f t="shared" si="17"/>
        <v>0</v>
      </c>
      <c r="AB22" s="260">
        <f t="shared" si="17"/>
        <v>0</v>
      </c>
      <c r="AD22" s="67">
        <f>MAX(AE24:AE26)</f>
        <v>0</v>
      </c>
      <c r="AE22" s="67">
        <f t="shared" ref="AE22:AW22" si="18">MAX(AE24:AE26)</f>
        <v>0</v>
      </c>
      <c r="AF22" s="67">
        <f t="shared" si="18"/>
        <v>0</v>
      </c>
      <c r="AG22" s="67">
        <f t="shared" si="18"/>
        <v>0</v>
      </c>
      <c r="AH22" s="67">
        <f t="shared" si="18"/>
        <v>0</v>
      </c>
      <c r="AI22" s="67">
        <f t="shared" si="18"/>
        <v>0</v>
      </c>
      <c r="AJ22" s="67">
        <f t="shared" si="18"/>
        <v>0</v>
      </c>
      <c r="AK22" s="67">
        <f t="shared" si="18"/>
        <v>0</v>
      </c>
      <c r="AL22" s="67">
        <f t="shared" si="18"/>
        <v>0</v>
      </c>
      <c r="AM22" s="67">
        <f t="shared" si="18"/>
        <v>0</v>
      </c>
      <c r="AN22" s="67">
        <f t="shared" si="18"/>
        <v>0</v>
      </c>
      <c r="AO22" s="67">
        <f t="shared" si="18"/>
        <v>0</v>
      </c>
      <c r="AP22" s="67">
        <f t="shared" si="18"/>
        <v>0</v>
      </c>
      <c r="AQ22" s="67">
        <f t="shared" si="18"/>
        <v>0</v>
      </c>
      <c r="AR22" s="67">
        <f t="shared" si="18"/>
        <v>0</v>
      </c>
      <c r="AS22" s="67">
        <f t="shared" si="18"/>
        <v>0</v>
      </c>
      <c r="AT22" s="67">
        <f t="shared" si="18"/>
        <v>0</v>
      </c>
      <c r="AU22" s="67">
        <f t="shared" si="18"/>
        <v>0</v>
      </c>
      <c r="AV22" s="67">
        <f t="shared" si="18"/>
        <v>0</v>
      </c>
      <c r="AW22" s="67">
        <f t="shared" si="18"/>
        <v>0</v>
      </c>
      <c r="AX22" s="523"/>
      <c r="AY22" s="523"/>
      <c r="AZ22" s="523"/>
      <c r="BA22" s="523"/>
      <c r="BB22" s="523"/>
      <c r="BC22" s="523"/>
      <c r="BD22" s="523"/>
      <c r="BE22" s="523"/>
      <c r="BF22" s="523"/>
      <c r="BG22" s="523"/>
      <c r="BH22" s="523"/>
      <c r="BI22" s="523"/>
      <c r="BJ22" s="523"/>
      <c r="BK22" s="523"/>
      <c r="BL22" s="523"/>
      <c r="BM22" s="523"/>
      <c r="BN22" s="523"/>
      <c r="BO22" s="523"/>
      <c r="BP22" s="523"/>
      <c r="BQ22" s="523"/>
      <c r="BR22" s="523"/>
      <c r="BS22" s="523"/>
      <c r="BT22" s="70">
        <f>MINA(I22:CHOOSE($B$3,I22,J22,K22,L22,M22,N22,O22,P22,Q22,R22,S22,T22,U22,V22,W22,X22,Y22,Z22,AA22,AB22))</f>
        <v>0</v>
      </c>
      <c r="BU22" s="86">
        <f>MAXA(I22:CHOOSE($B$3,I22,J22,K22,L22,M22,N22,O22,P22,Q22,R22,S22,T22,U22,V22,W22,X22,Y22,Z22,AA22,AB22))</f>
        <v>0</v>
      </c>
    </row>
    <row r="23" spans="1:73" s="86" customFormat="1" ht="17.25" hidden="1" customHeight="1" thickBot="1">
      <c r="A23" s="83"/>
      <c r="B23" s="84"/>
      <c r="C23" s="66"/>
      <c r="D23" s="67"/>
      <c r="E23" s="67"/>
      <c r="F23" s="68"/>
      <c r="G23" s="68"/>
      <c r="H23" s="68"/>
      <c r="I23" s="260">
        <f>MIN(I24:I26)</f>
        <v>0</v>
      </c>
      <c r="J23" s="260">
        <f t="shared" ref="J23:AB23" si="19">MIN(J24:J26)</f>
        <v>0</v>
      </c>
      <c r="K23" s="260">
        <f t="shared" si="19"/>
        <v>0</v>
      </c>
      <c r="L23" s="260">
        <f t="shared" si="19"/>
        <v>0</v>
      </c>
      <c r="M23" s="260">
        <f t="shared" si="19"/>
        <v>0</v>
      </c>
      <c r="N23" s="260">
        <f t="shared" si="19"/>
        <v>0</v>
      </c>
      <c r="O23" s="260">
        <f t="shared" si="19"/>
        <v>0</v>
      </c>
      <c r="P23" s="260">
        <f t="shared" si="19"/>
        <v>0</v>
      </c>
      <c r="Q23" s="260">
        <f t="shared" si="19"/>
        <v>0</v>
      </c>
      <c r="R23" s="260">
        <f t="shared" si="19"/>
        <v>0</v>
      </c>
      <c r="S23" s="260">
        <f t="shared" si="19"/>
        <v>0</v>
      </c>
      <c r="T23" s="260">
        <f t="shared" si="19"/>
        <v>0</v>
      </c>
      <c r="U23" s="260">
        <f t="shared" si="19"/>
        <v>0</v>
      </c>
      <c r="V23" s="260">
        <f t="shared" si="19"/>
        <v>0</v>
      </c>
      <c r="W23" s="260">
        <f t="shared" si="19"/>
        <v>0</v>
      </c>
      <c r="X23" s="260">
        <f t="shared" si="19"/>
        <v>0</v>
      </c>
      <c r="Y23" s="260">
        <f t="shared" si="19"/>
        <v>0</v>
      </c>
      <c r="Z23" s="260">
        <f t="shared" si="19"/>
        <v>0</v>
      </c>
      <c r="AA23" s="260">
        <f t="shared" si="19"/>
        <v>0</v>
      </c>
      <c r="AB23" s="260">
        <f t="shared" si="19"/>
        <v>0</v>
      </c>
      <c r="AD23" s="67">
        <f>MIN(AE24:AE26)</f>
        <v>0</v>
      </c>
      <c r="AE23" s="67">
        <f t="shared" ref="AE23:AW23" si="20">MIN(AE24:AE26)</f>
        <v>0</v>
      </c>
      <c r="AF23" s="67">
        <f t="shared" si="20"/>
        <v>0</v>
      </c>
      <c r="AG23" s="67">
        <f t="shared" si="20"/>
        <v>0</v>
      </c>
      <c r="AH23" s="67">
        <f t="shared" si="20"/>
        <v>0</v>
      </c>
      <c r="AI23" s="67">
        <f t="shared" si="20"/>
        <v>0</v>
      </c>
      <c r="AJ23" s="67">
        <f t="shared" si="20"/>
        <v>0</v>
      </c>
      <c r="AK23" s="67">
        <f t="shared" si="20"/>
        <v>0</v>
      </c>
      <c r="AL23" s="67">
        <f t="shared" si="20"/>
        <v>0</v>
      </c>
      <c r="AM23" s="67">
        <f t="shared" si="20"/>
        <v>0</v>
      </c>
      <c r="AN23" s="67">
        <f t="shared" si="20"/>
        <v>0</v>
      </c>
      <c r="AO23" s="67">
        <f t="shared" si="20"/>
        <v>0</v>
      </c>
      <c r="AP23" s="67">
        <f t="shared" si="20"/>
        <v>0</v>
      </c>
      <c r="AQ23" s="67">
        <f t="shared" si="20"/>
        <v>0</v>
      </c>
      <c r="AR23" s="67">
        <f t="shared" si="20"/>
        <v>0</v>
      </c>
      <c r="AS23" s="67">
        <f t="shared" si="20"/>
        <v>0</v>
      </c>
      <c r="AT23" s="67">
        <f t="shared" si="20"/>
        <v>0</v>
      </c>
      <c r="AU23" s="67">
        <f t="shared" si="20"/>
        <v>0</v>
      </c>
      <c r="AV23" s="67">
        <f t="shared" si="20"/>
        <v>0</v>
      </c>
      <c r="AW23" s="67">
        <f t="shared" si="20"/>
        <v>0</v>
      </c>
      <c r="AX23" s="523"/>
      <c r="AY23" s="523"/>
      <c r="AZ23" s="523"/>
      <c r="BA23" s="523"/>
      <c r="BB23" s="523"/>
      <c r="BC23" s="523"/>
      <c r="BD23" s="523"/>
      <c r="BE23" s="523"/>
      <c r="BF23" s="523"/>
      <c r="BG23" s="523"/>
      <c r="BH23" s="523"/>
      <c r="BI23" s="523"/>
      <c r="BJ23" s="523"/>
      <c r="BK23" s="523"/>
      <c r="BL23" s="523"/>
      <c r="BM23" s="523"/>
      <c r="BN23" s="523"/>
      <c r="BO23" s="523"/>
      <c r="BP23" s="523"/>
      <c r="BQ23" s="523"/>
      <c r="BR23" s="523"/>
      <c r="BS23" s="523"/>
      <c r="BT23" s="70">
        <f>MINA(I23:CHOOSE($B$3,I23,J23,K23,L23,M23,N23,O23,P23,Q23,R23,S23,T23,U23,V23,W23,X23,Y23,Z23,AA23,AB23))</f>
        <v>0</v>
      </c>
      <c r="BU23" s="86">
        <f>MAXA(I23:CHOOSE($B$3,I23,J23,K23,L23,M23,N23,O23,P23,Q23,R23,S23,T23,U23,V23,W23,X23,Y23,Z23,AA23,AB23))</f>
        <v>0</v>
      </c>
    </row>
    <row r="24" spans="1:73" s="86" customFormat="1" ht="12.75" customHeight="1" thickBot="1">
      <c r="A24" s="333" t="s">
        <v>409</v>
      </c>
      <c r="B24" s="51" t="s">
        <v>410</v>
      </c>
      <c r="C24" s="52">
        <v>9</v>
      </c>
      <c r="D24" s="87">
        <f>MINA(I24:CHOOSE($B$3,I24,J24,K24,L24,M24,N24,O24,P24,Q24,R24,S24,T24,U24,V24,W24,X24,Y24,Z24,AA24,AB24))</f>
        <v>0</v>
      </c>
      <c r="E24" s="87">
        <f>MAXA(I24:CHOOSE($B$3,I24,J24,K24,L24,M24,N24,O24,P24,Q24,R24,S24,T24,U24,V24,W24,X24,Y24,Z24,AA24,AB24))</f>
        <v>0</v>
      </c>
      <c r="F24" s="54">
        <f>SUM(I24:AB24)/$B$3</f>
        <v>0</v>
      </c>
      <c r="G24" s="184">
        <f t="array" ref="G24">COUNT(IF(I24:CHOOSE($B$3,I24,J24,K24,L24,M24,N24,O24,P24,Q24,R24,S24,T24,U24,V24,W24,X24,Y24,Z24,AA24,AB24)=$I$23:CHOOSE($B$3,$I$23,$J$23,$K$23,$L$23,$M$23,$N$23,$O$23,$P$23,$Q$23,$R$23,$S$23,$T$23,$U$23,$V$23,$W$23,$X$23,$Y$23,$Z$23,$AA$23,$AB23),1,"-"))</f>
        <v>1</v>
      </c>
      <c r="H24" s="186">
        <f t="array" ref="H24">COUNT(IF(I24:CHOOSE($B$3,I24,J24,K24,L24,M24,N24,O24,P24,Q24,R24,S24,T24,U24,V24,W24,X24,Y24,Z24,AA24,AB24)=$I$23:CHOOSE($B$3,$I$23,$J$23,$K$23,$L$23,$M$23,$N$23,$O$23,$P$23,$Q$23,$R$23,$S$23,$T$23,$U$23,$V$23,$W$23,$X$23,$Y$23,$Z$23,$AA$23,$AB$23),1,"-"))</f>
        <v>1</v>
      </c>
      <c r="I24" s="265">
        <f>О1!$D$150+О1!$D$153+О1!$D$158+О1!$D$160+О1!$D$162+О1!$D$165+О1!$D$168+О1!$D$171+О1!$D$175</f>
        <v>0</v>
      </c>
      <c r="J24" s="265">
        <f>О2!$D$150+О2!$D$153+О2!$D$158+О2!$D$160+О2!$D$162+О2!$D$165+О2!$D$168+О2!$D$171+О2!$D$175</f>
        <v>0</v>
      </c>
      <c r="K24" s="265">
        <f>О3!$D$150+О3!$D$153+О3!$D$158+О3!$D$160+О3!$D$162+О3!$D$165+О3!$D$168+О3!$D$171+О3!$D$175</f>
        <v>0</v>
      </c>
      <c r="L24" s="265">
        <f>О4!$D$150+О4!$D$153+О4!$D$158+О4!$D$160+О4!$D$162+О4!$D$165+О4!$D$168+О4!$D$171+О4!$D$175</f>
        <v>0</v>
      </c>
      <c r="M24" s="265">
        <f>О5!$D$150+О5!$D$153+О5!$D$158+О5!$D$160+О5!$D$162+О5!$D$165+О5!$D$168+О5!$D$171+О5!$D$175</f>
        <v>0</v>
      </c>
      <c r="N24" s="265">
        <f>О6!$D$150+О6!$D$153+О6!$D$158+О6!$D$160+О6!$D$162+О6!$D$165+О6!$D$168+О6!$D$171+О6!$D$175</f>
        <v>0</v>
      </c>
      <c r="O24" s="265">
        <f>О7!$D$150+О7!$D$153+О7!$D$158+О7!$D$160+О7!$D$162+О7!$D$165+О7!$D$168+О7!$D$171+О7!$D$175</f>
        <v>0</v>
      </c>
      <c r="P24" s="265">
        <f>О8!$D$150+О8!$D$153+О8!$D$158+О8!$D$160+О8!$D$162+О8!$D$165+О8!$D$168+О8!$D$171+О8!$D$175</f>
        <v>0</v>
      </c>
      <c r="Q24" s="265">
        <f>О9!$D$150+О9!$D$153+О9!$D$158+О9!$D$160+О9!$D$162+О9!$D$165+О9!$D$168+О9!$D$171+О9!$D$175</f>
        <v>0</v>
      </c>
      <c r="R24" s="265">
        <f>О10!$D$150+О10!$D$153+О10!$D$158+О10!$D$160+О10!$D$162+О10!$D$165+О10!$D$168+О10!$D$171+О10!$D$175</f>
        <v>0</v>
      </c>
      <c r="S24" s="265">
        <f>О11!$D$150+О11!$D$153+О11!$D$158+О11!$D$160+О11!$D$162+О11!$D$165+О11!$D$168+О11!$D$171+О11!$D$175</f>
        <v>0</v>
      </c>
      <c r="T24" s="265">
        <f>О12!$D$150+О12!$D$153+О12!$D$158+О12!$D$160+О12!$D$162+О12!$D$165+О12!$D$168+О12!$D$171+О12!$D$175</f>
        <v>0</v>
      </c>
      <c r="U24" s="265">
        <f>О13!$D$150+О13!$D$153+О13!$D$158+О13!$D$160+О13!$D$162+О13!$D$165+О13!$D$168+О13!$D$171+О13!$D$175</f>
        <v>0</v>
      </c>
      <c r="V24" s="265">
        <f>О14!$D$150+О14!$D$153+О14!$D$158+О14!$D$160+О14!$D$162+О14!$D$165+О14!$D$168+О14!$D$171+О14!$D$175</f>
        <v>0</v>
      </c>
      <c r="W24" s="265">
        <f>О15!$D$150+О15!$D$153+О15!$D$158+О15!$D$160+О15!$D$162+О15!$D$165+О15!$D$168+О15!$D$171+О15!$D$175</f>
        <v>0</v>
      </c>
      <c r="X24" s="265">
        <f>О15!$D$150+О15!$D$153+О15!$D$158+О15!$D$160+О15!$D$162+О15!$D$165+О15!$D$168+О15!$D$171+О15!$D$175</f>
        <v>0</v>
      </c>
      <c r="Y24" s="265">
        <f>О15!$D$150+О15!$D$153+О15!$D$158+О15!$D$160+О15!$D$162+О15!$D$165+О15!$D$168+О15!$D$171+О15!$D$175</f>
        <v>0</v>
      </c>
      <c r="Z24" s="265">
        <f>О15!$D$150+О15!$D$153+О15!$D$158+О15!$D$160+О15!$D$162+О15!$D$165+О15!$D$168+О15!$D$171+О15!$D$175</f>
        <v>0</v>
      </c>
      <c r="AA24" s="265">
        <f>О15!$D$150+О15!$D$153+О15!$D$158+О15!$D$160+О15!$D$162+О15!$D$165+О15!$D$168+О15!$D$171+О15!$D$175</f>
        <v>0</v>
      </c>
      <c r="AB24" s="265">
        <f>О15!$D$150+О15!$D$153+О15!$D$158+О15!$D$160+О15!$D$162+О15!$D$165+О15!$D$168+О15!$D$171+О15!$D$175</f>
        <v>0</v>
      </c>
      <c r="AC24" s="79"/>
      <c r="AD24" s="58">
        <f>О1!$E$150+О1!$E$153+О1!$E$158+О1!$E$160+О1!$E$162+О1!$E$165+О1!$E$168+О1!$E$171+О1!$E$175</f>
        <v>0</v>
      </c>
      <c r="AE24" s="58">
        <f>О2!$E$150+О2!$E$153+О2!$E$158+О2!$E$160+О2!$E$162+О2!$E$165+О2!$E$168+О2!$E$171+О2!$E$175</f>
        <v>0</v>
      </c>
      <c r="AF24" s="58">
        <f>О3!$E$150+О3!$E$153+О3!$E$158+О3!$E$160+О3!$E$162+О3!$E$165+О3!$E$168+О3!$E$171+О3!$E$175</f>
        <v>0</v>
      </c>
      <c r="AG24" s="58">
        <f>О4!$E$150+О4!$E$153+О4!$E$158+О4!$E$160+О4!$E$162+О4!$E$165+О4!$E$168+О4!$E$171+О4!$E$175</f>
        <v>0</v>
      </c>
      <c r="AH24" s="58">
        <f>О5!$E$150+О5!$E$153+О5!$E$158+О5!$E$160+О5!$E$162+О5!$E$165+О5!$E$168+О5!$E$171+О5!$E$175</f>
        <v>0</v>
      </c>
      <c r="AI24" s="58">
        <f>О6!$E$150+О6!$E$153+О6!$E$158+О6!$E$160+О6!$E$162+О6!$E$165+О6!$E$168+О6!$E$171+О6!$E$175</f>
        <v>0</v>
      </c>
      <c r="AJ24" s="58">
        <f>О7!$E$150+О7!$E$153+О7!$E$158+О7!$E$160+О7!$E$162+О7!$E$165+О7!$E$168+О7!$E$171+О7!$E$175</f>
        <v>0</v>
      </c>
      <c r="AK24" s="58">
        <f>О8!$E$150+О8!$E$153+О8!$E$158+О8!$E$160+О8!$E$162+О8!$E$165+О8!$E$168+О8!$E$171+О8!$E$175</f>
        <v>0</v>
      </c>
      <c r="AL24" s="58">
        <f>О9!$E$150+О9!$E$153+О9!$E$158+О9!$E$160+О9!$E$162+О9!$E$165+О9!$E$168+О9!$E$171+О9!$E$175</f>
        <v>0</v>
      </c>
      <c r="AM24" s="58">
        <f>О10!$E$150+О10!$E$153+О10!$E$158+О10!$E$160+О10!$E$162+О10!$E$165+О10!$E$168+О10!$E$171+О10!$E$175</f>
        <v>0</v>
      </c>
      <c r="AN24" s="58">
        <f>О11!$E$150+О11!$E$153+О11!$E$158+О11!$E$160+О11!$E$162+О11!$E$165+О11!$E$168+О11!$E$171+О11!$E$175</f>
        <v>0</v>
      </c>
      <c r="AO24" s="58">
        <f>О12!$E$150+О12!$E$153+О12!$E$158+О12!$E$160+О12!$E$162+О12!$E$165+О12!$E$168+О12!$E$171+О12!$E$175</f>
        <v>0</v>
      </c>
      <c r="AP24" s="58">
        <f>О13!$E$150+О13!$E$153+О13!$E$158+О13!$E$160+О13!$E$162+О13!$E$165+О13!$E$168+О13!$E$171+О13!$E$175</f>
        <v>0</v>
      </c>
      <c r="AQ24" s="58">
        <f>О14!$E$150+О14!$E$153+О14!$E$158+О14!$E$160+О14!$E$162+О14!$E$165+О14!$E$168+О14!$E$171+О14!$E$175</f>
        <v>0</v>
      </c>
      <c r="AR24" s="58">
        <f>О15!$E$150+О15!$E$153+О15!$E$158+О15!$E$160+О15!$E$162+О15!$E$165+О15!$E$168+О15!$E$171+О15!$E$175</f>
        <v>0</v>
      </c>
      <c r="AS24" s="58">
        <f>О15!$E$150+О15!$E$153+О15!$E$158+О15!$E$160+О15!$E$162+О15!$E$165+О15!$E$168+О15!$E$171+О15!$E$175</f>
        <v>0</v>
      </c>
      <c r="AT24" s="58">
        <f>О15!$E$150+О15!$E$153+О15!$E$158+О15!$E$160+О15!$E$162+О15!$E$165+О15!$E$168+О15!$E$171+О15!$E$175</f>
        <v>0</v>
      </c>
      <c r="AU24" s="58">
        <f>О15!$E$150+О15!$E$153+О15!$E$158+О15!$E$160+О15!$E$162+О15!$E$165+О15!$E$168+О15!$E$171+О15!$E$175</f>
        <v>0</v>
      </c>
      <c r="AV24" s="58">
        <f>О15!$E$150+О15!$E$153+О15!$E$158+О15!$E$160+О15!$E$162+О15!$E$165+О15!$E$168+О15!$E$171+О15!$E$175</f>
        <v>0</v>
      </c>
      <c r="AW24" s="58">
        <f>О15!$E$150+О15!$E$153+О15!$E$158+О15!$E$160+О15!$E$162+О15!$E$165+О15!$E$168+О15!$E$171+О15!$E$175</f>
        <v>0</v>
      </c>
      <c r="AX24" s="523"/>
      <c r="AY24" s="528" t="s">
        <v>513</v>
      </c>
      <c r="AZ24" s="528"/>
      <c r="BA24" s="528"/>
      <c r="BB24" s="528"/>
      <c r="BC24" s="528"/>
      <c r="BD24" s="528"/>
      <c r="BE24" s="528"/>
      <c r="BF24" s="528"/>
      <c r="BG24" s="528"/>
      <c r="BH24" s="528"/>
      <c r="BI24" s="528"/>
      <c r="BJ24" s="528"/>
      <c r="BK24" s="528"/>
      <c r="BL24" s="528"/>
      <c r="BM24" s="528"/>
      <c r="BN24" s="528"/>
      <c r="BO24" s="528"/>
      <c r="BP24" s="528"/>
      <c r="BQ24" s="528"/>
      <c r="BR24" s="528"/>
      <c r="BS24" s="523"/>
      <c r="BT24" s="70">
        <f>MINA(I24:CHOOSE($B$3,I24,J24,K24,L24,M24,N24,O24,P24,Q24,R24,S24,T24,U24,V24,W24,X24,Y24,Z24,AA24,AB24))</f>
        <v>0</v>
      </c>
      <c r="BU24" s="86">
        <f>MAXA(I24:CHOOSE($B$3,I24,J24,K24,L24,M24,N24,O24,P24,Q24,R24,S24,T24,U24,V24,W24,X24,Y24,Z24,AA24,AB24))</f>
        <v>0</v>
      </c>
    </row>
    <row r="25" spans="1:73" s="86" customFormat="1" ht="12.75" thickBot="1">
      <c r="A25" s="334"/>
      <c r="B25" s="56" t="s">
        <v>411</v>
      </c>
      <c r="C25" s="57">
        <v>9</v>
      </c>
      <c r="D25" s="87">
        <f>MINA(I25:CHOOSE($B$3,I25,J25,K25,L25,M25,N25,O25,P25,Q25,R25,S25,T25,U25,V25,W25,X25,Y25,Z25,AA25,AB25))</f>
        <v>0</v>
      </c>
      <c r="E25" s="87">
        <f>MAXA(I25:CHOOSE($B$3,I25,J25,K25,L25,M25,N25,O25,P25,Q25,R25,S25,T25,U25,V25,W25,X25,Y25,Z25,AA25,AB25))</f>
        <v>0</v>
      </c>
      <c r="F25" s="54">
        <f>SUM(I25:AB25)/$B$3</f>
        <v>0</v>
      </c>
      <c r="G25" s="184">
        <f t="array" ref="G25">COUNT(IF(I25:CHOOSE($B$3,I25,J25,K25,L25,M25,N25,O25,P25,Q25,R25,S25,T25,U25,V25,W25,X25,Y25,Z25,AA25,AB25)=$I$23:CHOOSE($B$3,$I$23,$J$23,$K$23,$L$23,$M$23,$N$23,$O$23,$P$23,$Q$23,$R$23,$S$23,$T$23,$U$23,$V$23,$W$23,$X$23,$Y$23,$Z$23,$AA$23,$AB24),1,"-"))</f>
        <v>1</v>
      </c>
      <c r="H25" s="186">
        <f t="array" ref="H25">COUNT(IF(I25:CHOOSE($B$3,I25,J25,K25,L25,M25,N25,O25,P25,Q25,R25,S25,T25,U25,V25,W25,X25,Y25,Z25,AA25,AB25)=$I$23:CHOOSE($B$3,$I$23,$J$23,$K$23,$L$23,$M$23,$N$23,$O$23,$P$23,$Q$23,$R$23,$S$23,$T$23,$U$23,$V$23,$W$23,$X$23,$Y$23,$Z$23,$AA$23,$AB$23),1,"-"))</f>
        <v>1</v>
      </c>
      <c r="I25" s="265">
        <f>О1!$D$151+О1!$D$155+О1!$D$156+О1!$D$161+О1!$D$164+О1!$D$167+О1!$D$169+О1!$D$173+О1!$D$176</f>
        <v>0</v>
      </c>
      <c r="J25" s="265">
        <f>О2!$D$151+О2!$D$155+О2!$D$156+О2!$D$161+О2!$D$164+О2!$D$167+О2!$D$169+О2!$D$173+О2!$D$176</f>
        <v>0</v>
      </c>
      <c r="K25" s="265">
        <f>О3!$D$151+О3!$D$155+О3!$D$156+О3!$D$161+О3!$D$164+О3!$D$167+О3!$D$169+О3!$D$173+О3!$D$176</f>
        <v>0</v>
      </c>
      <c r="L25" s="265">
        <f>О4!$D$151+О4!$D$155+О4!$D$156+О4!$D$161+О4!$D$164+О4!$D$167+О4!$D$169+О4!$D$173+О4!$D$176</f>
        <v>0</v>
      </c>
      <c r="M25" s="265">
        <f>О5!$D$151+О5!$D$155+О5!$D$156+О5!$D$161+О5!$D$164+О5!$D$167+О5!$D$169+О5!$D$173+О5!$D$176</f>
        <v>0</v>
      </c>
      <c r="N25" s="265">
        <f>О6!$D$151+О6!$D$155+О6!$D$156+О6!$D$161+О6!$D$164+О6!$D$167+О6!$D$169+О6!$D$173+О6!$D$176</f>
        <v>0</v>
      </c>
      <c r="O25" s="265">
        <f>О7!$D$151+О7!$D$155+О7!$D$156+О7!$D$161+О7!$D$164+О7!$D$167+О7!$D$169+О7!$D$173+О7!$D$176</f>
        <v>0</v>
      </c>
      <c r="P25" s="265">
        <f>О8!$D$151+О8!$D$155+О8!$D$156+О8!$D$161+О8!$D$164+О8!$D$167+О8!$D$169+О8!$D$173+О8!$D$176</f>
        <v>0</v>
      </c>
      <c r="Q25" s="265">
        <f>О9!$D$151+О9!$D$155+О9!$D$156+О9!$D$161+О9!$D$164+О9!$D$167+О9!$D$169+О9!$D$173+О9!$D$176</f>
        <v>0</v>
      </c>
      <c r="R25" s="265">
        <f>О10!$D$151+О10!$D$155+О10!$D$156+О10!$D$161+О10!$D$164+О10!$D$167+О10!$D$169+О10!$D$173+О10!$D$176</f>
        <v>0</v>
      </c>
      <c r="S25" s="265">
        <f>О11!$D$151+О11!$D$155+О11!$D$156+О11!$D$161+О11!$D$164+О11!$D$167+О11!$D$169+О11!$D$173+О11!$D$176</f>
        <v>0</v>
      </c>
      <c r="T25" s="265">
        <f>О12!$D$151+О12!$D$155+О12!$D$156+О12!$D$161+О12!$D$164+О12!$D$167+О12!$D$169+О12!$D$173+О12!$D$176</f>
        <v>0</v>
      </c>
      <c r="U25" s="265">
        <f>О13!$D$151+О13!$D$155+О13!$D$156+О13!$D$161+О13!$D$164+О13!$D$167+О13!$D$169+О13!$D$173+О13!$D$176</f>
        <v>0</v>
      </c>
      <c r="V25" s="265">
        <f>О14!$D$151+О14!$D$155+О14!$D$156+О14!$D$161+О14!$D$164+О14!$D$167+О14!$D$169+О14!$D$173+О14!$D$176</f>
        <v>0</v>
      </c>
      <c r="W25" s="265">
        <f>О15!$D$151+О15!$D$155+О15!$D$156+О15!$D$161+О15!$D$164+О15!$D$167+О15!$D$169+О15!$D$173+О15!$D$176</f>
        <v>0</v>
      </c>
      <c r="X25" s="265">
        <f>О15!$D$151+О15!$D$155+О15!$D$156+О15!$D$161+О15!$D$164+О15!$D$167+О15!$D$169+О15!$D$173+О15!$D$176</f>
        <v>0</v>
      </c>
      <c r="Y25" s="265">
        <f>О15!$D$151+О15!$D$155+О15!$D$156+О15!$D$161+О15!$D$164+О15!$D$167+О15!$D$169+О15!$D$173+О15!$D$176</f>
        <v>0</v>
      </c>
      <c r="Z25" s="265">
        <f>О15!$D$151+О15!$D$155+О15!$D$156+О15!$D$161+О15!$D$164+О15!$D$167+О15!$D$169+О15!$D$173+О15!$D$176</f>
        <v>0</v>
      </c>
      <c r="AA25" s="265">
        <f>О15!$D$151+О15!$D$155+О15!$D$156+О15!$D$161+О15!$D$164+О15!$D$167+О15!$D$169+О15!$D$173+О15!$D$176</f>
        <v>0</v>
      </c>
      <c r="AB25" s="265">
        <f>О15!$D$151+О15!$D$155+О15!$D$156+О15!$D$161+О15!$D$164+О15!$D$167+О15!$D$169+О15!$D$173+О15!$D$176</f>
        <v>0</v>
      </c>
      <c r="AC25" s="79"/>
      <c r="AD25" s="58">
        <f>О1!$E$151+О1!$E$155+О1!$E$156+О1!$E$161+О1!$E$164+О1!$E$167+О1!$E$169+О1!$E$173+О1!$E$176</f>
        <v>0</v>
      </c>
      <c r="AE25" s="58">
        <f>О2!$E$151+О2!$E$155+О2!$E$156+О2!$E$161+О2!$E$164+О2!$E$167+О2!$E$169+О2!$E$173+О2!$E$176</f>
        <v>0</v>
      </c>
      <c r="AF25" s="58">
        <f>О3!$E$151+О3!$E$155+О3!$E$156+О3!$E$161+О3!$E$164+О3!$E$167+О3!$E$169+О3!$E$173+О3!$E$176</f>
        <v>0</v>
      </c>
      <c r="AG25" s="58">
        <f>О4!$E$151+О4!$E$155+О4!$E$156+О4!$E$161+О4!$E$164+О4!$E$167+О4!$E$169+О4!$E$173+О4!$E$176</f>
        <v>0</v>
      </c>
      <c r="AH25" s="58">
        <f>О5!$E$151+О5!$E$155+О5!$E$156+О5!$E$161+О5!$E$164+О5!$E$167+О5!$E$169+О5!$E$173+О5!$E$176</f>
        <v>0</v>
      </c>
      <c r="AI25" s="58">
        <f>О6!$E$151+О6!$E$155+О6!$E$156+О6!$E$161+О6!$E$164+О6!$E$167+О6!$E$169+О6!$E$173+О6!$E$176</f>
        <v>0</v>
      </c>
      <c r="AJ25" s="58">
        <f>О7!$E$151+О7!$E$155+О7!$E$156+О7!$E$161+О7!$E$164+О7!$E$167+О7!$E$169+О7!$E$173+О7!$E$176</f>
        <v>0</v>
      </c>
      <c r="AK25" s="58">
        <f>О8!$E$151+О8!$E$155+О8!$E$156+О8!$E$161+О8!$E$164+О8!$E$167+О8!$E$169+О8!$E$173+О8!$E$176</f>
        <v>0</v>
      </c>
      <c r="AL25" s="58">
        <f>О9!$E$151+О9!$E$155+О9!$E$156+О9!$E$161+О9!$E$164+О9!$E$167+О9!$E$169+О9!$E$173+О9!$E$176</f>
        <v>0</v>
      </c>
      <c r="AM25" s="58">
        <f>О10!$E$151+О10!$E$155+О10!$E$156+О10!$E$161+О10!$E$164+О10!$E$167+О10!$E$169+О10!$E$173+О10!$E$176</f>
        <v>0</v>
      </c>
      <c r="AN25" s="58">
        <f>О11!$E$151+О11!$E$155+О11!$E$156+О11!$E$161+О11!$E$164+О11!$E$167+О11!$E$169+О11!$E$173+О11!$E$176</f>
        <v>0</v>
      </c>
      <c r="AO25" s="58">
        <f>О12!$E$151+О12!$E$155+О12!$E$156+О12!$E$161+О12!$E$164+О12!$E$167+О12!$E$169+О12!$E$173+О12!$E$176</f>
        <v>0</v>
      </c>
      <c r="AP25" s="58">
        <f>О13!$E$151+О13!$E$155+О13!$E$156+О13!$E$161+О13!$E$164+О13!$E$167+О13!$E$169+О13!$E$173+О13!$E$176</f>
        <v>0</v>
      </c>
      <c r="AQ25" s="58">
        <f>О14!$E$151+О14!$E$155+О14!$E$156+О14!$E$161+О14!$E$164+О14!$E$167+О14!$E$169+О14!$E$173+О14!$E$176</f>
        <v>0</v>
      </c>
      <c r="AR25" s="58">
        <f>О15!$E$151+О15!$E$155+О15!$E$156+О15!$E$161+О15!$E$164+О15!$E$167+О15!$E$169+О15!$E$173+О15!$E$176</f>
        <v>0</v>
      </c>
      <c r="AS25" s="58">
        <f>О15!$E$151+О15!$E$155+О15!$E$156+О15!$E$161+О15!$E$164+О15!$E$167+О15!$E$169+О15!$E$173+О15!$E$176</f>
        <v>0</v>
      </c>
      <c r="AT25" s="58">
        <f>О15!$E$151+О15!$E$155+О15!$E$156+О15!$E$161+О15!$E$164+О15!$E$167+О15!$E$169+О15!$E$173+О15!$E$176</f>
        <v>0</v>
      </c>
      <c r="AU25" s="58">
        <f>О15!$E$151+О15!$E$155+О15!$E$156+О15!$E$161+О15!$E$164+О15!$E$167+О15!$E$169+О15!$E$173+О15!$E$176</f>
        <v>0</v>
      </c>
      <c r="AV25" s="58">
        <f>О15!$E$151+О15!$E$155+О15!$E$156+О15!$E$161+О15!$E$164+О15!$E$167+О15!$E$169+О15!$E$173+О15!$E$176</f>
        <v>0</v>
      </c>
      <c r="AW25" s="58">
        <f>О15!$E$151+О15!$E$155+О15!$E$156+О15!$E$161+О15!$E$164+О15!$E$167+О15!$E$169+О15!$E$173+О15!$E$176</f>
        <v>0</v>
      </c>
      <c r="AX25" s="523"/>
      <c r="AY25" s="527">
        <f>$BT$16</f>
        <v>0</v>
      </c>
      <c r="AZ25" s="527">
        <f t="shared" ref="AZ25:BR25" si="21">$BT$16</f>
        <v>0</v>
      </c>
      <c r="BA25" s="527">
        <f t="shared" si="21"/>
        <v>0</v>
      </c>
      <c r="BB25" s="527">
        <f t="shared" si="21"/>
        <v>0</v>
      </c>
      <c r="BC25" s="527">
        <f t="shared" si="21"/>
        <v>0</v>
      </c>
      <c r="BD25" s="527">
        <f t="shared" si="21"/>
        <v>0</v>
      </c>
      <c r="BE25" s="527">
        <f t="shared" si="21"/>
        <v>0</v>
      </c>
      <c r="BF25" s="527">
        <f t="shared" si="21"/>
        <v>0</v>
      </c>
      <c r="BG25" s="527">
        <f t="shared" si="21"/>
        <v>0</v>
      </c>
      <c r="BH25" s="527">
        <f t="shared" si="21"/>
        <v>0</v>
      </c>
      <c r="BI25" s="527">
        <f t="shared" si="21"/>
        <v>0</v>
      </c>
      <c r="BJ25" s="527">
        <f t="shared" si="21"/>
        <v>0</v>
      </c>
      <c r="BK25" s="527">
        <f t="shared" si="21"/>
        <v>0</v>
      </c>
      <c r="BL25" s="527">
        <f t="shared" si="21"/>
        <v>0</v>
      </c>
      <c r="BM25" s="527">
        <f t="shared" si="21"/>
        <v>0</v>
      </c>
      <c r="BN25" s="527">
        <f t="shared" si="21"/>
        <v>0</v>
      </c>
      <c r="BO25" s="527">
        <f t="shared" si="21"/>
        <v>0</v>
      </c>
      <c r="BP25" s="527">
        <f t="shared" si="21"/>
        <v>0</v>
      </c>
      <c r="BQ25" s="527">
        <f t="shared" si="21"/>
        <v>0</v>
      </c>
      <c r="BR25" s="527">
        <f t="shared" si="21"/>
        <v>0</v>
      </c>
      <c r="BS25" s="523"/>
      <c r="BT25" s="70">
        <f>MINA(I25:CHOOSE($B$3,I25,J25,K25,L25,M25,N25,O25,P25,Q25,R25,S25,T25,U25,V25,W25,X25,Y25,Z25,AA25,AB25))</f>
        <v>0</v>
      </c>
      <c r="BU25" s="86">
        <f>MAXA(I25:CHOOSE($B$3,I25,J25,K25,L25,M25,N25,O25,P25,Q25,R25,S25,T25,U25,V25,W25,X25,Y25,Z25,AA25,AB25))</f>
        <v>0</v>
      </c>
    </row>
    <row r="26" spans="1:73" s="86" customFormat="1" ht="12.75" thickBot="1">
      <c r="A26" s="334"/>
      <c r="B26" s="60" t="s">
        <v>405</v>
      </c>
      <c r="C26" s="61">
        <v>9</v>
      </c>
      <c r="D26" s="87">
        <f>MINA(I26:CHOOSE($B$3,I26,J26,K26,L26,M26,N26,O26,P26,Q26,R26,S26,T26,U26,V26,W26,X26,Y26,Z26,AA26,AB26))</f>
        <v>0</v>
      </c>
      <c r="E26" s="87">
        <f>MAXA(I26:CHOOSE($B$3,I26,J26,K26,L26,M26,N26,O26,P26,Q26,R26,S26,T26,U26,V26,W26,X26,Y26,Z26,AA26,AB26))</f>
        <v>0</v>
      </c>
      <c r="F26" s="54">
        <f>SUM(I26:AB26)/$B$3</f>
        <v>0</v>
      </c>
      <c r="G26" s="184">
        <f t="array" ref="G26">COUNT(IF(I26:CHOOSE($B$3,I26,J26,K26,L26,M26,N26,O26,P26,Q26,R26,S26,T26,U26,V26,W26,X26,Y26,Z26,AA26,AB26)=$I$23:CHOOSE($B$3,$I$23,$J$23,$K$23,$L$23,$M$23,$N$23,$O$23,$P$23,$Q$23,$R$23,$S$23,$T$23,$U$23,$V$23,$W$23,$X$23,$Y$23,$Z$23,$AA$23,$AB25),1,"-"))</f>
        <v>1</v>
      </c>
      <c r="H26" s="186">
        <f t="array" ref="H26">COUNT(IF(I26:CHOOSE($B$3,I26,J26,K26,L26,M26,N26,O26,P26,Q26,R26,S26,T26,U26,V26,W26,X26,Y26,Z26,AA26,AB26)=$I$23:CHOOSE($B$3,$I$23,$J$23,$K$23,$L$23,$M$23,$N$23,$O$23,$P$23,$Q$23,$R$23,$S$23,$T$23,$U$23,$V$23,$W$23,$X$23,$Y$23,$Z$23,$AA$23,$AB$23),1,"-"))</f>
        <v>1</v>
      </c>
      <c r="I26" s="265">
        <f>О1!$D$152+О1!$D$154+О1!$D$157+О1!$D$159+О1!$D$163+О1!$D$166+О1!$D$170+О1!$D$172+О1!$D$174</f>
        <v>0</v>
      </c>
      <c r="J26" s="265">
        <f>О2!$D$152+О2!$D$154+О2!$D$157+О2!$D$159+О2!$D$163+О2!$D$166+О2!$D$170+О2!$D$172+О2!$D$174</f>
        <v>0</v>
      </c>
      <c r="K26" s="265">
        <f>О3!$D$152+О3!$D$154+О3!$D$157+О3!$D$159+О3!$D$163+О3!$D$166+О3!$D$170+О3!$D$172+О3!$D$174</f>
        <v>0</v>
      </c>
      <c r="L26" s="265">
        <f>О4!$D$152+О4!$D$154+О4!$D$157+О4!$D$159+О4!$D$163+О4!$D$166+О4!$D$170+О4!$D$172+О4!$D$174</f>
        <v>0</v>
      </c>
      <c r="M26" s="265">
        <f>О5!$D$152+О5!$D$154+О5!$D$157+О5!$D$159+О5!$D$163+О5!$D$166+О5!$D$170+О5!$D$172+О5!$D$174</f>
        <v>0</v>
      </c>
      <c r="N26" s="265">
        <f>О6!$D$152+О6!$D$154+О6!$D$157+О6!$D$159+О6!$D$163+О6!$D$166+О6!$D$170+О6!$D$172+О6!$D$174</f>
        <v>0</v>
      </c>
      <c r="O26" s="265">
        <f>О7!$D$152+О7!$D$154+О7!$D$157+О7!$D$159+О7!$D$163+О7!$D$166+О7!$D$170+О7!$D$172+О7!$D$174</f>
        <v>0</v>
      </c>
      <c r="P26" s="265">
        <f>О8!$D$152+О8!$D$154+О8!$D$157+О8!$D$159+О8!$D$163+О8!$D$166+О8!$D$170+О8!$D$172+О8!$D$174</f>
        <v>0</v>
      </c>
      <c r="Q26" s="265">
        <f>О9!$D$152+О9!$D$154+О9!$D$157+О9!$D$159+О9!$D$163+О9!$D$166+О9!$D$170+О9!$D$172+О9!$D$174</f>
        <v>0</v>
      </c>
      <c r="R26" s="265">
        <f>О10!$D$152+О10!$D$154+О10!$D$157+О10!$D$159+О10!$D$163+О10!$D$166+О10!$D$170+О10!$D$172+О10!$D$174</f>
        <v>0</v>
      </c>
      <c r="S26" s="265">
        <f>О11!$D$152+О11!$D$154+О11!$D$157+О11!$D$159+О11!$D$163+О11!$D$166+О11!$D$170+О11!$D$172+О11!$D$174</f>
        <v>0</v>
      </c>
      <c r="T26" s="265">
        <f>О12!$D$152+О12!$D$154+О12!$D$157+О12!$D$159+О12!$D$163+О12!$D$166+О12!$D$170+О12!$D$172+О12!$D$174</f>
        <v>0</v>
      </c>
      <c r="U26" s="265">
        <f>О13!$D$152+О13!$D$154+О13!$D$157+О13!$D$159+О13!$D$163+О13!$D$166+О13!$D$170+О13!$D$172+О13!$D$174</f>
        <v>0</v>
      </c>
      <c r="V26" s="265">
        <f>О14!$D$152+О14!$D$154+О14!$D$157+О14!$D$159+О14!$D$163+О14!$D$166+О14!$D$170+О14!$D$172+О14!$D$174</f>
        <v>0</v>
      </c>
      <c r="W26" s="265">
        <f>О15!$D$152+О15!$D$154+О15!$D$157+О15!$D$159+О15!$D$163+О15!$D$166+О15!$D$170+О15!$D$172+О15!$D$174</f>
        <v>0</v>
      </c>
      <c r="X26" s="265">
        <f>О15!$D$152+О15!$D$154+О15!$D$157+О15!$D$159+О15!$D$163+О15!$D$166+О15!$D$170+О15!$D$172+О15!$D$174</f>
        <v>0</v>
      </c>
      <c r="Y26" s="265">
        <f>О15!$D$152+О15!$D$154+О15!$D$157+О15!$D$159+О15!$D$163+О15!$D$166+О15!$D$170+О15!$D$172+О15!$D$174</f>
        <v>0</v>
      </c>
      <c r="Z26" s="265">
        <f>О15!$D$152+О15!$D$154+О15!$D$157+О15!$D$159+О15!$D$163+О15!$D$166+О15!$D$170+О15!$D$172+О15!$D$174</f>
        <v>0</v>
      </c>
      <c r="AA26" s="265">
        <f>О15!$D$152+О15!$D$154+О15!$D$157+О15!$D$159+О15!$D$163+О15!$D$166+О15!$D$170+О15!$D$172+О15!$D$174</f>
        <v>0</v>
      </c>
      <c r="AB26" s="265">
        <f>О15!$D$152+О15!$D$154+О15!$D$157+О15!$D$159+О15!$D$163+О15!$D$166+О15!$D$170+О15!$D$172+О15!$D$174</f>
        <v>0</v>
      </c>
      <c r="AC26" s="79"/>
      <c r="AD26" s="58">
        <f>О1!$E$152+О1!$E$154+О1!$E$157+О1!$E$159+О1!$E$163+О1!$E$166+О1!$E$170+О1!$E$172+О1!$E$174</f>
        <v>0</v>
      </c>
      <c r="AE26" s="58">
        <f>О2!$E$152+О2!$E$154+О2!$E$157+О2!$E$159+О2!$E$163+О2!$E$166+О2!$E$170+О2!$E$172+О2!$E$174</f>
        <v>0</v>
      </c>
      <c r="AF26" s="58">
        <f>О3!$E$152+О3!$E$154+О3!$E$157+О3!$E$159+О3!$E$163+О3!$E$166+О3!$E$170+О3!$E$172+О3!$E$174</f>
        <v>0</v>
      </c>
      <c r="AG26" s="58">
        <f>О4!$E$152+О4!$E$154+О4!$E$157+О4!$E$159+О4!$E$163+О4!$E$166+О4!$E$170+О4!$E$172+О4!$E$174</f>
        <v>0</v>
      </c>
      <c r="AH26" s="58">
        <f>О5!$E$152+О5!$E$154+О5!$E$157+О5!$E$159+О5!$E$163+О5!$E$166+О5!$E$170+О5!$E$172+О5!$E$174</f>
        <v>0</v>
      </c>
      <c r="AI26" s="58">
        <f>О6!$E$152+О6!$E$154+О6!$E$157+О6!$E$159+О6!$E$163+О6!$E$166+О6!$E$170+О6!$E$172+О6!$E$174</f>
        <v>0</v>
      </c>
      <c r="AJ26" s="58">
        <f>О7!$E$152+О7!$E$154+О7!$E$157+О7!$E$159+О7!$E$163+О7!$E$166+О7!$E$170+О7!$E$172+О7!$E$174</f>
        <v>0</v>
      </c>
      <c r="AK26" s="58">
        <f>О8!$E$152+О8!$E$154+О8!$E$157+О8!$E$159+О8!$E$163+О8!$E$166+О8!$E$170+О8!$E$172+О8!$E$174</f>
        <v>0</v>
      </c>
      <c r="AL26" s="58">
        <f>О9!$E$152+О9!$E$154+О9!$E$157+О9!$E$159+О9!$E$163+О9!$E$166+О9!$E$170+О9!$E$172+О9!$E$174</f>
        <v>0</v>
      </c>
      <c r="AM26" s="58">
        <f>О10!$E$152+О10!$E$154+О10!$E$157+О10!$E$159+О10!$E$163+О10!$E$166+О10!$E$170+О10!$E$172+О10!$E$174</f>
        <v>0</v>
      </c>
      <c r="AN26" s="58">
        <f>О11!$E$152+О11!$E$154+О11!$E$157+О11!$E$159+О11!$E$163+О11!$E$166+О11!$E$170+О11!$E$172+О11!$E$174</f>
        <v>0</v>
      </c>
      <c r="AO26" s="58">
        <f>О12!$E$152+О12!$E$154+О12!$E$157+О12!$E$159+О12!$E$163+О12!$E$166+О12!$E$170+О12!$E$172+О12!$E$174</f>
        <v>0</v>
      </c>
      <c r="AP26" s="58">
        <f>О13!$E$152+О13!$E$154+О13!$E$157+О13!$E$159+О13!$E$163+О13!$E$166+О13!$E$170+О13!$E$172+О13!$E$174</f>
        <v>0</v>
      </c>
      <c r="AQ26" s="58">
        <f>О14!$E$152+О14!$E$154+О14!$E$157+О14!$E$159+О14!$E$163+О14!$E$166+О14!$E$170+О14!$E$172+О14!$E$174</f>
        <v>0</v>
      </c>
      <c r="AR26" s="58">
        <f>О15!$E$152+О15!$E$154+О15!$E$157+О15!$E$159+О15!$E$163+О15!$E$166+О15!$E$170+О15!$E$172+О15!$E$174</f>
        <v>0</v>
      </c>
      <c r="AS26" s="58">
        <f>О15!$E$152+О15!$E$154+О15!$E$157+О15!$E$159+О15!$E$163+О15!$E$166+О15!$E$170+О15!$E$172+О15!$E$174</f>
        <v>0</v>
      </c>
      <c r="AT26" s="58">
        <f>О15!$E$152+О15!$E$154+О15!$E$157+О15!$E$159+О15!$E$163+О15!$E$166+О15!$E$170+О15!$E$172+О15!$E$174</f>
        <v>0</v>
      </c>
      <c r="AU26" s="58">
        <f>О15!$E$152+О15!$E$154+О15!$E$157+О15!$E$159+О15!$E$163+О15!$E$166+О15!$E$170+О15!$E$172+О15!$E$174</f>
        <v>0</v>
      </c>
      <c r="AV26" s="58">
        <f>О15!$E$152+О15!$E$154+О15!$E$157+О15!$E$159+О15!$E$163+О15!$E$166+О15!$E$170+О15!$E$172+О15!$E$174</f>
        <v>0</v>
      </c>
      <c r="AW26" s="58">
        <f>О15!$E$152+О15!$E$154+О15!$E$157+О15!$E$159+О15!$E$163+О15!$E$166+О15!$E$170+О15!$E$172+О15!$E$174</f>
        <v>0</v>
      </c>
      <c r="AX26" s="523"/>
      <c r="AY26" s="527">
        <f>$BT$17</f>
        <v>0</v>
      </c>
      <c r="AZ26" s="527">
        <f t="shared" ref="AZ26:BR26" si="22">$BT$17</f>
        <v>0</v>
      </c>
      <c r="BA26" s="527">
        <f t="shared" si="22"/>
        <v>0</v>
      </c>
      <c r="BB26" s="527">
        <f t="shared" si="22"/>
        <v>0</v>
      </c>
      <c r="BC26" s="527">
        <f t="shared" si="22"/>
        <v>0</v>
      </c>
      <c r="BD26" s="527">
        <f t="shared" si="22"/>
        <v>0</v>
      </c>
      <c r="BE26" s="527">
        <f t="shared" si="22"/>
        <v>0</v>
      </c>
      <c r="BF26" s="527">
        <f t="shared" si="22"/>
        <v>0</v>
      </c>
      <c r="BG26" s="527">
        <f t="shared" si="22"/>
        <v>0</v>
      </c>
      <c r="BH26" s="527">
        <f t="shared" si="22"/>
        <v>0</v>
      </c>
      <c r="BI26" s="527">
        <f t="shared" si="22"/>
        <v>0</v>
      </c>
      <c r="BJ26" s="527">
        <f t="shared" si="22"/>
        <v>0</v>
      </c>
      <c r="BK26" s="527">
        <f t="shared" si="22"/>
        <v>0</v>
      </c>
      <c r="BL26" s="527">
        <f t="shared" si="22"/>
        <v>0</v>
      </c>
      <c r="BM26" s="527">
        <f t="shared" si="22"/>
        <v>0</v>
      </c>
      <c r="BN26" s="527">
        <f t="shared" si="22"/>
        <v>0</v>
      </c>
      <c r="BO26" s="527">
        <f t="shared" si="22"/>
        <v>0</v>
      </c>
      <c r="BP26" s="527">
        <f t="shared" si="22"/>
        <v>0</v>
      </c>
      <c r="BQ26" s="527">
        <f t="shared" si="22"/>
        <v>0</v>
      </c>
      <c r="BR26" s="527">
        <f t="shared" si="22"/>
        <v>0</v>
      </c>
      <c r="BS26" s="523"/>
      <c r="BT26" s="70">
        <f>MINA(I26:CHOOSE($B$3,I26,J26,K26,L26,M26,N26,O26,P26,Q26,R26,S26,T26,U26,V26,W26,X26,Y26,Z26,AA26,AB26))</f>
        <v>0</v>
      </c>
      <c r="BU26" s="86">
        <f>MAXA(I26:CHOOSE($B$3,I26,J26,K26,L26,M26,N26,O26,P26,Q26,R26,S26,T26,U26,V26,W26,X26,Y26,Z26,AA26,AB26))</f>
        <v>0</v>
      </c>
    </row>
    <row r="27" spans="1:73" s="86" customFormat="1" ht="12.75" thickBot="1">
      <c r="A27" s="335"/>
      <c r="B27" s="91"/>
      <c r="C27" s="92" t="s">
        <v>396</v>
      </c>
      <c r="D27" s="69"/>
      <c r="E27" s="69"/>
      <c r="F27" s="68"/>
      <c r="G27" s="68" t="s">
        <v>412</v>
      </c>
      <c r="H27" s="68"/>
      <c r="I27" s="266"/>
      <c r="J27" s="266"/>
      <c r="K27" s="260"/>
      <c r="L27" s="260"/>
      <c r="M27" s="260"/>
      <c r="N27" s="260"/>
      <c r="O27" s="260"/>
      <c r="P27" s="266"/>
      <c r="Q27" s="266"/>
      <c r="R27" s="260"/>
      <c r="S27" s="260"/>
      <c r="T27" s="260"/>
      <c r="U27" s="260"/>
      <c r="V27" s="260"/>
      <c r="W27" s="264"/>
      <c r="X27" s="264"/>
      <c r="Y27" s="264"/>
      <c r="Z27" s="264"/>
      <c r="AA27" s="264"/>
      <c r="AB27" s="264"/>
      <c r="AY27" s="527">
        <f>$BT$18</f>
        <v>0</v>
      </c>
      <c r="AZ27" s="527">
        <f t="shared" ref="AZ27:BR27" si="23">$BT$18</f>
        <v>0</v>
      </c>
      <c r="BA27" s="527">
        <f t="shared" si="23"/>
        <v>0</v>
      </c>
      <c r="BB27" s="527">
        <f t="shared" si="23"/>
        <v>0</v>
      </c>
      <c r="BC27" s="527">
        <f t="shared" si="23"/>
        <v>0</v>
      </c>
      <c r="BD27" s="527">
        <f t="shared" si="23"/>
        <v>0</v>
      </c>
      <c r="BE27" s="527">
        <f t="shared" si="23"/>
        <v>0</v>
      </c>
      <c r="BF27" s="527">
        <f t="shared" si="23"/>
        <v>0</v>
      </c>
      <c r="BG27" s="527">
        <f t="shared" si="23"/>
        <v>0</v>
      </c>
      <c r="BH27" s="527">
        <f t="shared" si="23"/>
        <v>0</v>
      </c>
      <c r="BI27" s="527">
        <f t="shared" si="23"/>
        <v>0</v>
      </c>
      <c r="BJ27" s="527">
        <f t="shared" si="23"/>
        <v>0</v>
      </c>
      <c r="BK27" s="527">
        <f t="shared" si="23"/>
        <v>0</v>
      </c>
      <c r="BL27" s="527">
        <f t="shared" si="23"/>
        <v>0</v>
      </c>
      <c r="BM27" s="527">
        <f t="shared" si="23"/>
        <v>0</v>
      </c>
      <c r="BN27" s="527">
        <f t="shared" si="23"/>
        <v>0</v>
      </c>
      <c r="BO27" s="527">
        <f t="shared" si="23"/>
        <v>0</v>
      </c>
      <c r="BP27" s="527">
        <f t="shared" si="23"/>
        <v>0</v>
      </c>
      <c r="BQ27" s="527">
        <f t="shared" si="23"/>
        <v>0</v>
      </c>
      <c r="BR27" s="527">
        <f t="shared" si="23"/>
        <v>0</v>
      </c>
      <c r="BT27" s="70">
        <f>MINA(I27:CHOOSE($B$3,I27,J27,K27,L27,M27,N27,O27,P27,Q27,R27,S27,T27,U27,V27,W27,X27,Y27,Z27,AA27,AB27))</f>
        <v>0</v>
      </c>
      <c r="BU27" s="86">
        <f>MAXA(I27:CHOOSE($B$3,I27,J27,K27,L27,M27,N27,O27,P27,Q27,R27,S27,T27,U27,V27,W27,X27,Y27,Z27,AA27,AB27))</f>
        <v>0</v>
      </c>
    </row>
    <row r="28" spans="1:73" s="86" customFormat="1" ht="12.75" thickBot="1">
      <c r="A28" s="334"/>
      <c r="B28" s="367" t="s">
        <v>509</v>
      </c>
      <c r="C28" s="368"/>
      <c r="D28" s="368"/>
      <c r="E28" s="369"/>
      <c r="F28" s="337" t="s">
        <v>413</v>
      </c>
      <c r="G28" s="337"/>
      <c r="H28" s="226">
        <f>SUM(I28:CHOOSE($B$3,I28,J28,K28,L28,M28,N28,O28,P28,Q28,R28,S28,T28,U28,V28,W28,X28,Y28,Z28,AA28,AB28))</f>
        <v>0</v>
      </c>
      <c r="I28" s="227">
        <f>IF(I24&gt;I25,IF(I25&gt;I26,1,),)</f>
        <v>0</v>
      </c>
      <c r="J28" s="227">
        <f t="shared" ref="J28:AB28" si="24">IF(J24&gt;J25,IF(J25&gt;J26,1,),)</f>
        <v>0</v>
      </c>
      <c r="K28" s="227">
        <f t="shared" si="24"/>
        <v>0</v>
      </c>
      <c r="L28" s="227">
        <f t="shared" si="24"/>
        <v>0</v>
      </c>
      <c r="M28" s="227">
        <f t="shared" si="24"/>
        <v>0</v>
      </c>
      <c r="N28" s="227">
        <f t="shared" si="24"/>
        <v>0</v>
      </c>
      <c r="O28" s="227">
        <f t="shared" si="24"/>
        <v>0</v>
      </c>
      <c r="P28" s="227">
        <f t="shared" si="24"/>
        <v>0</v>
      </c>
      <c r="Q28" s="227">
        <f t="shared" si="24"/>
        <v>0</v>
      </c>
      <c r="R28" s="227">
        <f t="shared" si="24"/>
        <v>0</v>
      </c>
      <c r="S28" s="227">
        <f t="shared" si="24"/>
        <v>0</v>
      </c>
      <c r="T28" s="227">
        <f t="shared" si="24"/>
        <v>0</v>
      </c>
      <c r="U28" s="227">
        <f t="shared" si="24"/>
        <v>0</v>
      </c>
      <c r="V28" s="227">
        <f t="shared" si="24"/>
        <v>0</v>
      </c>
      <c r="W28" s="227">
        <f t="shared" si="24"/>
        <v>0</v>
      </c>
      <c r="X28" s="227">
        <f t="shared" si="24"/>
        <v>0</v>
      </c>
      <c r="Y28" s="227">
        <f t="shared" si="24"/>
        <v>0</v>
      </c>
      <c r="Z28" s="227">
        <f t="shared" si="24"/>
        <v>0</v>
      </c>
      <c r="AA28" s="227">
        <f t="shared" si="24"/>
        <v>0</v>
      </c>
      <c r="AB28" s="227">
        <f t="shared" si="24"/>
        <v>0</v>
      </c>
      <c r="AC28" s="93"/>
      <c r="AD28" s="79"/>
      <c r="AE28" s="79"/>
      <c r="AF28" s="79"/>
      <c r="AG28" s="79"/>
      <c r="AH28" s="79"/>
      <c r="AI28" s="79"/>
      <c r="AJ28" s="79"/>
      <c r="AK28" s="79"/>
      <c r="AL28" s="79"/>
      <c r="AM28" s="79"/>
      <c r="AN28" s="79"/>
      <c r="AO28" s="79"/>
      <c r="AP28" s="79"/>
      <c r="AQ28" s="79"/>
      <c r="AR28" s="79"/>
      <c r="AS28" s="79"/>
      <c r="AT28" s="79"/>
      <c r="AU28" s="79"/>
      <c r="AV28" s="79"/>
      <c r="AW28" s="79"/>
      <c r="AY28" s="527">
        <f>$BT$19</f>
        <v>0</v>
      </c>
      <c r="AZ28" s="527">
        <f t="shared" ref="AZ28:BR28" si="25">$BT$19</f>
        <v>0</v>
      </c>
      <c r="BA28" s="527">
        <f t="shared" si="25"/>
        <v>0</v>
      </c>
      <c r="BB28" s="527">
        <f t="shared" si="25"/>
        <v>0</v>
      </c>
      <c r="BC28" s="527">
        <f t="shared" si="25"/>
        <v>0</v>
      </c>
      <c r="BD28" s="527">
        <f t="shared" si="25"/>
        <v>0</v>
      </c>
      <c r="BE28" s="527">
        <f t="shared" si="25"/>
        <v>0</v>
      </c>
      <c r="BF28" s="527">
        <f t="shared" si="25"/>
        <v>0</v>
      </c>
      <c r="BG28" s="527">
        <f t="shared" si="25"/>
        <v>0</v>
      </c>
      <c r="BH28" s="527">
        <f t="shared" si="25"/>
        <v>0</v>
      </c>
      <c r="BI28" s="527">
        <f t="shared" si="25"/>
        <v>0</v>
      </c>
      <c r="BJ28" s="527">
        <f t="shared" si="25"/>
        <v>0</v>
      </c>
      <c r="BK28" s="527">
        <f t="shared" si="25"/>
        <v>0</v>
      </c>
      <c r="BL28" s="527">
        <f t="shared" si="25"/>
        <v>0</v>
      </c>
      <c r="BM28" s="527">
        <f t="shared" si="25"/>
        <v>0</v>
      </c>
      <c r="BN28" s="527">
        <f t="shared" si="25"/>
        <v>0</v>
      </c>
      <c r="BO28" s="527">
        <f t="shared" si="25"/>
        <v>0</v>
      </c>
      <c r="BP28" s="527">
        <f t="shared" si="25"/>
        <v>0</v>
      </c>
      <c r="BQ28" s="527">
        <f t="shared" si="25"/>
        <v>0</v>
      </c>
      <c r="BR28" s="527">
        <f t="shared" si="25"/>
        <v>0</v>
      </c>
      <c r="BT28" s="70">
        <f>MINA(I28:CHOOSE($B$3,I28,J28,K28,L28,M28,N28,O28,P28,Q28,R28,S28,T28,U28,V28,W28,X28,Y28,Z28,AA28,AB28))</f>
        <v>0</v>
      </c>
      <c r="BU28" s="86">
        <f>MAXA(I28:CHOOSE($B$3,I28,J28,K28,L28,M28,N28,O28,P28,Q28,R28,S28,T28,U28,V28,W28,X28,Y28,Z28,AA28,AB28))</f>
        <v>0</v>
      </c>
    </row>
    <row r="29" spans="1:73" s="86" customFormat="1" ht="12.75" thickBot="1">
      <c r="A29" s="334"/>
      <c r="B29" s="370"/>
      <c r="C29" s="371"/>
      <c r="D29" s="371"/>
      <c r="E29" s="372"/>
      <c r="F29" s="338" t="s">
        <v>403</v>
      </c>
      <c r="G29" s="338"/>
      <c r="H29" s="226">
        <f>SUM(I29:CHOOSE($B$3,I29,J29,K29,L29,M29,N29,O29,P29,Q29,R29,S29,T29,U29,V29,W29,X29,Y29,Z29,AA29,AB29))</f>
        <v>0</v>
      </c>
      <c r="I29" s="227">
        <f>IF(I24&gt;I25,IF(I25&lt;I26,1,),)</f>
        <v>0</v>
      </c>
      <c r="J29" s="227">
        <f t="shared" ref="J29:AB29" si="26">IF(J24&gt;J25,IF(J25&lt;J26,1,),)</f>
        <v>0</v>
      </c>
      <c r="K29" s="227">
        <f t="shared" si="26"/>
        <v>0</v>
      </c>
      <c r="L29" s="227">
        <f t="shared" si="26"/>
        <v>0</v>
      </c>
      <c r="M29" s="227">
        <f t="shared" si="26"/>
        <v>0</v>
      </c>
      <c r="N29" s="227">
        <f t="shared" si="26"/>
        <v>0</v>
      </c>
      <c r="O29" s="227">
        <f t="shared" si="26"/>
        <v>0</v>
      </c>
      <c r="P29" s="227">
        <f t="shared" si="26"/>
        <v>0</v>
      </c>
      <c r="Q29" s="227">
        <f t="shared" si="26"/>
        <v>0</v>
      </c>
      <c r="R29" s="227">
        <f t="shared" si="26"/>
        <v>0</v>
      </c>
      <c r="S29" s="227">
        <f t="shared" si="26"/>
        <v>0</v>
      </c>
      <c r="T29" s="227">
        <f t="shared" si="26"/>
        <v>0</v>
      </c>
      <c r="U29" s="227">
        <f t="shared" si="26"/>
        <v>0</v>
      </c>
      <c r="V29" s="227">
        <f t="shared" si="26"/>
        <v>0</v>
      </c>
      <c r="W29" s="227">
        <f t="shared" si="26"/>
        <v>0</v>
      </c>
      <c r="X29" s="227">
        <f t="shared" si="26"/>
        <v>0</v>
      </c>
      <c r="Y29" s="227">
        <f t="shared" si="26"/>
        <v>0</v>
      </c>
      <c r="Z29" s="227">
        <f t="shared" si="26"/>
        <v>0</v>
      </c>
      <c r="AA29" s="227">
        <f t="shared" si="26"/>
        <v>0</v>
      </c>
      <c r="AB29" s="227">
        <f t="shared" si="26"/>
        <v>0</v>
      </c>
      <c r="AC29" s="79"/>
      <c r="AD29" s="79"/>
      <c r="AE29" s="79"/>
      <c r="AF29" s="79"/>
      <c r="AG29" s="79"/>
      <c r="AH29" s="79"/>
      <c r="AI29" s="79"/>
      <c r="AJ29" s="79"/>
      <c r="AK29" s="79"/>
      <c r="AL29" s="79"/>
      <c r="AM29" s="79"/>
      <c r="AN29" s="79"/>
      <c r="AO29" s="79"/>
      <c r="AP29" s="79"/>
      <c r="AQ29" s="79"/>
      <c r="AR29" s="79"/>
      <c r="AS29" s="79"/>
      <c r="AT29" s="79"/>
      <c r="AU29" s="79"/>
      <c r="AV29" s="79"/>
      <c r="AW29" s="79"/>
      <c r="AY29" s="527">
        <f>$BT$20</f>
        <v>0</v>
      </c>
      <c r="AZ29" s="527">
        <f t="shared" ref="AZ29:BR29" si="27">$BT$20</f>
        <v>0</v>
      </c>
      <c r="BA29" s="527">
        <f t="shared" si="27"/>
        <v>0</v>
      </c>
      <c r="BB29" s="527">
        <f t="shared" si="27"/>
        <v>0</v>
      </c>
      <c r="BC29" s="527">
        <f t="shared" si="27"/>
        <v>0</v>
      </c>
      <c r="BD29" s="527">
        <f t="shared" si="27"/>
        <v>0</v>
      </c>
      <c r="BE29" s="527">
        <f t="shared" si="27"/>
        <v>0</v>
      </c>
      <c r="BF29" s="527">
        <f t="shared" si="27"/>
        <v>0</v>
      </c>
      <c r="BG29" s="527">
        <f t="shared" si="27"/>
        <v>0</v>
      </c>
      <c r="BH29" s="527">
        <f t="shared" si="27"/>
        <v>0</v>
      </c>
      <c r="BI29" s="527">
        <f t="shared" si="27"/>
        <v>0</v>
      </c>
      <c r="BJ29" s="527">
        <f t="shared" si="27"/>
        <v>0</v>
      </c>
      <c r="BK29" s="527">
        <f t="shared" si="27"/>
        <v>0</v>
      </c>
      <c r="BL29" s="527">
        <f t="shared" si="27"/>
        <v>0</v>
      </c>
      <c r="BM29" s="527">
        <f t="shared" si="27"/>
        <v>0</v>
      </c>
      <c r="BN29" s="527">
        <f t="shared" si="27"/>
        <v>0</v>
      </c>
      <c r="BO29" s="527">
        <f t="shared" si="27"/>
        <v>0</v>
      </c>
      <c r="BP29" s="527">
        <f t="shared" si="27"/>
        <v>0</v>
      </c>
      <c r="BQ29" s="527">
        <f t="shared" si="27"/>
        <v>0</v>
      </c>
      <c r="BR29" s="527">
        <f t="shared" si="27"/>
        <v>0</v>
      </c>
      <c r="BT29" s="70">
        <f>MINA(I29:CHOOSE($B$3,I29,J29,K29,L29,M29,N29,O29,P29,Q29,R29,S29,T29,U29,V29,W29,X29,Y29,Z29,AA29,AB29))</f>
        <v>0</v>
      </c>
      <c r="BU29" s="86">
        <f>MAXA(I29:CHOOSE($B$3,I29,J29,K29,L29,M29,N29,O29,P29,Q29,R29,S29,T29,U29,V29,W29,X29,Y29,Z29,AA29,AB29))</f>
        <v>0</v>
      </c>
    </row>
    <row r="30" spans="1:73" s="86" customFormat="1" ht="12.75" thickBot="1">
      <c r="A30" s="334"/>
      <c r="B30" s="370"/>
      <c r="C30" s="371"/>
      <c r="D30" s="371"/>
      <c r="E30" s="372"/>
      <c r="F30" s="338" t="s">
        <v>404</v>
      </c>
      <c r="G30" s="338"/>
      <c r="H30" s="226">
        <f>SUM(I30:CHOOSE($B$3,I30,J30,K30,L30,M30,N30,O30,P30,Q30,R30,S30,T30,U30,V30,W30,X30,Y30,Z30,AA30,AB30))</f>
        <v>0</v>
      </c>
      <c r="I30" s="227">
        <f>IF(I24&lt;I25,IF(I25&gt;I26,1,),)</f>
        <v>0</v>
      </c>
      <c r="J30" s="227">
        <f t="shared" ref="J30:AB30" si="28">IF(J24&lt;J25,IF(J25&gt;J26,1,),)</f>
        <v>0</v>
      </c>
      <c r="K30" s="227">
        <f t="shared" si="28"/>
        <v>0</v>
      </c>
      <c r="L30" s="227">
        <f t="shared" si="28"/>
        <v>0</v>
      </c>
      <c r="M30" s="227">
        <f t="shared" si="28"/>
        <v>0</v>
      </c>
      <c r="N30" s="227">
        <f t="shared" si="28"/>
        <v>0</v>
      </c>
      <c r="O30" s="227">
        <f t="shared" si="28"/>
        <v>0</v>
      </c>
      <c r="P30" s="227">
        <f t="shared" si="28"/>
        <v>0</v>
      </c>
      <c r="Q30" s="227">
        <f t="shared" si="28"/>
        <v>0</v>
      </c>
      <c r="R30" s="227">
        <f t="shared" si="28"/>
        <v>0</v>
      </c>
      <c r="S30" s="227">
        <f t="shared" si="28"/>
        <v>0</v>
      </c>
      <c r="T30" s="227">
        <f t="shared" si="28"/>
        <v>0</v>
      </c>
      <c r="U30" s="227">
        <f t="shared" si="28"/>
        <v>0</v>
      </c>
      <c r="V30" s="227">
        <f t="shared" si="28"/>
        <v>0</v>
      </c>
      <c r="W30" s="227">
        <f t="shared" si="28"/>
        <v>0</v>
      </c>
      <c r="X30" s="227">
        <f t="shared" si="28"/>
        <v>0</v>
      </c>
      <c r="Y30" s="227">
        <f t="shared" si="28"/>
        <v>0</v>
      </c>
      <c r="Z30" s="227">
        <f t="shared" si="28"/>
        <v>0</v>
      </c>
      <c r="AA30" s="227">
        <f t="shared" si="28"/>
        <v>0</v>
      </c>
      <c r="AB30" s="227">
        <f t="shared" si="28"/>
        <v>0</v>
      </c>
      <c r="AC30" s="79"/>
      <c r="AD30" s="79"/>
      <c r="AE30" s="79"/>
      <c r="AF30" s="79"/>
      <c r="AG30" s="79"/>
      <c r="AH30" s="79"/>
      <c r="AI30" s="79"/>
      <c r="AJ30" s="79"/>
      <c r="AK30" s="79"/>
      <c r="AL30" s="79"/>
      <c r="AM30" s="79"/>
      <c r="AN30" s="79"/>
      <c r="AO30" s="79"/>
      <c r="AP30" s="79"/>
      <c r="AQ30" s="79"/>
      <c r="AR30" s="79"/>
      <c r="AS30" s="79"/>
      <c r="AT30" s="79"/>
      <c r="AU30" s="79"/>
      <c r="AV30" s="79"/>
      <c r="AW30" s="79"/>
      <c r="AY30" s="529" t="s">
        <v>514</v>
      </c>
      <c r="AZ30" s="529"/>
      <c r="BA30" s="529"/>
      <c r="BB30" s="529"/>
      <c r="BC30" s="529"/>
      <c r="BD30" s="529"/>
      <c r="BE30" s="529"/>
      <c r="BF30" s="529"/>
      <c r="BG30" s="529"/>
      <c r="BH30" s="529"/>
      <c r="BI30" s="529"/>
      <c r="BJ30" s="529"/>
      <c r="BK30" s="529"/>
      <c r="BL30" s="529"/>
      <c r="BM30" s="529"/>
      <c r="BN30" s="529"/>
      <c r="BO30" s="529"/>
      <c r="BP30" s="529"/>
      <c r="BQ30" s="529"/>
      <c r="BR30" s="529"/>
      <c r="BT30" s="70">
        <f>MINA(I30:CHOOSE($B$3,I30,J30,K30,L30,M30,N30,O30,P30,Q30,R30,S30,T30,U30,V30,W30,X30,Y30,Z30,AA30,AB30))</f>
        <v>0</v>
      </c>
      <c r="BU30" s="86">
        <f>MAXA(I30:CHOOSE($B$3,I30,J30,K30,L30,M30,N30,O30,P30,Q30,R30,S30,T30,U30,V30,W30,X30,Y30,Z30,AA30,AB30))</f>
        <v>0</v>
      </c>
    </row>
    <row r="31" spans="1:73" s="86" customFormat="1" ht="12.75" thickBot="1">
      <c r="A31" s="334"/>
      <c r="B31" s="370"/>
      <c r="C31" s="371"/>
      <c r="D31" s="371"/>
      <c r="E31" s="372"/>
      <c r="F31" s="338" t="s">
        <v>414</v>
      </c>
      <c r="G31" s="338"/>
      <c r="H31" s="226">
        <f>SUM(I31:CHOOSE($B$3,I31,J31,K31,L31,M31,N31,O31,P31,Q31,R31,S31,T31,U31,V31,W31,X31,Y31,Z31,AA31,AB31))</f>
        <v>0</v>
      </c>
      <c r="I31" s="227">
        <f>IF(I24&lt;I25,IF(I25&lt;I26,1,),)</f>
        <v>0</v>
      </c>
      <c r="J31" s="227">
        <f t="shared" ref="J31:AB31" si="29">IF(J24&lt;J25,IF(J25&lt;J26,1,),)</f>
        <v>0</v>
      </c>
      <c r="K31" s="227">
        <f t="shared" si="29"/>
        <v>0</v>
      </c>
      <c r="L31" s="227">
        <f t="shared" si="29"/>
        <v>0</v>
      </c>
      <c r="M31" s="227">
        <f t="shared" si="29"/>
        <v>0</v>
      </c>
      <c r="N31" s="227">
        <f t="shared" si="29"/>
        <v>0</v>
      </c>
      <c r="O31" s="227">
        <f t="shared" si="29"/>
        <v>0</v>
      </c>
      <c r="P31" s="227">
        <f t="shared" si="29"/>
        <v>0</v>
      </c>
      <c r="Q31" s="227">
        <f t="shared" si="29"/>
        <v>0</v>
      </c>
      <c r="R31" s="227">
        <f t="shared" si="29"/>
        <v>0</v>
      </c>
      <c r="S31" s="227">
        <f t="shared" si="29"/>
        <v>0</v>
      </c>
      <c r="T31" s="227">
        <f t="shared" si="29"/>
        <v>0</v>
      </c>
      <c r="U31" s="227">
        <f t="shared" si="29"/>
        <v>0</v>
      </c>
      <c r="V31" s="227">
        <f t="shared" si="29"/>
        <v>0</v>
      </c>
      <c r="W31" s="227">
        <f t="shared" si="29"/>
        <v>0</v>
      </c>
      <c r="X31" s="227">
        <f t="shared" si="29"/>
        <v>0</v>
      </c>
      <c r="Y31" s="227">
        <f t="shared" si="29"/>
        <v>0</v>
      </c>
      <c r="Z31" s="227">
        <f t="shared" si="29"/>
        <v>0</v>
      </c>
      <c r="AA31" s="227">
        <f t="shared" si="29"/>
        <v>0</v>
      </c>
      <c r="AB31" s="227">
        <f t="shared" si="29"/>
        <v>0</v>
      </c>
      <c r="AC31" s="79"/>
      <c r="AD31" s="79"/>
      <c r="AE31" s="79"/>
      <c r="AF31" s="79"/>
      <c r="AG31" s="79"/>
      <c r="AH31" s="79"/>
      <c r="AI31" s="79"/>
      <c r="AJ31" s="79"/>
      <c r="AK31" s="79"/>
      <c r="AL31" s="79"/>
      <c r="AM31" s="79"/>
      <c r="AN31" s="79"/>
      <c r="AO31" s="79"/>
      <c r="AP31" s="79"/>
      <c r="AQ31" s="79"/>
      <c r="AR31" s="79"/>
      <c r="AS31" s="79"/>
      <c r="AT31" s="79"/>
      <c r="AU31" s="79"/>
      <c r="AV31" s="79"/>
      <c r="AW31" s="79"/>
      <c r="AY31" s="524">
        <f>$BU$16</f>
        <v>0</v>
      </c>
      <c r="AZ31" s="524">
        <f t="shared" ref="AZ31:BR31" si="30">$BU$16</f>
        <v>0</v>
      </c>
      <c r="BA31" s="524">
        <f t="shared" si="30"/>
        <v>0</v>
      </c>
      <c r="BB31" s="524">
        <f t="shared" si="30"/>
        <v>0</v>
      </c>
      <c r="BC31" s="524">
        <f t="shared" si="30"/>
        <v>0</v>
      </c>
      <c r="BD31" s="524">
        <f t="shared" si="30"/>
        <v>0</v>
      </c>
      <c r="BE31" s="524">
        <f t="shared" si="30"/>
        <v>0</v>
      </c>
      <c r="BF31" s="524">
        <f t="shared" si="30"/>
        <v>0</v>
      </c>
      <c r="BG31" s="524">
        <f t="shared" si="30"/>
        <v>0</v>
      </c>
      <c r="BH31" s="524">
        <f t="shared" si="30"/>
        <v>0</v>
      </c>
      <c r="BI31" s="524">
        <f t="shared" si="30"/>
        <v>0</v>
      </c>
      <c r="BJ31" s="524">
        <f t="shared" si="30"/>
        <v>0</v>
      </c>
      <c r="BK31" s="524">
        <f t="shared" si="30"/>
        <v>0</v>
      </c>
      <c r="BL31" s="524">
        <f t="shared" si="30"/>
        <v>0</v>
      </c>
      <c r="BM31" s="524">
        <f t="shared" si="30"/>
        <v>0</v>
      </c>
      <c r="BN31" s="524">
        <f t="shared" si="30"/>
        <v>0</v>
      </c>
      <c r="BO31" s="524">
        <f t="shared" si="30"/>
        <v>0</v>
      </c>
      <c r="BP31" s="524">
        <f t="shared" si="30"/>
        <v>0</v>
      </c>
      <c r="BQ31" s="524">
        <f t="shared" si="30"/>
        <v>0</v>
      </c>
      <c r="BR31" s="524">
        <f t="shared" si="30"/>
        <v>0</v>
      </c>
      <c r="BT31" s="70">
        <f>MINA(I31:CHOOSE($B$3,I31,J31,K31,L31,M31,N31,O31,P31,Q31,R31,S31,T31,U31,V31,W31,X31,Y31,Z31,AA31,AB31))</f>
        <v>0</v>
      </c>
      <c r="BU31" s="86">
        <f>MAXA(I31:CHOOSE($B$3,I31,J31,K31,L31,M31,N31,O31,P31,Q31,R31,S31,T31,U31,V31,W31,X31,Y31,Z31,AA31,AB31))</f>
        <v>0</v>
      </c>
    </row>
    <row r="32" spans="1:73" s="86" customFormat="1" ht="12.75" thickBot="1">
      <c r="A32" s="336"/>
      <c r="B32" s="373"/>
      <c r="C32" s="374"/>
      <c r="D32" s="374"/>
      <c r="E32" s="375"/>
      <c r="F32" s="379" t="s">
        <v>415</v>
      </c>
      <c r="G32" s="379"/>
      <c r="H32" s="226">
        <f>SUM(I32:CHOOSE($B$3,I32,J32,K32,L32,M32,N32,O32,P32,Q32,R32,S32,T32,U32,V32,W32,X32,Y32,Z32,AA32,AB32))</f>
        <v>1</v>
      </c>
      <c r="I32" s="227">
        <f>IF(I24=I25,IF(I25=I26,1,),)</f>
        <v>1</v>
      </c>
      <c r="J32" s="227">
        <f t="shared" ref="J32:AB32" si="31">IF(J24=J25,IF(J25=J26,1,),)</f>
        <v>1</v>
      </c>
      <c r="K32" s="227">
        <f t="shared" si="31"/>
        <v>1</v>
      </c>
      <c r="L32" s="227">
        <f t="shared" si="31"/>
        <v>1</v>
      </c>
      <c r="M32" s="227">
        <f t="shared" si="31"/>
        <v>1</v>
      </c>
      <c r="N32" s="227">
        <f t="shared" si="31"/>
        <v>1</v>
      </c>
      <c r="O32" s="227">
        <f t="shared" si="31"/>
        <v>1</v>
      </c>
      <c r="P32" s="227">
        <f t="shared" si="31"/>
        <v>1</v>
      </c>
      <c r="Q32" s="227">
        <f t="shared" si="31"/>
        <v>1</v>
      </c>
      <c r="R32" s="227">
        <f t="shared" si="31"/>
        <v>1</v>
      </c>
      <c r="S32" s="227">
        <f t="shared" si="31"/>
        <v>1</v>
      </c>
      <c r="T32" s="227">
        <f t="shared" si="31"/>
        <v>1</v>
      </c>
      <c r="U32" s="227">
        <f t="shared" si="31"/>
        <v>1</v>
      </c>
      <c r="V32" s="227">
        <f t="shared" si="31"/>
        <v>1</v>
      </c>
      <c r="W32" s="227">
        <f t="shared" si="31"/>
        <v>1</v>
      </c>
      <c r="X32" s="227">
        <f t="shared" si="31"/>
        <v>1</v>
      </c>
      <c r="Y32" s="227">
        <f t="shared" si="31"/>
        <v>1</v>
      </c>
      <c r="Z32" s="227">
        <f t="shared" si="31"/>
        <v>1</v>
      </c>
      <c r="AA32" s="227">
        <f t="shared" si="31"/>
        <v>1</v>
      </c>
      <c r="AB32" s="227">
        <f t="shared" si="31"/>
        <v>1</v>
      </c>
      <c r="AC32" s="79"/>
      <c r="AD32" s="79"/>
      <c r="AE32" s="79"/>
      <c r="AF32" s="79"/>
      <c r="AG32" s="79"/>
      <c r="AH32" s="79"/>
      <c r="AI32" s="79"/>
      <c r="AJ32" s="79"/>
      <c r="AK32" s="79"/>
      <c r="AL32" s="79"/>
      <c r="AM32" s="79"/>
      <c r="AN32" s="79"/>
      <c r="AO32" s="79"/>
      <c r="AP32" s="79"/>
      <c r="AQ32" s="79"/>
      <c r="AR32" s="79"/>
      <c r="AS32" s="79"/>
      <c r="AT32" s="79"/>
      <c r="AU32" s="79"/>
      <c r="AV32" s="79"/>
      <c r="AW32" s="79"/>
      <c r="AY32" s="524">
        <f>$BU$17</f>
        <v>0</v>
      </c>
      <c r="AZ32" s="524">
        <f t="shared" ref="AZ32:BR32" si="32">$BU$17</f>
        <v>0</v>
      </c>
      <c r="BA32" s="524">
        <f t="shared" si="32"/>
        <v>0</v>
      </c>
      <c r="BB32" s="524">
        <f t="shared" si="32"/>
        <v>0</v>
      </c>
      <c r="BC32" s="524">
        <f t="shared" si="32"/>
        <v>0</v>
      </c>
      <c r="BD32" s="524">
        <f t="shared" si="32"/>
        <v>0</v>
      </c>
      <c r="BE32" s="524">
        <f t="shared" si="32"/>
        <v>0</v>
      </c>
      <c r="BF32" s="524">
        <f t="shared" si="32"/>
        <v>0</v>
      </c>
      <c r="BG32" s="524">
        <f t="shared" si="32"/>
        <v>0</v>
      </c>
      <c r="BH32" s="524">
        <f t="shared" si="32"/>
        <v>0</v>
      </c>
      <c r="BI32" s="524">
        <f t="shared" si="32"/>
        <v>0</v>
      </c>
      <c r="BJ32" s="524">
        <f t="shared" si="32"/>
        <v>0</v>
      </c>
      <c r="BK32" s="524">
        <f t="shared" si="32"/>
        <v>0</v>
      </c>
      <c r="BL32" s="524">
        <f t="shared" si="32"/>
        <v>0</v>
      </c>
      <c r="BM32" s="524">
        <f t="shared" si="32"/>
        <v>0</v>
      </c>
      <c r="BN32" s="524">
        <f t="shared" si="32"/>
        <v>0</v>
      </c>
      <c r="BO32" s="524">
        <f t="shared" si="32"/>
        <v>0</v>
      </c>
      <c r="BP32" s="524">
        <f t="shared" si="32"/>
        <v>0</v>
      </c>
      <c r="BQ32" s="524">
        <f t="shared" si="32"/>
        <v>0</v>
      </c>
      <c r="BR32" s="524">
        <f t="shared" si="32"/>
        <v>0</v>
      </c>
      <c r="BT32" s="70">
        <f>MINA(I32:CHOOSE($B$3,I32,J32,K32,L32,M32,N32,O32,P32,Q32,R32,S32,T32,U32,V32,W32,X32,Y32,Z32,AA32,AB32))</f>
        <v>1</v>
      </c>
      <c r="BU32" s="86">
        <f>MAXA(I32:CHOOSE($B$3,I32,J32,K32,L32,M32,N32,O32,P32,Q32,R32,S32,T32,U32,V32,W32,X32,Y32,Z32,AA32,AB32))</f>
        <v>1</v>
      </c>
    </row>
    <row r="33" spans="1:73" s="86" customFormat="1" ht="12.75" thickBot="1">
      <c r="A33" s="96"/>
      <c r="B33" s="84"/>
      <c r="C33" s="66" t="s">
        <v>396</v>
      </c>
      <c r="D33" s="67" t="s">
        <v>397</v>
      </c>
      <c r="E33" s="67" t="s">
        <v>398</v>
      </c>
      <c r="F33" s="280" t="s">
        <v>510</v>
      </c>
      <c r="G33" s="68" t="s">
        <v>399</v>
      </c>
      <c r="H33" s="68" t="s">
        <v>400</v>
      </c>
      <c r="I33" s="260"/>
      <c r="J33" s="260"/>
      <c r="K33" s="260"/>
      <c r="L33" s="260"/>
      <c r="M33" s="260"/>
      <c r="N33" s="260"/>
      <c r="O33" s="260"/>
      <c r="P33" s="260"/>
      <c r="Q33" s="260"/>
      <c r="R33" s="260"/>
      <c r="S33" s="267"/>
      <c r="T33" s="260"/>
      <c r="U33" s="260"/>
      <c r="V33" s="267"/>
      <c r="W33" s="264"/>
      <c r="X33" s="264"/>
      <c r="Y33" s="264"/>
      <c r="Z33" s="264"/>
      <c r="AA33" s="264"/>
      <c r="AB33" s="264"/>
      <c r="AY33" s="524">
        <f>$BU$18</f>
        <v>0</v>
      </c>
      <c r="AZ33" s="524">
        <f t="shared" ref="AZ33:BR33" si="33">$BU$18</f>
        <v>0</v>
      </c>
      <c r="BA33" s="524">
        <f t="shared" si="33"/>
        <v>0</v>
      </c>
      <c r="BB33" s="524">
        <f t="shared" si="33"/>
        <v>0</v>
      </c>
      <c r="BC33" s="524">
        <f t="shared" si="33"/>
        <v>0</v>
      </c>
      <c r="BD33" s="524">
        <f t="shared" si="33"/>
        <v>0</v>
      </c>
      <c r="BE33" s="524">
        <f t="shared" si="33"/>
        <v>0</v>
      </c>
      <c r="BF33" s="524">
        <f t="shared" si="33"/>
        <v>0</v>
      </c>
      <c r="BG33" s="524">
        <f t="shared" si="33"/>
        <v>0</v>
      </c>
      <c r="BH33" s="524">
        <f t="shared" si="33"/>
        <v>0</v>
      </c>
      <c r="BI33" s="524">
        <f t="shared" si="33"/>
        <v>0</v>
      </c>
      <c r="BJ33" s="524">
        <f t="shared" si="33"/>
        <v>0</v>
      </c>
      <c r="BK33" s="524">
        <f t="shared" si="33"/>
        <v>0</v>
      </c>
      <c r="BL33" s="524">
        <f t="shared" si="33"/>
        <v>0</v>
      </c>
      <c r="BM33" s="524">
        <f t="shared" si="33"/>
        <v>0</v>
      </c>
      <c r="BN33" s="524">
        <f t="shared" si="33"/>
        <v>0</v>
      </c>
      <c r="BO33" s="524">
        <f t="shared" si="33"/>
        <v>0</v>
      </c>
      <c r="BP33" s="524">
        <f t="shared" si="33"/>
        <v>0</v>
      </c>
      <c r="BQ33" s="524">
        <f t="shared" si="33"/>
        <v>0</v>
      </c>
      <c r="BR33" s="524">
        <f t="shared" si="33"/>
        <v>0</v>
      </c>
      <c r="BT33" s="70">
        <f>MINA(I33:CHOOSE($B$3,I33,J33,K33,L33,M33,N33,O33,P33,Q33,R33,S33,T33,U33,V33,W33,X33,Y33,Z33,AA33,AB33))</f>
        <v>0</v>
      </c>
      <c r="BU33" s="86">
        <f>MAXA(I33:CHOOSE($B$3,I33,J33,K33,L33,M33,N33,O33,P33,Q33,R33,S33,T33,U33,V33,W33,X33,Y33,Z33,AA33,AB33))</f>
        <v>0</v>
      </c>
    </row>
    <row r="34" spans="1:73" s="86" customFormat="1" ht="12.75" hidden="1" thickBot="1">
      <c r="A34" s="96"/>
      <c r="B34" s="84"/>
      <c r="C34" s="66"/>
      <c r="D34" s="67"/>
      <c r="E34" s="67"/>
      <c r="G34" s="68"/>
      <c r="H34" s="68"/>
      <c r="I34" s="260">
        <f>MAX(I36:I38)</f>
        <v>0</v>
      </c>
      <c r="J34" s="260">
        <f t="shared" ref="J34:AB34" si="34">MAX(J36:J38)</f>
        <v>0</v>
      </c>
      <c r="K34" s="260">
        <f t="shared" si="34"/>
        <v>0</v>
      </c>
      <c r="L34" s="260">
        <f t="shared" si="34"/>
        <v>0</v>
      </c>
      <c r="M34" s="260">
        <f t="shared" si="34"/>
        <v>0</v>
      </c>
      <c r="N34" s="260">
        <f t="shared" si="34"/>
        <v>0</v>
      </c>
      <c r="O34" s="260">
        <f t="shared" si="34"/>
        <v>0</v>
      </c>
      <c r="P34" s="260">
        <f t="shared" si="34"/>
        <v>0</v>
      </c>
      <c r="Q34" s="260">
        <f t="shared" si="34"/>
        <v>0</v>
      </c>
      <c r="R34" s="260">
        <f t="shared" si="34"/>
        <v>0</v>
      </c>
      <c r="S34" s="260">
        <f t="shared" si="34"/>
        <v>0</v>
      </c>
      <c r="T34" s="260">
        <f t="shared" si="34"/>
        <v>0</v>
      </c>
      <c r="U34" s="260">
        <f t="shared" si="34"/>
        <v>0</v>
      </c>
      <c r="V34" s="260">
        <f t="shared" si="34"/>
        <v>0</v>
      </c>
      <c r="W34" s="260">
        <f t="shared" si="34"/>
        <v>0</v>
      </c>
      <c r="X34" s="260">
        <f t="shared" si="34"/>
        <v>0</v>
      </c>
      <c r="Y34" s="260">
        <f t="shared" si="34"/>
        <v>0</v>
      </c>
      <c r="Z34" s="260">
        <f t="shared" si="34"/>
        <v>0</v>
      </c>
      <c r="AA34" s="260">
        <f t="shared" si="34"/>
        <v>0</v>
      </c>
      <c r="AB34" s="260">
        <f t="shared" si="34"/>
        <v>0</v>
      </c>
      <c r="AY34" s="524">
        <f t="shared" ref="AY34:BN35" si="35">$BU$16</f>
        <v>0</v>
      </c>
      <c r="AZ34" s="524">
        <f t="shared" si="35"/>
        <v>0</v>
      </c>
      <c r="BA34" s="524">
        <f t="shared" si="35"/>
        <v>0</v>
      </c>
      <c r="BB34" s="524">
        <f t="shared" si="35"/>
        <v>0</v>
      </c>
      <c r="BC34" s="524">
        <f t="shared" si="35"/>
        <v>0</v>
      </c>
      <c r="BD34" s="524">
        <f t="shared" si="35"/>
        <v>0</v>
      </c>
      <c r="BE34" s="524">
        <f t="shared" si="35"/>
        <v>0</v>
      </c>
      <c r="BF34" s="524">
        <f t="shared" si="35"/>
        <v>0</v>
      </c>
      <c r="BG34" s="524">
        <f t="shared" si="35"/>
        <v>0</v>
      </c>
      <c r="BH34" s="524">
        <f t="shared" si="35"/>
        <v>0</v>
      </c>
      <c r="BI34" s="524">
        <f t="shared" si="35"/>
        <v>0</v>
      </c>
      <c r="BJ34" s="524">
        <f t="shared" si="35"/>
        <v>0</v>
      </c>
      <c r="BK34" s="524">
        <f t="shared" si="35"/>
        <v>0</v>
      </c>
      <c r="BL34" s="524">
        <f t="shared" si="35"/>
        <v>0</v>
      </c>
      <c r="BM34" s="524">
        <f t="shared" si="35"/>
        <v>0</v>
      </c>
      <c r="BN34" s="524">
        <f t="shared" si="35"/>
        <v>0</v>
      </c>
      <c r="BO34" s="524">
        <f t="shared" ref="AZ34:BR35" si="36">$BU$16</f>
        <v>0</v>
      </c>
      <c r="BP34" s="524">
        <f t="shared" si="36"/>
        <v>0</v>
      </c>
      <c r="BQ34" s="524">
        <f t="shared" si="36"/>
        <v>0</v>
      </c>
      <c r="BR34" s="524">
        <f t="shared" si="36"/>
        <v>0</v>
      </c>
      <c r="BT34" s="70">
        <f>MINA(I34:CHOOSE($B$3,I34,J34,K34,L34,M34,N34,O34,P34,Q34,R34,S34,T34,U34,V34,W34,X34,Y34,Z34,AA34,AB34))</f>
        <v>0</v>
      </c>
      <c r="BU34" s="86">
        <f>MAXA(I34:CHOOSE($B$3,I34,J34,K34,L34,M34,N34,O34,P34,Q34,R34,S34,T34,U34,V34,W34,X34,Y34,Z34,AA34,AB34))</f>
        <v>0</v>
      </c>
    </row>
    <row r="35" spans="1:73" s="86" customFormat="1" ht="12.75" hidden="1" thickBot="1">
      <c r="A35" s="96"/>
      <c r="B35" s="84"/>
      <c r="C35" s="66"/>
      <c r="D35" s="67"/>
      <c r="E35" s="67"/>
      <c r="G35" s="68"/>
      <c r="H35" s="68"/>
      <c r="I35" s="260">
        <f>MIN(I36:I38)</f>
        <v>0</v>
      </c>
      <c r="J35" s="260">
        <f t="shared" ref="J35:AB35" si="37">MIN(J36:J38)</f>
        <v>0</v>
      </c>
      <c r="K35" s="260">
        <f t="shared" si="37"/>
        <v>0</v>
      </c>
      <c r="L35" s="260">
        <f t="shared" si="37"/>
        <v>0</v>
      </c>
      <c r="M35" s="260">
        <f t="shared" si="37"/>
        <v>0</v>
      </c>
      <c r="N35" s="260">
        <f t="shared" si="37"/>
        <v>0</v>
      </c>
      <c r="O35" s="260">
        <f t="shared" si="37"/>
        <v>0</v>
      </c>
      <c r="P35" s="260">
        <f t="shared" si="37"/>
        <v>0</v>
      </c>
      <c r="Q35" s="260">
        <f t="shared" si="37"/>
        <v>0</v>
      </c>
      <c r="R35" s="260">
        <f t="shared" si="37"/>
        <v>0</v>
      </c>
      <c r="S35" s="260">
        <f t="shared" si="37"/>
        <v>0</v>
      </c>
      <c r="T35" s="260">
        <f t="shared" si="37"/>
        <v>0</v>
      </c>
      <c r="U35" s="260">
        <f t="shared" si="37"/>
        <v>0</v>
      </c>
      <c r="V35" s="260">
        <f t="shared" si="37"/>
        <v>0</v>
      </c>
      <c r="W35" s="260">
        <f t="shared" si="37"/>
        <v>0</v>
      </c>
      <c r="X35" s="260">
        <f t="shared" si="37"/>
        <v>0</v>
      </c>
      <c r="Y35" s="260">
        <f t="shared" si="37"/>
        <v>0</v>
      </c>
      <c r="Z35" s="260">
        <f t="shared" si="37"/>
        <v>0</v>
      </c>
      <c r="AA35" s="260">
        <f t="shared" si="37"/>
        <v>0</v>
      </c>
      <c r="AB35" s="260">
        <f t="shared" si="37"/>
        <v>0</v>
      </c>
      <c r="AY35" s="524">
        <f t="shared" si="35"/>
        <v>0</v>
      </c>
      <c r="AZ35" s="524">
        <f t="shared" si="36"/>
        <v>0</v>
      </c>
      <c r="BA35" s="524">
        <f t="shared" si="36"/>
        <v>0</v>
      </c>
      <c r="BB35" s="524">
        <f t="shared" si="36"/>
        <v>0</v>
      </c>
      <c r="BC35" s="524">
        <f t="shared" si="36"/>
        <v>0</v>
      </c>
      <c r="BD35" s="524">
        <f t="shared" si="36"/>
        <v>0</v>
      </c>
      <c r="BE35" s="524">
        <f t="shared" si="36"/>
        <v>0</v>
      </c>
      <c r="BF35" s="524">
        <f t="shared" si="36"/>
        <v>0</v>
      </c>
      <c r="BG35" s="524">
        <f t="shared" si="36"/>
        <v>0</v>
      </c>
      <c r="BH35" s="524">
        <f t="shared" si="36"/>
        <v>0</v>
      </c>
      <c r="BI35" s="524">
        <f t="shared" si="36"/>
        <v>0</v>
      </c>
      <c r="BJ35" s="524">
        <f t="shared" si="36"/>
        <v>0</v>
      </c>
      <c r="BK35" s="524">
        <f t="shared" si="36"/>
        <v>0</v>
      </c>
      <c r="BL35" s="524">
        <f t="shared" si="36"/>
        <v>0</v>
      </c>
      <c r="BM35" s="524">
        <f t="shared" si="36"/>
        <v>0</v>
      </c>
      <c r="BN35" s="524">
        <f t="shared" si="36"/>
        <v>0</v>
      </c>
      <c r="BO35" s="524">
        <f t="shared" si="36"/>
        <v>0</v>
      </c>
      <c r="BP35" s="524">
        <f t="shared" si="36"/>
        <v>0</v>
      </c>
      <c r="BQ35" s="524">
        <f t="shared" si="36"/>
        <v>0</v>
      </c>
      <c r="BR35" s="524">
        <f t="shared" si="36"/>
        <v>0</v>
      </c>
      <c r="BT35" s="70">
        <f>MINA(I35:CHOOSE($B$3,I35,J35,K35,L35,M35,N35,O35,P35,Q35,R35,S35,T35,U35,V35,W35,X35,Y35,Z35,AA35,AB35))</f>
        <v>0</v>
      </c>
      <c r="BU35" s="86">
        <f>MAXA(I35:CHOOSE($B$3,I35,J35,K35,L35,M35,N35,O35,P35,Q35,R35,S35,T35,U35,V35,W35,X35,Y35,Z35,AA35,AB35))</f>
        <v>0</v>
      </c>
    </row>
    <row r="36" spans="1:73" s="86" customFormat="1" ht="12.75" customHeight="1" thickBot="1">
      <c r="A36" s="339" t="s">
        <v>416</v>
      </c>
      <c r="B36" s="51" t="s">
        <v>417</v>
      </c>
      <c r="C36" s="52">
        <v>16</v>
      </c>
      <c r="D36" s="87">
        <f>MINA(I36:CHOOSE($B$3,I36,J36,K36,L36,M36,N36,O36,P36,Q36,R36,S36,T36,U36,V36,W36,X36,Y36,Z36,AA36,AB36))</f>
        <v>0</v>
      </c>
      <c r="E36" s="87">
        <f>MAXA(I36:CHOOSE($B$3,I36,J36,K36,L36,M36,N36,O36,P36,Q36,R36,S36,T36,U36,V36,W36,X36,Y36,Z36,AA36,AB36))</f>
        <v>0</v>
      </c>
      <c r="F36" s="54">
        <f>SUM(I36:AB36)/$B$3</f>
        <v>0</v>
      </c>
      <c r="G36" s="184">
        <f t="array" ref="G36">COUNT(IF(I36:CHOOSE($B$3,I36,J36,K36,L36,M36,N36,O36,P36,Q36,R36,S36,T36,U36,V36,W36,X36,Y36,Z36,AA36,AB36)=$I$35:CHOOSE($B$3,$I$35,$J$35,$K$35,$L$35,$M$35,$N$35,$O$35,$P$35,$Q$35,$R$35,$S$35,$T$35,$U$35,$V$35,$W$35,$X$35,$Y$35,$Z$35,$AA$35,$AB$35),1,"-"))</f>
        <v>1</v>
      </c>
      <c r="H36" s="186">
        <f t="array" ref="H36">COUNT(IF(I36:CHOOSE($B$3,I36,J36,K36,L36,M36,N36,O36,P36,Q36,R36,S36,T36,U36,V36,W36,X36,Y36,Z36,AA36,AB36)=$I$34:CHOOSE($B$3,$I$34,$J$34,$K$34,$L$34,$M$34,$N$34,$O$34,$P$34,$Q$34,$R$34,$S$34,$T$34,$U$34,$V$34,$W$34,$X$34,$Y$34,$Z$34,$AA$34,$AB$34),1,"-"))</f>
        <v>1</v>
      </c>
      <c r="I36" s="265">
        <f>16-COUNT(Огр!F131,Огр!F135,Огр!F138,Огр!F139,Огр!F144,Огр!F145,Огр!F150,Огр!F153,Огр!F154,Огр!F157,Огр!F160,Огр!F165,Огр!F168,Огр!F170,Огр!F174,Огр!F175)</f>
        <v>0</v>
      </c>
      <c r="J36" s="265">
        <f>16-COUNT(Огр!H131,Огр!H135,Огр!H138,Огр!H139,Огр!H144,Огр!H145,Огр!H150,Огр!H153,Огр!H154,Огр!H157,Огр!H160,Огр!H165,Огр!H168,Огр!H170,Огр!H174,Огр!H175)</f>
        <v>0</v>
      </c>
      <c r="K36" s="265">
        <f>16-COUNT(Огр!J131,Огр!J135,Огр!J138,Огр!J139,Огр!J144,Огр!J145,Огр!J150,Огр!J153,Огр!J154,Огр!J157,Огр!J160,Огр!J165,Огр!J168,Огр!J170,Огр!J174,Огр!J175)</f>
        <v>0</v>
      </c>
      <c r="L36" s="265">
        <f>16-COUNT(Огр!L131,Огр!L135,Огр!L138,Огр!L139,Огр!L144,Огр!L145,Огр!L150,Огр!L153,Огр!L154,Огр!L157,Огр!L160,Огр!L165,Огр!L168,Огр!L170,Огр!L174,Огр!L175)</f>
        <v>0</v>
      </c>
      <c r="M36" s="265">
        <f>16-COUNT(Огр!N131,Огр!N135,Огр!N138,Огр!N139,Огр!N144,Огр!N145,Огр!N150,Огр!N153,Огр!N154,Огр!N157,Огр!N160,Огр!N165,Огр!N168,Огр!N170,Огр!N174,Огр!N175)</f>
        <v>0</v>
      </c>
      <c r="N36" s="265">
        <f>16-COUNT(Огр!P131,Огр!P135,Огр!P138,Огр!P139,Огр!P144,Огр!P145,Огр!P150,Огр!P153,Огр!P154,Огр!P157,Огр!P160,Огр!P165,Огр!P168,Огр!P170,Огр!P174,Огр!P175)</f>
        <v>0</v>
      </c>
      <c r="O36" s="265">
        <f>16-COUNT(Огр!R131,Огр!R135,Огр!R138,Огр!R139,Огр!R144,Огр!R145,Огр!R150,Огр!R153,Огр!R154,Огр!R157,Огр!R160,Огр!R165,Огр!R168,Огр!R170,Огр!R174,Огр!R175)</f>
        <v>0</v>
      </c>
      <c r="P36" s="265">
        <f>16-COUNT(Огр!T131,Огр!T135,Огр!T138,Огр!T139,Огр!T144,Огр!T145,Огр!T150,Огр!T153,Огр!T154,Огр!T157,Огр!T160,Огр!T165,Огр!T168,Огр!T170,Огр!T174,Огр!T175)</f>
        <v>0</v>
      </c>
      <c r="Q36" s="265">
        <f>16-COUNT(Огр!V131,Огр!V135,Огр!V138,Огр!V139,Огр!V144,Огр!V145,Огр!V150,Огр!V153,Огр!V154,Огр!V157,Огр!V160,Огр!V165,Огр!V168,Огр!V170,Огр!V174,Огр!V175)</f>
        <v>0</v>
      </c>
      <c r="R36" s="265">
        <f>16-COUNT(Огр!X131,Огр!X135,Огр!X138,Огр!X139,Огр!X144,Огр!X145,Огр!X150,Огр!X153,Огр!X154,Огр!X157,Огр!X160,Огр!X165,Огр!X168,Огр!X170,Огр!X174,Огр!X175)</f>
        <v>0</v>
      </c>
      <c r="S36" s="265">
        <f>16-COUNT(Огр!Z131,Огр!Z135,Огр!Z138,Огр!Z139,Огр!Z144,Огр!Z145,Огр!Z150,Огр!Z153,Огр!Z154,Огр!Z157,Огр!Z160,Огр!Z165,Огр!Z168,Огр!Z170,Огр!Z174,Огр!Z175)</f>
        <v>0</v>
      </c>
      <c r="T36" s="265">
        <f>16-COUNT(Огр!AB131,Огр!AB135,Огр!AB138,Огр!AB139,Огр!AB144,Огр!AB145,Огр!AB150,Огр!AB153,Огр!AB154,Огр!AB157,Огр!AB160,Огр!AB165,Огр!AB168,Огр!AB170,Огр!AB174,Огр!AB175)</f>
        <v>0</v>
      </c>
      <c r="U36" s="265">
        <f>16-COUNT(Огр!AD131,Огр!AD135,Огр!AD138,Огр!AD139,Огр!AD144,Огр!AD145,Огр!AD150,Огр!AD153,Огр!AD154,Огр!AD157,Огр!AD160,Огр!AD165,Огр!AD168,Огр!AD170,Огр!AD174,Огр!AD175)</f>
        <v>0</v>
      </c>
      <c r="V36" s="265">
        <f>16-COUNT(Огр!AF131,Огр!AF135,Огр!AF138,Огр!AF139,Огр!AF144,Огр!AF145,Огр!AF150,Огр!AF153,Огр!AF154,Огр!AF157,Огр!AF160,Огр!AF165,Огр!AF168,Огр!AF170,Огр!AF174,Огр!AF175)</f>
        <v>0</v>
      </c>
      <c r="W36" s="265">
        <f>16-COUNT(Огр!AH131,Огр!AH135,Огр!AH138,Огр!AH139,Огр!AH144,Огр!AH145,Огр!AH150,Огр!AH153,Огр!AH154,Огр!AH157,Огр!AH160,Огр!AH165,Огр!AH168,Огр!AH170,Огр!AH174,Огр!AH175)</f>
        <v>0</v>
      </c>
      <c r="X36" s="265">
        <f>16-COUNT(Огр!AJ131,Огр!AJ135,Огр!AJ138,Огр!AJ139,Огр!AJ144,Огр!AJ145,Огр!AJ150,Огр!AJ153,Огр!AJ154,Огр!AJ157,Огр!AJ160,Огр!AJ165,Огр!AJ168,Огр!AJ170,Огр!AJ174,Огр!AJ175)</f>
        <v>0</v>
      </c>
      <c r="Y36" s="265">
        <f>16-COUNT(Огр!AL131,Огр!AL135,Огр!AL138,Огр!AL139,Огр!AL144,Огр!AL145,Огр!AL150,Огр!AL153,Огр!AL154,Огр!AL157,Огр!AL160,Огр!AL165,Огр!AL168,Огр!AL170,Огр!AL174,Огр!AL175)</f>
        <v>0</v>
      </c>
      <c r="Z36" s="265">
        <f>16-COUNT(Огр!AN131,Огр!AN135,Огр!AN138,Огр!AN139,Огр!AN144,Огр!AN145,Огр!AN150,Огр!AN153,Огр!AN154,Огр!AN157,Огр!AN160,Огр!AN165,Огр!AN168,Огр!AN170,Огр!AN174,Огр!AN175)</f>
        <v>0</v>
      </c>
      <c r="AA36" s="265">
        <f>16-COUNT(Огр!AP131,Огр!AP135,Огр!AP138,Огр!AP139,Огр!AP144,Огр!AP145,Огр!AP150,Огр!AP153,Огр!AP154,Огр!AP157,Огр!AP160,Огр!AP165,Огр!AP168,Огр!AP170,Огр!AP174,Огр!AP175)</f>
        <v>0</v>
      </c>
      <c r="AB36" s="265">
        <f>16-COUNT(Огр!AR131,Огр!AR135,Огр!AR138,Огр!AR139,Огр!AR144,Огр!AR145,Огр!AR150,Огр!AR153,Огр!AR154,Огр!AR157,Огр!AR160,Огр!AR165,Огр!AR168,Огр!AR170,Огр!AR174,Огр!AR175)</f>
        <v>0</v>
      </c>
      <c r="AC36" s="79"/>
      <c r="AD36" s="79"/>
      <c r="AE36" s="79"/>
      <c r="AF36" s="79"/>
      <c r="AG36" s="79"/>
      <c r="AH36" s="79"/>
      <c r="AI36" s="79"/>
      <c r="AJ36" s="79"/>
      <c r="AK36" s="79"/>
      <c r="AL36" s="79"/>
      <c r="AM36" s="79"/>
      <c r="AN36" s="79"/>
      <c r="AO36" s="79"/>
      <c r="AP36" s="79"/>
      <c r="AQ36" s="79"/>
      <c r="AR36" s="79"/>
      <c r="AS36" s="79"/>
      <c r="AT36" s="79"/>
      <c r="AU36" s="79"/>
      <c r="AV36" s="79"/>
      <c r="AW36" s="79"/>
      <c r="AY36" s="524">
        <f>$BU$19</f>
        <v>0</v>
      </c>
      <c r="AZ36" s="524">
        <f t="shared" ref="AZ36:BR36" si="38">$BU$19</f>
        <v>0</v>
      </c>
      <c r="BA36" s="524">
        <f t="shared" si="38"/>
        <v>0</v>
      </c>
      <c r="BB36" s="524">
        <f t="shared" si="38"/>
        <v>0</v>
      </c>
      <c r="BC36" s="524">
        <f t="shared" si="38"/>
        <v>0</v>
      </c>
      <c r="BD36" s="524">
        <f t="shared" si="38"/>
        <v>0</v>
      </c>
      <c r="BE36" s="524">
        <f t="shared" si="38"/>
        <v>0</v>
      </c>
      <c r="BF36" s="524">
        <f t="shared" si="38"/>
        <v>0</v>
      </c>
      <c r="BG36" s="524">
        <f t="shared" si="38"/>
        <v>0</v>
      </c>
      <c r="BH36" s="524">
        <f t="shared" si="38"/>
        <v>0</v>
      </c>
      <c r="BI36" s="524">
        <f t="shared" si="38"/>
        <v>0</v>
      </c>
      <c r="BJ36" s="524">
        <f t="shared" si="38"/>
        <v>0</v>
      </c>
      <c r="BK36" s="524">
        <f t="shared" si="38"/>
        <v>0</v>
      </c>
      <c r="BL36" s="524">
        <f t="shared" si="38"/>
        <v>0</v>
      </c>
      <c r="BM36" s="524">
        <f t="shared" si="38"/>
        <v>0</v>
      </c>
      <c r="BN36" s="524">
        <f t="shared" si="38"/>
        <v>0</v>
      </c>
      <c r="BO36" s="524">
        <f t="shared" si="38"/>
        <v>0</v>
      </c>
      <c r="BP36" s="524">
        <f t="shared" si="38"/>
        <v>0</v>
      </c>
      <c r="BQ36" s="524">
        <f t="shared" si="38"/>
        <v>0</v>
      </c>
      <c r="BR36" s="524">
        <f t="shared" si="38"/>
        <v>0</v>
      </c>
      <c r="BS36" s="532">
        <f>AVERAGE(I36:CHOOSE($B$3,I36,J36,K36,L36,M36,N36,O36,P36,Q36,R36,S36,T36,U36,V36,W36,X36,Y36,Z36,AA36,AB36))</f>
        <v>0</v>
      </c>
      <c r="BT36" s="70">
        <f>MINA(I36:CHOOSE($B$3,I36,J36,K36,L36,M36,N36,O36,P36,Q36,R36,S36,T36,U36,V36,W36,X36,Y36,Z36,AA36,AB36))</f>
        <v>0</v>
      </c>
      <c r="BU36" s="86">
        <f>MAXA(I36:CHOOSE($B$3,I36,J36,K36,L36,M36,N36,O36,P36,Q36,R36,S36,T36,U36,V36,W36,X36,Y36,Z36,AA36,AB36))</f>
        <v>0</v>
      </c>
    </row>
    <row r="37" spans="1:73" s="86" customFormat="1" ht="12.75" thickBot="1">
      <c r="A37" s="340"/>
      <c r="B37" s="56" t="s">
        <v>418</v>
      </c>
      <c r="C37" s="57">
        <v>16</v>
      </c>
      <c r="D37" s="87">
        <f>MINA(I37:CHOOSE($B$3,I37,J37,K37,L37,M37,N37,O37,P37,Q37,R37,S37,T37,U37,V37,W37,X37,Y37,Z37,AA37,AB37))</f>
        <v>0</v>
      </c>
      <c r="E37" s="87">
        <f>MAXA(I37:CHOOSE($B$3,I37,J37,K37,L37,M37,N37,O37,P37,Q37,R37,S37,T37,U37,V37,W37,X37,Y37,Z37,AA37,AB37))</f>
        <v>0</v>
      </c>
      <c r="F37" s="54">
        <f>SUM(I37:AB37)/$B$3</f>
        <v>0</v>
      </c>
      <c r="G37" s="184">
        <f t="array" ref="G37">COUNT(IF(I37:CHOOSE($B$3,I37,J37,K37,L37,M37,N37,O37,P37,Q37,R37,S37,T37,U37,V37,W37,X37,Y37,Z37,AA37,AB37)=$I$35:CHOOSE($B$3,$I$35,$J$35,$K$35,$L$35,$M$35,$N$35,$O$35,$P$35,$Q$35,$R$35,$S$35,$T$35,$U$35,$V$35,$W$35,$X$35,$Y$35,$Z$35,$AA$35,$AB$35),1,"-"))</f>
        <v>1</v>
      </c>
      <c r="H37" s="186">
        <f t="array" ref="H37">COUNT(IF(I37:CHOOSE($B$3,I37,J37,K37,L37,M37,N37,O37,P37,Q37,R37,S37,T37,U37,V37,W37,X37,Y37,Z37,AA37,AB37)=$I$34:CHOOSE($B$3,$I$34,$J$34,$K$34,$L$34,$M$34,$N$34,$O$34,$P$34,$Q$34,$R$34,$S$34,$T$34,$U$34,$V$34,$W$34,$X$34,$Y$34,$Z$34,$AA$34,$AB$34),1,"-"))</f>
        <v>1</v>
      </c>
      <c r="I37" s="265">
        <f>16-COUNT(Огр!F132,Огр!F134,Огр!F137,Огр!F140,Огр!F143,Огр!F146,Огр!F149,Огр!F151,Огр!F156,Огр!F159,Огр!F161,Огр!F164,Огр!F167,Огр!F171,Огр!F172,Огр!F176)</f>
        <v>0</v>
      </c>
      <c r="J37" s="265">
        <f>16-COUNT(Огр!H132,Огр!H134,Огр!H137,Огр!H140,Огр!H143,Огр!H146,Огр!H149,Огр!H151,Огр!H156,Огр!H159,Огр!H161,Огр!H164,Огр!H167,Огр!H171,Огр!H172,Огр!H176)</f>
        <v>0</v>
      </c>
      <c r="K37" s="265">
        <f>16-COUNT(Огр!J132,Огр!J134,Огр!J137,Огр!J140,Огр!J143,Огр!J146,Огр!J149,Огр!J151,Огр!J156,Огр!J159,Огр!J161,Огр!J164,Огр!J167,Огр!J171,Огр!J172,Огр!J176)</f>
        <v>0</v>
      </c>
      <c r="L37" s="265">
        <f>16-COUNT(Огр!L132,Огр!L134,Огр!L137,Огр!L140,Огр!L143,Огр!L146,Огр!L149,Огр!L151,Огр!L156,Огр!L159,Огр!L161,Огр!L164,Огр!L167,Огр!L171,Огр!L172,Огр!L176)</f>
        <v>0</v>
      </c>
      <c r="M37" s="265">
        <f>16-COUNT(Огр!N132,Огр!N134,Огр!N137,Огр!N140,Огр!N143,Огр!N146,Огр!N149,Огр!N151,Огр!N156,Огр!N159,Огр!N161,Огр!N164,Огр!N167,Огр!N171,Огр!N172,Огр!N176)</f>
        <v>0</v>
      </c>
      <c r="N37" s="265">
        <f>16-COUNT(Огр!P132,Огр!P134,Огр!P137,Огр!P140,Огр!P143,Огр!P146,Огр!P149,Огр!P151,Огр!P156,Огр!P159,Огр!P161,Огр!P164,Огр!P167,Огр!P171,Огр!P172,Огр!P176)</f>
        <v>0</v>
      </c>
      <c r="O37" s="265">
        <f>16-COUNT(Огр!R132,Огр!R134,Огр!R137,Огр!R140,Огр!R143,Огр!R146,Огр!R149,Огр!R151,Огр!R156,Огр!R159,Огр!R161,Огр!R164,Огр!R167,Огр!R171,Огр!R172,Огр!R176)</f>
        <v>0</v>
      </c>
      <c r="P37" s="265">
        <f>16-COUNT(Огр!T132,Огр!T134,Огр!T137,Огр!T140,Огр!T143,Огр!T146,Огр!T149,Огр!T151,Огр!T156,Огр!T159,Огр!T161,Огр!T164,Огр!T167,Огр!T171,Огр!T172,Огр!T176)</f>
        <v>0</v>
      </c>
      <c r="Q37" s="265">
        <f>16-COUNT(Огр!V132,Огр!V134,Огр!V137,Огр!V140,Огр!V143,Огр!V146,Огр!V149,Огр!V151,Огр!V156,Огр!V159,Огр!V161,Огр!V164,Огр!V167,Огр!V171,Огр!V172,Огр!V176)</f>
        <v>0</v>
      </c>
      <c r="R37" s="265">
        <f>16-COUNT(Огр!X132,Огр!X134,Огр!X137,Огр!X140,Огр!X143,Огр!X146,Огр!X149,Огр!X151,Огр!X156,Огр!X159,Огр!X161,Огр!X164,Огр!X167,Огр!X171,Огр!X172,Огр!X176)</f>
        <v>0</v>
      </c>
      <c r="S37" s="265">
        <f>16-COUNT(Огр!Z132,Огр!Z134,Огр!Z137,Огр!Z140,Огр!Z143,Огр!Z146,Огр!Z149,Огр!Z151,Огр!Z156,Огр!Z159,Огр!Z161,Огр!Z164,Огр!Z167,Огр!Z171,Огр!Z172,Огр!Z176)</f>
        <v>0</v>
      </c>
      <c r="T37" s="265">
        <f>16-COUNT(Огр!AB132,Огр!AB134,Огр!AB137,Огр!AB140,Огр!AB143,Огр!AB146,Огр!AB149,Огр!AB151,Огр!AB156,Огр!AB159,Огр!AB161,Огр!AB164,Огр!AB167,Огр!AB171,Огр!AB172,Огр!AB176)</f>
        <v>0</v>
      </c>
      <c r="U37" s="265">
        <f>16-COUNT(Огр!AD132,Огр!AD134,Огр!AD137,Огр!AD140,Огр!AD143,Огр!AD146,Огр!AD149,Огр!AD151,Огр!AD156,Огр!AD159,Огр!AD161,Огр!AD164,Огр!AD167,Огр!AD171,Огр!AD172,Огр!AD176)</f>
        <v>0</v>
      </c>
      <c r="V37" s="265">
        <f>16-COUNT(Огр!AF132,Огр!AF134,Огр!AF137,Огр!AF140,Огр!AF143,Огр!AF146,Огр!AF149,Огр!AF151,Огр!AF156,Огр!AF159,Огр!AF161,Огр!AF164,Огр!AF167,Огр!AF171,Огр!AF172,Огр!AF176)</f>
        <v>0</v>
      </c>
      <c r="W37" s="265">
        <f>16-COUNT(Огр!AH132,Огр!AH134,Огр!AH137,Огр!AH140,Огр!AH143,Огр!AH146,Огр!AH149,Огр!AH151,Огр!AH156,Огр!AH159,Огр!AH161,Огр!AH164,Огр!AH167,Огр!AH171,Огр!AH172,Огр!AH176)</f>
        <v>0</v>
      </c>
      <c r="X37" s="265">
        <f>16-COUNT(Огр!AJ132,Огр!AJ134,Огр!AJ137,Огр!AJ140,Огр!AJ143,Огр!AJ146,Огр!AJ149,Огр!AJ151,Огр!AJ156,Огр!AJ159,Огр!AJ161,Огр!AJ164,Огр!AJ167,Огр!AJ171,Огр!AJ172,Огр!AJ176)</f>
        <v>0</v>
      </c>
      <c r="Y37" s="265">
        <f>16-COUNT(Огр!AL132,Огр!AL134,Огр!AL137,Огр!AL140,Огр!AL143,Огр!AL146,Огр!AL149,Огр!AL151,Огр!AL156,Огр!AL159,Огр!AL161,Огр!AL164,Огр!AL167,Огр!AL171,Огр!AL172,Огр!AL176)</f>
        <v>0</v>
      </c>
      <c r="Z37" s="265">
        <f>16-COUNT(Огр!AN132,Огр!AN134,Огр!AN137,Огр!AN140,Огр!AN143,Огр!AN146,Огр!AN149,Огр!AN151,Огр!AN156,Огр!AN159,Огр!AN161,Огр!AN164,Огр!AN167,Огр!AN171,Огр!AN172,Огр!AN176)</f>
        <v>0</v>
      </c>
      <c r="AA37" s="265">
        <f>16-COUNT(Огр!AP132,Огр!AP134,Огр!AP137,Огр!AP140,Огр!AP143,Огр!AP146,Огр!AP149,Огр!AP151,Огр!AP156,Огр!AP159,Огр!AP161,Огр!AP164,Огр!AP167,Огр!AP171,Огр!AP172,Огр!AP176)</f>
        <v>0</v>
      </c>
      <c r="AB37" s="265">
        <f>16-COUNT(Огр!AR132,Огр!AR134,Огр!AR137,Огр!AR140,Огр!AR143,Огр!AR146,Огр!AR149,Огр!AR151,Огр!AR156,Огр!AR159,Огр!AR161,Огр!AR164,Огр!AR167,Огр!AR171,Огр!AR172,Огр!AR176)</f>
        <v>0</v>
      </c>
      <c r="AC37" s="79"/>
      <c r="AD37" s="79"/>
      <c r="AE37" s="79"/>
      <c r="AF37" s="79"/>
      <c r="AG37" s="79"/>
      <c r="AH37" s="79"/>
      <c r="AI37" s="79"/>
      <c r="AJ37" s="79"/>
      <c r="AK37" s="79"/>
      <c r="AL37" s="79"/>
      <c r="AM37" s="79"/>
      <c r="AN37" s="79"/>
      <c r="AO37" s="79"/>
      <c r="AP37" s="79"/>
      <c r="AQ37" s="79"/>
      <c r="AR37" s="79"/>
      <c r="AS37" s="79"/>
      <c r="AT37" s="79"/>
      <c r="AU37" s="79"/>
      <c r="AV37" s="79"/>
      <c r="AW37" s="79"/>
      <c r="AY37" s="524">
        <f>$BU$20</f>
        <v>0</v>
      </c>
      <c r="AZ37" s="524">
        <f t="shared" ref="AZ37:BR37" si="39">$BU$20</f>
        <v>0</v>
      </c>
      <c r="BA37" s="524">
        <f t="shared" si="39"/>
        <v>0</v>
      </c>
      <c r="BB37" s="524">
        <f t="shared" si="39"/>
        <v>0</v>
      </c>
      <c r="BC37" s="524">
        <f t="shared" si="39"/>
        <v>0</v>
      </c>
      <c r="BD37" s="524">
        <f t="shared" si="39"/>
        <v>0</v>
      </c>
      <c r="BE37" s="524">
        <f t="shared" si="39"/>
        <v>0</v>
      </c>
      <c r="BF37" s="524">
        <f t="shared" si="39"/>
        <v>0</v>
      </c>
      <c r="BG37" s="524">
        <f t="shared" si="39"/>
        <v>0</v>
      </c>
      <c r="BH37" s="524">
        <f t="shared" si="39"/>
        <v>0</v>
      </c>
      <c r="BI37" s="524">
        <f t="shared" si="39"/>
        <v>0</v>
      </c>
      <c r="BJ37" s="524">
        <f t="shared" si="39"/>
        <v>0</v>
      </c>
      <c r="BK37" s="524">
        <f t="shared" si="39"/>
        <v>0</v>
      </c>
      <c r="BL37" s="524">
        <f t="shared" si="39"/>
        <v>0</v>
      </c>
      <c r="BM37" s="524">
        <f t="shared" si="39"/>
        <v>0</v>
      </c>
      <c r="BN37" s="524">
        <f t="shared" si="39"/>
        <v>0</v>
      </c>
      <c r="BO37" s="524">
        <f t="shared" si="39"/>
        <v>0</v>
      </c>
      <c r="BP37" s="524">
        <f t="shared" si="39"/>
        <v>0</v>
      </c>
      <c r="BQ37" s="524">
        <f t="shared" si="39"/>
        <v>0</v>
      </c>
      <c r="BR37" s="524">
        <f t="shared" si="39"/>
        <v>0</v>
      </c>
      <c r="BS37" s="532">
        <f>AVERAGE(I37:CHOOSE($B$3,I37,J37,K37,L37,M37,N37,O37,P37,Q37,R37,S37,T37,U37,V37,W37,X37,Y37,Z37,AA37,AB37))</f>
        <v>0</v>
      </c>
      <c r="BT37" s="70">
        <f>MINA(I37:CHOOSE($B$3,I37,J37,K37,L37,M37,N37,O37,P37,Q37,R37,S37,T37,U37,V37,W37,X37,Y37,Z37,AA37,AB37))</f>
        <v>0</v>
      </c>
      <c r="BU37" s="86">
        <f>MAXA(I37:CHOOSE($B$3,I37,J37,K37,L37,M37,N37,O37,P37,Q37,R37,S37,T37,U37,V37,W37,X37,Y37,Z37,AA37,AB37))</f>
        <v>0</v>
      </c>
    </row>
    <row r="38" spans="1:73" s="86" customFormat="1" ht="12.75" thickBot="1">
      <c r="A38" s="340"/>
      <c r="B38" s="60" t="s">
        <v>419</v>
      </c>
      <c r="C38" s="61">
        <v>16</v>
      </c>
      <c r="D38" s="87">
        <f>MINA(I38:CHOOSE($B$3,I38,J38,K38,L38,M38,N38,O38,P38,Q38,R38,S38,T38,U38,V38,W38,X38,Y38,Z38,AA38,AB38))</f>
        <v>0</v>
      </c>
      <c r="E38" s="87">
        <f>MAXA(I38:CHOOSE($B$3,I38,J38,K38,L38,M38,N38,O38,P38,Q38,R38,S38,T38,U38,V38,W38,X38,Y38,Z38,AA38,AB38))</f>
        <v>0</v>
      </c>
      <c r="F38" s="54">
        <f>SUM(I38:AB38)/$B$3</f>
        <v>0</v>
      </c>
      <c r="G38" s="184">
        <f t="array" ref="G38">COUNT(IF(I38:CHOOSE($B$3,I38,J38,K38,L38,M38,N38,O38,P38,Q38,R38,S38,T38,U38,V38,W38,X38,Y38,Z38,AA38,AB38)=$I$35:CHOOSE($B$3,$I$35,$J$35,$K$35,$L$35,$M$35,$N$35,$O$35,$P$35,$Q$35,$R$35,$S$35,$T$35,$U$35,$V$35,$W$35,$X$35,$Y$35,$Z$35,$AA$35,$AB$35),1,"-"))</f>
        <v>1</v>
      </c>
      <c r="H38" s="186">
        <f t="array" ref="H38">COUNT(IF(I38:CHOOSE($B$3,I38,J38,K38,L38,M38,N38,O38,P38,Q38,R38,S38,T38,U38,V38,W38,X38,Y38,Z38,AA38,AB38)=$I$34:CHOOSE($B$3,$I$34,$J$34,$K$34,$L$34,$M$34,$N$34,$O$34,$P$34,$Q$34,$R$34,$S$34,$T$34,$U$34,$V$34,$W$34,$X$34,$Y$34,$Z$34,$AA$34,$AB$34),1,"-"))</f>
        <v>1</v>
      </c>
      <c r="I38" s="265">
        <f>16-COUNT(Огр!F130,Огр!F133,Огр!F136,Огр!F141,Огр!F142,Огр!F147,Огр!F148,Огр!F152,Огр!F155,Огр!F158,Огр!F162,Огр!F163,Огр!F166,Огр!F169,Огр!F173,Огр!F177)</f>
        <v>0</v>
      </c>
      <c r="J38" s="265">
        <f>16-COUNT(Огр!H130,Огр!H133,Огр!H136,Огр!H141,Огр!H142,Огр!H147,Огр!H148,Огр!H152,Огр!H155,Огр!H158,Огр!H162,Огр!H163,Огр!H166,Огр!H169,Огр!H173,Огр!H177)</f>
        <v>0</v>
      </c>
      <c r="K38" s="265">
        <f>16-COUNT(Огр!J130,Огр!J133,Огр!J136,Огр!J141,Огр!J142,Огр!J147,Огр!J148,Огр!J152,Огр!J155,Огр!J158,Огр!J162,Огр!J163,Огр!J166,Огр!J169,Огр!J173,Огр!J177)</f>
        <v>0</v>
      </c>
      <c r="L38" s="265">
        <f>16-COUNT(Огр!L130,Огр!L133,Огр!L136,Огр!L141,Огр!L142,Огр!L147,Огр!L148,Огр!L152,Огр!L155,Огр!L158,Огр!L162,Огр!L163,Огр!L166,Огр!L169,Огр!L173,Огр!L177)</f>
        <v>0</v>
      </c>
      <c r="M38" s="265">
        <f>16-COUNT(Огр!N130,Огр!N133,Огр!N136,Огр!N141,Огр!N142,Огр!N147,Огр!N148,Огр!N152,Огр!N155,Огр!N158,Огр!N162,Огр!N163,Огр!N166,Огр!N169,Огр!N173,Огр!N177)</f>
        <v>0</v>
      </c>
      <c r="N38" s="265">
        <f>16-COUNT(Огр!P130,Огр!P133,Огр!P136,Огр!P141,Огр!P142,Огр!P147,Огр!P148,Огр!P152,Огр!P155,Огр!P158,Огр!P162,Огр!P163,Огр!P166,Огр!P169,Огр!P173,Огр!P177)</f>
        <v>0</v>
      </c>
      <c r="O38" s="265">
        <f>16-COUNT(Огр!R130,Огр!R133,Огр!R136,Огр!R141,Огр!R142,Огр!R147,Огр!R148,Огр!R152,Огр!R155,Огр!R158,Огр!R162,Огр!R163,Огр!R166,Огр!R169,Огр!R173,Огр!R177)</f>
        <v>0</v>
      </c>
      <c r="P38" s="265">
        <f>16-COUNT(Огр!T130,Огр!T133,Огр!T136,Огр!T141,Огр!T142,Огр!T147,Огр!T148,Огр!T152,Огр!T155,Огр!T158,Огр!T162,Огр!T163,Огр!T166,Огр!T169,Огр!T173,Огр!T177)</f>
        <v>0</v>
      </c>
      <c r="Q38" s="265">
        <f>16-COUNT(Огр!V130,Огр!V133,Огр!V136,Огр!V141,Огр!V142,Огр!V147,Огр!V148,Огр!V152,Огр!V155,Огр!V158,Огр!V162,Огр!V163,Огр!V166,Огр!V169,Огр!V173,Огр!V177)</f>
        <v>0</v>
      </c>
      <c r="R38" s="265">
        <f>16-COUNT(Огр!X130,Огр!X133,Огр!X136,Огр!X141,Огр!X142,Огр!X147,Огр!X148,Огр!X152,Огр!X155,Огр!X158,Огр!X162,Огр!X163,Огр!X166,Огр!X169,Огр!X173,Огр!X177)</f>
        <v>0</v>
      </c>
      <c r="S38" s="265">
        <f>16-COUNT(Огр!Z130,Огр!Z133,Огр!Z136,Огр!Z141,Огр!Z142,Огр!Z147,Огр!Z148,Огр!Z152,Огр!Z155,Огр!Z158,Огр!Z162,Огр!Z163,Огр!Z166,Огр!Z169,Огр!Z173,Огр!Z177)</f>
        <v>0</v>
      </c>
      <c r="T38" s="265">
        <f>16-COUNT(Огр!AB130,Огр!AB133,Огр!AB136,Огр!AB141,Огр!AB142,Огр!AB147,Огр!AB148,Огр!AB152,Огр!AB155,Огр!AB158,Огр!AB162,Огр!AB163,Огр!AB166,Огр!AB169,Огр!AB173,Огр!AB177)</f>
        <v>0</v>
      </c>
      <c r="U38" s="265">
        <f>16-COUNT(Огр!AD130,Огр!AD133,Огр!AD136,Огр!AD141,Огр!AD142,Огр!AD147,Огр!AD148,Огр!AD152,Огр!AD155,Огр!AD158,Огр!AD162,Огр!AD163,Огр!AD166,Огр!AD169,Огр!AD173,Огр!AD177)</f>
        <v>0</v>
      </c>
      <c r="V38" s="265">
        <f>16-COUNT(Огр!AF130,Огр!AF133,Огр!AF136,Огр!AF141,Огр!AF142,Огр!AF147,Огр!AF148,Огр!AF152,Огр!AF155,Огр!AF158,Огр!AF162,Огр!AF163,Огр!AF166,Огр!AF169,Огр!AF173,Огр!AF177)</f>
        <v>0</v>
      </c>
      <c r="W38" s="265">
        <f>16-COUNT(Огр!AH130,Огр!AH133,Огр!AH136,Огр!AH141,Огр!AH142,Огр!AH147,Огр!AH148,Огр!AH152,Огр!AH155,Огр!AH158,Огр!AH162,Огр!AH163,Огр!AH166,Огр!AH169,Огр!AH173,Огр!AH177)</f>
        <v>0</v>
      </c>
      <c r="X38" s="265">
        <f>16-COUNT(Огр!AJ130,Огр!AJ133,Огр!AJ136,Огр!AJ141,Огр!AJ142,Огр!AJ147,Огр!AJ148,Огр!AJ152,Огр!AJ155,Огр!AJ158,Огр!AJ162,Огр!AJ163,Огр!AJ166,Огр!AJ169,Огр!AJ173,Огр!AJ177)</f>
        <v>0</v>
      </c>
      <c r="Y38" s="265">
        <f>16-COUNT(Огр!AL130,Огр!AL133,Огр!AL136,Огр!AL141,Огр!AL142,Огр!AL147,Огр!AL148,Огр!AL152,Огр!AL155,Огр!AL158,Огр!AL162,Огр!AL163,Огр!AL166,Огр!AL169,Огр!AL173,Огр!AL177)</f>
        <v>0</v>
      </c>
      <c r="Z38" s="265">
        <f>16-COUNT(Огр!AN130,Огр!AN133,Огр!AN136,Огр!AN141,Огр!AN142,Огр!AN147,Огр!AN148,Огр!AN152,Огр!AN155,Огр!AN158,Огр!AN162,Огр!AN163,Огр!AN166,Огр!AN169,Огр!AN173,Огр!AN177)</f>
        <v>0</v>
      </c>
      <c r="AA38" s="265">
        <f>16-COUNT(Огр!AP130,Огр!AP133,Огр!AP136,Огр!AP141,Огр!AP142,Огр!AP147,Огр!AP148,Огр!AP152,Огр!AP155,Огр!AP158,Огр!AP162,Огр!AP163,Огр!AP166,Огр!AP169,Огр!AP173,Огр!AP177)</f>
        <v>0</v>
      </c>
      <c r="AB38" s="265">
        <f>16-COUNT(Огр!AR130,Огр!AR133,Огр!AR136,Огр!AR141,Огр!AR142,Огр!AR147,Огр!AR148,Огр!AR152,Огр!AR155,Огр!AR158,Огр!AR162,Огр!AR163,Огр!AR166,Огр!AR169,Огр!AR173,Огр!AR177)</f>
        <v>0</v>
      </c>
      <c r="AC38" s="79"/>
      <c r="AD38" s="79"/>
      <c r="AE38" s="79"/>
      <c r="AF38" s="79"/>
      <c r="AG38" s="79"/>
      <c r="AH38" s="79"/>
      <c r="AI38" s="79"/>
      <c r="AJ38" s="79"/>
      <c r="AK38" s="79"/>
      <c r="AL38" s="79"/>
      <c r="AM38" s="79"/>
      <c r="AN38" s="79"/>
      <c r="AO38" s="79"/>
      <c r="AP38" s="79"/>
      <c r="AQ38" s="79"/>
      <c r="AR38" s="79"/>
      <c r="AS38" s="79"/>
      <c r="AT38" s="79"/>
      <c r="AU38" s="79"/>
      <c r="AV38" s="79"/>
      <c r="AW38" s="79"/>
      <c r="AY38" s="529" t="s">
        <v>515</v>
      </c>
      <c r="AZ38" s="529"/>
      <c r="BA38" s="529"/>
      <c r="BB38" s="529"/>
      <c r="BC38" s="529"/>
      <c r="BD38" s="529"/>
      <c r="BE38" s="529"/>
      <c r="BF38" s="529"/>
      <c r="BG38" s="529"/>
      <c r="BH38" s="529"/>
      <c r="BI38" s="529"/>
      <c r="BJ38" s="529"/>
      <c r="BK38" s="529"/>
      <c r="BL38" s="529"/>
      <c r="BM38" s="529"/>
      <c r="BN38" s="529"/>
      <c r="BO38" s="529"/>
      <c r="BP38" s="529"/>
      <c r="BQ38" s="529"/>
      <c r="BR38" s="529"/>
      <c r="BS38" s="532">
        <f>AVERAGE(I38:CHOOSE($B$3,I38,J38,K38,L38,M38,N38,O38,P38,Q38,R38,S38,T38,U38,V38,W38,X38,Y38,Z38,AA38,AB38))</f>
        <v>0</v>
      </c>
      <c r="BT38" s="70">
        <f>MINA(I38:CHOOSE($B$3,I38,J38,K38,L38,M38,N38,O38,P38,Q38,R38,S38,T38,U38,V38,W38,X38,Y38,Z38,AA38,AB38))</f>
        <v>0</v>
      </c>
      <c r="BU38" s="86">
        <f>MAXA(I38:CHOOSE($B$3,I38,J38,K38,L38,M38,N38,O38,P38,Q38,R38,S38,T38,U38,V38,W38,X38,Y38,Z38,AA38,AB38))</f>
        <v>0</v>
      </c>
    </row>
    <row r="39" spans="1:73" s="86" customFormat="1" ht="12.75" thickBot="1">
      <c r="A39" s="341"/>
      <c r="B39" s="91"/>
      <c r="C39" s="91"/>
      <c r="D39" s="69"/>
      <c r="E39" s="69"/>
      <c r="F39" s="68" t="s">
        <v>396</v>
      </c>
      <c r="G39" s="98" t="s">
        <v>420</v>
      </c>
      <c r="H39" s="97">
        <f t="array" ref="H39">COUNT(IF(I36:CHOOSE($B$3,I36,J36,K36,L36,M36,N36,O36,P36,Q36,R36,S36,T36,U36,V36,W36,X36,Y36,Z36,AA36,AB36)=I37:CHOOSE($B$3,I37,J37,K37,L37,M37,N37,O37,P37,Q37,R37,S37,T37,U37,V37,W37,X37,Y37,Z37,AA37,AB37),IF(I37:CHOOSE($B$3,I37,J37,K37,L37,M37,N37,O37,P37,Q37,R37,S37,T37,U37,V37,W37,X37,Y37,Z37,AA37,AB37)&gt;=I38:CHOOSE($B$3,I38,J38,K38,L38,M38,N38,O38,P38,Q38,R38,S38,T38,U38,V38,W38,X38,Y38,Z38,AA38,AB38),1,"-"),"-"))</f>
        <v>1</v>
      </c>
      <c r="I39" s="268"/>
      <c r="J39" s="269"/>
      <c r="K39" s="270"/>
      <c r="L39" s="270"/>
      <c r="M39" s="270"/>
      <c r="N39" s="270"/>
      <c r="O39" s="270"/>
      <c r="P39" s="269"/>
      <c r="Q39" s="269"/>
      <c r="R39" s="270"/>
      <c r="S39" s="270"/>
      <c r="T39" s="270"/>
      <c r="U39" s="270"/>
      <c r="V39" s="270"/>
      <c r="W39" s="271"/>
      <c r="X39" s="271"/>
      <c r="Y39" s="271"/>
      <c r="Z39" s="271"/>
      <c r="AA39" s="271"/>
      <c r="AB39" s="271"/>
      <c r="AY39" s="524">
        <f>$BT$24</f>
        <v>0</v>
      </c>
      <c r="AZ39" s="524">
        <f t="shared" ref="AZ39:BR39" si="40">$BT$24</f>
        <v>0</v>
      </c>
      <c r="BA39" s="524">
        <f t="shared" si="40"/>
        <v>0</v>
      </c>
      <c r="BB39" s="524">
        <f t="shared" si="40"/>
        <v>0</v>
      </c>
      <c r="BC39" s="524">
        <f t="shared" si="40"/>
        <v>0</v>
      </c>
      <c r="BD39" s="524">
        <f t="shared" si="40"/>
        <v>0</v>
      </c>
      <c r="BE39" s="524">
        <f t="shared" si="40"/>
        <v>0</v>
      </c>
      <c r="BF39" s="524">
        <f t="shared" si="40"/>
        <v>0</v>
      </c>
      <c r="BG39" s="524">
        <f t="shared" si="40"/>
        <v>0</v>
      </c>
      <c r="BH39" s="524">
        <f t="shared" si="40"/>
        <v>0</v>
      </c>
      <c r="BI39" s="524">
        <f t="shared" si="40"/>
        <v>0</v>
      </c>
      <c r="BJ39" s="524">
        <f t="shared" si="40"/>
        <v>0</v>
      </c>
      <c r="BK39" s="524">
        <f t="shared" si="40"/>
        <v>0</v>
      </c>
      <c r="BL39" s="524">
        <f t="shared" si="40"/>
        <v>0</v>
      </c>
      <c r="BM39" s="524">
        <f t="shared" si="40"/>
        <v>0</v>
      </c>
      <c r="BN39" s="524">
        <f t="shared" si="40"/>
        <v>0</v>
      </c>
      <c r="BO39" s="524">
        <f t="shared" si="40"/>
        <v>0</v>
      </c>
      <c r="BP39" s="524">
        <f t="shared" si="40"/>
        <v>0</v>
      </c>
      <c r="BQ39" s="524">
        <f t="shared" si="40"/>
        <v>0</v>
      </c>
      <c r="BR39" s="524">
        <f t="shared" si="40"/>
        <v>0</v>
      </c>
      <c r="BS39" s="532"/>
      <c r="BT39" s="70">
        <f>MINA(I39:CHOOSE($B$3,I39,J39,K39,L39,M39,N39,O39,P39,Q39,R39,S39,T39,U39,V39,W39,X39,Y39,Z39,AA39,AB39))</f>
        <v>0</v>
      </c>
      <c r="BU39" s="86">
        <f>MAXA(I39:CHOOSE($B$3,I39,J39,K39,L39,M39,N39,O39,P39,Q39,R39,S39,T39,U39,V39,W39,X39,Y39,Z39,AA39,AB39))</f>
        <v>0</v>
      </c>
    </row>
    <row r="40" spans="1:73" s="86" customFormat="1" ht="12.75" thickBot="1">
      <c r="A40" s="341"/>
      <c r="B40" s="91"/>
      <c r="C40" s="66" t="s">
        <v>396</v>
      </c>
      <c r="D40" s="69"/>
      <c r="E40" s="69"/>
      <c r="F40" s="280" t="s">
        <v>510</v>
      </c>
      <c r="G40" s="331" t="s">
        <v>412</v>
      </c>
      <c r="H40" s="332"/>
      <c r="I40" s="266"/>
      <c r="J40" s="266"/>
      <c r="K40" s="260"/>
      <c r="L40" s="260"/>
      <c r="M40" s="260"/>
      <c r="N40" s="260"/>
      <c r="O40" s="260"/>
      <c r="P40" s="266"/>
      <c r="Q40" s="266"/>
      <c r="R40" s="260"/>
      <c r="S40" s="260"/>
      <c r="T40" s="260"/>
      <c r="U40" s="260"/>
      <c r="V40" s="260"/>
      <c r="W40" s="264"/>
      <c r="X40" s="264"/>
      <c r="Y40" s="264"/>
      <c r="Z40" s="264"/>
      <c r="AA40" s="264"/>
      <c r="AB40" s="264"/>
      <c r="AY40" s="524">
        <f>$BT$25</f>
        <v>0</v>
      </c>
      <c r="AZ40" s="524">
        <f t="shared" ref="AZ40:BR40" si="41">$BT$25</f>
        <v>0</v>
      </c>
      <c r="BA40" s="524">
        <f t="shared" si="41"/>
        <v>0</v>
      </c>
      <c r="BB40" s="524">
        <f t="shared" si="41"/>
        <v>0</v>
      </c>
      <c r="BC40" s="524">
        <f t="shared" si="41"/>
        <v>0</v>
      </c>
      <c r="BD40" s="524">
        <f t="shared" si="41"/>
        <v>0</v>
      </c>
      <c r="BE40" s="524">
        <f t="shared" si="41"/>
        <v>0</v>
      </c>
      <c r="BF40" s="524">
        <f t="shared" si="41"/>
        <v>0</v>
      </c>
      <c r="BG40" s="524">
        <f t="shared" si="41"/>
        <v>0</v>
      </c>
      <c r="BH40" s="524">
        <f t="shared" si="41"/>
        <v>0</v>
      </c>
      <c r="BI40" s="524">
        <f t="shared" si="41"/>
        <v>0</v>
      </c>
      <c r="BJ40" s="524">
        <f t="shared" si="41"/>
        <v>0</v>
      </c>
      <c r="BK40" s="524">
        <f t="shared" si="41"/>
        <v>0</v>
      </c>
      <c r="BL40" s="524">
        <f t="shared" si="41"/>
        <v>0</v>
      </c>
      <c r="BM40" s="524">
        <f t="shared" si="41"/>
        <v>0</v>
      </c>
      <c r="BN40" s="524">
        <f t="shared" si="41"/>
        <v>0</v>
      </c>
      <c r="BO40" s="524">
        <f t="shared" si="41"/>
        <v>0</v>
      </c>
      <c r="BP40" s="524">
        <f t="shared" si="41"/>
        <v>0</v>
      </c>
      <c r="BQ40" s="524">
        <f t="shared" si="41"/>
        <v>0</v>
      </c>
      <c r="BR40" s="524">
        <f t="shared" si="41"/>
        <v>0</v>
      </c>
      <c r="BS40" s="532"/>
      <c r="BT40" s="70">
        <f>MINA(I40:CHOOSE($B$3,I40,J40,K40,L40,M40,N40,O40,P40,Q40,R40,S40,T40,U40,V40,W40,X40,Y40,Z40,AA40,AB40))</f>
        <v>0</v>
      </c>
      <c r="BU40" s="86">
        <f>MAXA(I40:CHOOSE($B$3,I40,J40,K40,L40,M40,N40,O40,P40,Q40,R40,S40,T40,U40,V40,W40,X40,Y40,Z40,AA40,AB40))</f>
        <v>0</v>
      </c>
    </row>
    <row r="41" spans="1:73" s="86" customFormat="1" ht="12.75" thickBot="1">
      <c r="A41" s="340"/>
      <c r="B41" s="343" t="s">
        <v>421</v>
      </c>
      <c r="C41" s="346">
        <v>16</v>
      </c>
      <c r="D41" s="75">
        <v>25</v>
      </c>
      <c r="E41" s="75">
        <v>35</v>
      </c>
      <c r="F41" s="349">
        <f>SUM(I41:AB41)/$B$3</f>
        <v>0</v>
      </c>
      <c r="G41" s="352">
        <f>COUNTIF($I$41:CHOOSE($B$3,$I$41,$J$41,$K$41,$L$41,$M$41,$N$41,$O$41,$P$41,$Q$41,$R$41,$S$41,$T$41,$U$41,$V$41,W$41,X41,Y41,Z41,AA41,AB41),"&gt;="&amp;D41)-COUNTIF($I$41:CHOOSE($B$3,$I$41,$J$41,$K$41,$L$41,$M$41,$N$41,$O$41,$P$41,$Q$41,$R$41,$S$41,$T$41,$U$41,$V$41,$W$41,X41,Y41,Z41,AA41,AB41),"&gt;="&amp;E41)</f>
        <v>0</v>
      </c>
      <c r="H41" s="353"/>
      <c r="I41" s="227">
        <f>SUMIF(Огр!F130:F177,"&lt;&gt;0",Огр!$AT$130:$AT$177)</f>
        <v>0</v>
      </c>
      <c r="J41" s="227">
        <f>SUMIF(Огр!H130:H177,"&lt;&gt;0",Огр!$AT$130:$AT$177)</f>
        <v>0</v>
      </c>
      <c r="K41" s="227">
        <f>SUMIF(Огр!J130:J177,"&lt;&gt;0",Огр!$AT$130:$AT$177)</f>
        <v>0</v>
      </c>
      <c r="L41" s="227">
        <f>SUMIF(Огр!L130:L177,"&lt;&gt;0",Огр!$AT$130:$AT$177)</f>
        <v>0</v>
      </c>
      <c r="M41" s="227">
        <f>SUMIF(Огр!N130:N177,"&lt;&gt;0",Огр!$AT$130:$AT$177)</f>
        <v>0</v>
      </c>
      <c r="N41" s="227">
        <f>SUMIF(Огр!P130:P177,"&lt;&gt;0",Огр!$AT$130:$AT$177)</f>
        <v>0</v>
      </c>
      <c r="O41" s="227">
        <f>SUMIF(Огр!R130:R177,"&lt;&gt;0",Огр!$AT$130:$AT$177)</f>
        <v>0</v>
      </c>
      <c r="P41" s="227">
        <f>SUMIF(Огр!T130:T177,"&lt;&gt;0",Огр!$AT$130:$AT$177)</f>
        <v>0</v>
      </c>
      <c r="Q41" s="227">
        <f>SUMIF(Огр!V130:V177,"&lt;&gt;0",Огр!$AT$130:$AT$177)</f>
        <v>0</v>
      </c>
      <c r="R41" s="227">
        <f>SUMIF(Огр!X130:X177,"&lt;&gt;0",Огр!$AT$130:$AT$177)</f>
        <v>0</v>
      </c>
      <c r="S41" s="227">
        <f>SUMIF(Огр!Z130:Z177,"&lt;&gt;0",Огр!$AT$130:$AT$177)</f>
        <v>0</v>
      </c>
      <c r="T41" s="227">
        <f>SUMIF(Огр!AB130:AB177,"&lt;&gt;0",Огр!$AT$130:$AT$177)</f>
        <v>0</v>
      </c>
      <c r="U41" s="227">
        <f>SUMIF(Огр!AD130:AD177,"&lt;&gt;0",Огр!$AT$130:$AT$177)</f>
        <v>0</v>
      </c>
      <c r="V41" s="227">
        <f>SUMIF(Огр!AF130:AF177,"&lt;&gt;0",Огр!$AT$130:$AT$177)</f>
        <v>0</v>
      </c>
      <c r="W41" s="227">
        <f>SUMIF(Огр!AH130:AH177,"&lt;&gt;0",Огр!$AT$130:$AT$177)</f>
        <v>0</v>
      </c>
      <c r="X41" s="227">
        <f>SUMIF(Огр!AJ130:AJ177,"&lt;&gt;0",Огр!$AT$130:$AT$177)</f>
        <v>0</v>
      </c>
      <c r="Y41" s="227">
        <f>SUMIF(Огр!AL130:AL177,"&lt;&gt;0",Огр!$AT$130:$AT$177)</f>
        <v>0</v>
      </c>
      <c r="Z41" s="227">
        <f>SUMIF(Огр!AN130:AN177,"&lt;&gt;0",Огр!$AT$130:$AT$177)</f>
        <v>0</v>
      </c>
      <c r="AA41" s="227">
        <f>SUMIF(Огр!AP130:AP177,"&lt;&gt;0",Огр!$AT$130:$AT$177)</f>
        <v>0</v>
      </c>
      <c r="AB41" s="227">
        <f>SUMIF(Огр!AR130:AR177,"&lt;&gt;0",Огр!$AT$130:$AT$177)</f>
        <v>0</v>
      </c>
      <c r="AC41" s="93"/>
      <c r="AD41" s="94">
        <f>SUMIF(Огр!F130:F177,"&lt;&gt;0",Огр!$AU$130:$AU$177)</f>
        <v>0</v>
      </c>
      <c r="AE41" s="94">
        <f>SUMIF(Огр!H130:H177,"&lt;&gt;0",Огр!$AU$130:$AU$177)</f>
        <v>0</v>
      </c>
      <c r="AF41" s="94">
        <f>SUMIF(Огр!J130:J177,"&lt;&gt;0",Огр!$AU$130:$AU$177)</f>
        <v>0</v>
      </c>
      <c r="AG41" s="94">
        <f>SUMIF(Огр!L130:L177,"&lt;&gt;0",Огр!$AU$130:$AU$177)</f>
        <v>0</v>
      </c>
      <c r="AH41" s="94">
        <f>SUMIF(Огр!N130:N177,"&lt;&gt;0",Огр!$AU$130:$AU$177)</f>
        <v>0</v>
      </c>
      <c r="AI41" s="94">
        <f>SUMIF(Огр!P130:P177,"&lt;&gt;0",Огр!$AU$130:$AU$177)</f>
        <v>0</v>
      </c>
      <c r="AJ41" s="94">
        <f>SUMIF(Огр!R130:R177,"&lt;&gt;0",Огр!$AU$130:$AU$177)</f>
        <v>0</v>
      </c>
      <c r="AK41" s="94">
        <f>SUMIF(Огр!T130:T177,"&lt;&gt;0",Огр!$AU$130:$AU$177)</f>
        <v>0</v>
      </c>
      <c r="AL41" s="94">
        <f>SUMIF(Огр!V130:V177,"&lt;&gt;0",Огр!$AU$130:$AU$177)</f>
        <v>0</v>
      </c>
      <c r="AM41" s="94">
        <f>SUMIF(Огр!X130:X177,"&lt;&gt;0",Огр!$AU$130:$AU$177)</f>
        <v>0</v>
      </c>
      <c r="AN41" s="94">
        <f>SUMIF(Огр!Z130:Z177,"&lt;&gt;0",Огр!$AU$130:$AU$177)</f>
        <v>0</v>
      </c>
      <c r="AO41" s="94">
        <f>SUMIF(Огр!AB130:AB177,"&lt;&gt;0",Огр!$AU$130:$AU$177)</f>
        <v>0</v>
      </c>
      <c r="AP41" s="94">
        <f>SUMIF(Огр!AD130:AD177,"&lt;&gt;0",Огр!$AU$130:$AU$177)</f>
        <v>0</v>
      </c>
      <c r="AQ41" s="94">
        <f>SUMIF(Огр!AF130:AF177,"&lt;&gt;0",Огр!$AU$130:$AU$177)</f>
        <v>0</v>
      </c>
      <c r="AR41" s="94">
        <f>SUMIF(Огр!AH130:AH177,"&lt;&gt;0",Огр!$AU$130:$AU$177)</f>
        <v>0</v>
      </c>
      <c r="AS41" s="94">
        <f>SUMIF(Огр!AJ130:AJ177,"&lt;&gt;0",Огр!$AU$130:$AU$177)</f>
        <v>0</v>
      </c>
      <c r="AT41" s="94">
        <f>SUMIF(Огр!AL130:AL177,"&lt;&gt;0",Огр!$AU$130:$AU$177)</f>
        <v>0</v>
      </c>
      <c r="AU41" s="94">
        <f>SUMIF(Огр!AN130:AN177,"&lt;&gt;0",Огр!$AU$130:$AU$177)</f>
        <v>0</v>
      </c>
      <c r="AV41" s="94">
        <f>SUMIF(Огр!AP130:AP177,"&lt;&gt;0",Огр!$AU$130:$AU$177)</f>
        <v>0</v>
      </c>
      <c r="AW41" s="94">
        <f>SUMIF(Огр!AR130:AR177,"&lt;&gt;0",Огр!$AU$130:$AU$177)</f>
        <v>0</v>
      </c>
      <c r="AY41" s="524">
        <f>$BT$26</f>
        <v>0</v>
      </c>
      <c r="AZ41" s="524">
        <f t="shared" ref="AZ41:BR41" si="42">$BT$26</f>
        <v>0</v>
      </c>
      <c r="BA41" s="524">
        <f t="shared" si="42"/>
        <v>0</v>
      </c>
      <c r="BB41" s="524">
        <f t="shared" si="42"/>
        <v>0</v>
      </c>
      <c r="BC41" s="524">
        <f t="shared" si="42"/>
        <v>0</v>
      </c>
      <c r="BD41" s="524">
        <f t="shared" si="42"/>
        <v>0</v>
      </c>
      <c r="BE41" s="524">
        <f t="shared" si="42"/>
        <v>0</v>
      </c>
      <c r="BF41" s="524">
        <f t="shared" si="42"/>
        <v>0</v>
      </c>
      <c r="BG41" s="524">
        <f t="shared" si="42"/>
        <v>0</v>
      </c>
      <c r="BH41" s="524">
        <f t="shared" si="42"/>
        <v>0</v>
      </c>
      <c r="BI41" s="524">
        <f t="shared" si="42"/>
        <v>0</v>
      </c>
      <c r="BJ41" s="524">
        <f t="shared" si="42"/>
        <v>0</v>
      </c>
      <c r="BK41" s="524">
        <f t="shared" si="42"/>
        <v>0</v>
      </c>
      <c r="BL41" s="524">
        <f t="shared" si="42"/>
        <v>0</v>
      </c>
      <c r="BM41" s="524">
        <f t="shared" si="42"/>
        <v>0</v>
      </c>
      <c r="BN41" s="524">
        <f t="shared" si="42"/>
        <v>0</v>
      </c>
      <c r="BO41" s="524">
        <f t="shared" si="42"/>
        <v>0</v>
      </c>
      <c r="BP41" s="524">
        <f t="shared" si="42"/>
        <v>0</v>
      </c>
      <c r="BQ41" s="524">
        <f t="shared" si="42"/>
        <v>0</v>
      </c>
      <c r="BR41" s="524">
        <f t="shared" si="42"/>
        <v>0</v>
      </c>
      <c r="BS41" s="532">
        <f>AVERAGE(I41:CHOOSE($B$3,I41,J41,K41,L41,M41,N41,O41,P41,Q41,R41,S41,T41,U41,V41,W41,X41,Y41,Z41,AA41,AB41))</f>
        <v>0</v>
      </c>
      <c r="BT41" s="70">
        <f>MINA(I41:CHOOSE($B$3,I41,J41,K41,L41,M41,N41,O41,P41,Q41,R41,S41,T41,U41,V41,W41,X41,Y41,Z41,AA41,AB41))</f>
        <v>0</v>
      </c>
      <c r="BU41" s="86">
        <f>MAXA(I41:CHOOSE($B$3,I41,J41,K41,L41,M41,N41,O41,P41,Q41,R41,S41,T41,U41,V41,W41,X41,Y41,Z41,AA41,AB41))</f>
        <v>0</v>
      </c>
    </row>
    <row r="42" spans="1:73" s="86" customFormat="1" ht="12.75" thickBot="1">
      <c r="A42" s="340"/>
      <c r="B42" s="344"/>
      <c r="C42" s="347"/>
      <c r="D42" s="94">
        <v>20</v>
      </c>
      <c r="E42" s="94">
        <v>24</v>
      </c>
      <c r="F42" s="350"/>
      <c r="G42" s="352">
        <f>COUNTIF($I$41:CHOOSE($B$3,$I$41,$J$41,$K$41,$L$41,$M$41,$N$41,$O$41,$P$41,$Q$41,$R$41,$S$41,$T$41,$U$41,$V$41,W$41,X42,Y42,Z42,AA42,AB42),"&gt;="&amp;D42)-COUNTIF($I$41:CHOOSE($B$3,$I$41,$J$41,$K$41,$L$41,$M$41,$N$41,$O$41,$P$41,$Q$41,$R$41,$S$41,$T$41,$U$41,$V$41,$W$41,X42,Y42,Z42,AA42,AB42),"&gt;="&amp;E42)</f>
        <v>0</v>
      </c>
      <c r="H42" s="353"/>
      <c r="I42" s="314"/>
      <c r="J42" s="315"/>
      <c r="K42" s="315"/>
      <c r="L42" s="315"/>
      <c r="M42" s="315"/>
      <c r="N42" s="315"/>
      <c r="O42" s="315"/>
      <c r="P42" s="315"/>
      <c r="Q42" s="315"/>
      <c r="R42" s="315"/>
      <c r="S42" s="315"/>
      <c r="T42" s="315"/>
      <c r="U42" s="315"/>
      <c r="V42" s="315"/>
      <c r="W42" s="315"/>
      <c r="X42" s="315"/>
      <c r="Y42" s="315"/>
      <c r="Z42" s="315"/>
      <c r="AA42" s="315"/>
      <c r="AB42" s="316"/>
      <c r="AC42" s="79"/>
      <c r="AD42" s="79"/>
      <c r="AE42" s="79"/>
      <c r="AF42" s="79"/>
      <c r="AG42" s="79"/>
      <c r="AH42" s="79"/>
      <c r="AI42" s="79"/>
      <c r="AJ42" s="79"/>
      <c r="AK42" s="79"/>
      <c r="AL42" s="79"/>
      <c r="AM42" s="79"/>
      <c r="AN42" s="79"/>
      <c r="AO42" s="79"/>
      <c r="AP42" s="79"/>
      <c r="AQ42" s="79"/>
      <c r="AR42" s="79"/>
      <c r="AS42" s="79"/>
      <c r="AT42" s="79"/>
      <c r="AU42" s="79"/>
      <c r="AV42" s="79"/>
      <c r="AW42" s="79"/>
      <c r="AY42" s="529" t="s">
        <v>516</v>
      </c>
      <c r="AZ42" s="529"/>
      <c r="BA42" s="529"/>
      <c r="BB42" s="529"/>
      <c r="BC42" s="529"/>
      <c r="BD42" s="529"/>
      <c r="BE42" s="529"/>
      <c r="BF42" s="529"/>
      <c r="BG42" s="529"/>
      <c r="BH42" s="529"/>
      <c r="BI42" s="529"/>
      <c r="BJ42" s="529"/>
      <c r="BK42" s="529"/>
      <c r="BL42" s="529"/>
      <c r="BM42" s="529"/>
      <c r="BN42" s="529"/>
      <c r="BO42" s="529"/>
      <c r="BP42" s="529"/>
      <c r="BQ42" s="529"/>
      <c r="BR42" s="529"/>
      <c r="BS42" s="532"/>
      <c r="BT42" s="70">
        <f>MINA(I42:CHOOSE($B$3,I42,J42,K42,L42,M42,N42,O42,P42,Q42,R42,S42,T42,U42,V42,W42,X42,Y42,Z42,AA42,AB42))</f>
        <v>0</v>
      </c>
      <c r="BU42" s="86">
        <f>MAXA(I42:CHOOSE($B$3,I42,J42,K42,L42,M42,N42,O42,P42,Q42,R42,S42,T42,U42,V42,W42,X42,Y42,Z42,AA42,AB42))</f>
        <v>0</v>
      </c>
    </row>
    <row r="43" spans="1:73" s="86" customFormat="1" ht="12.75" thickBot="1">
      <c r="A43" s="340"/>
      <c r="B43" s="344"/>
      <c r="C43" s="347"/>
      <c r="D43" s="94">
        <v>16</v>
      </c>
      <c r="E43" s="94">
        <v>19</v>
      </c>
      <c r="F43" s="350"/>
      <c r="G43" s="352">
        <f>COUNTIF($I$41:CHOOSE($B$3,$I$41,$J$41,$K$41,$L$41,$M$41,$N$41,$O$41,$P$41,$Q$41,$R$41,$S$41,$T$41,$U$41,$V$41,W$41,X43,Y43,Z43,AA43,AB43),"&gt;="&amp;D43)-COUNTIF($I$41:CHOOSE($B$3,$I$41,$J$41,$K$41,$L$41,$M$41,$N$41,$O$41,$P$41,$Q$41,$R$41,$S$41,$T$41,$U$41,$V$41,$W$41,X43,Y43,Z43,AA43,AB43),"&gt;="&amp;E43)</f>
        <v>0</v>
      </c>
      <c r="H43" s="353"/>
      <c r="I43" s="317"/>
      <c r="J43" s="318"/>
      <c r="K43" s="318"/>
      <c r="L43" s="318"/>
      <c r="M43" s="318"/>
      <c r="N43" s="318"/>
      <c r="O43" s="318"/>
      <c r="P43" s="318"/>
      <c r="Q43" s="318"/>
      <c r="R43" s="318"/>
      <c r="S43" s="318"/>
      <c r="T43" s="318"/>
      <c r="U43" s="318"/>
      <c r="V43" s="318"/>
      <c r="W43" s="318"/>
      <c r="X43" s="318"/>
      <c r="Y43" s="318"/>
      <c r="Z43" s="318"/>
      <c r="AA43" s="318"/>
      <c r="AB43" s="319"/>
      <c r="AC43" s="79"/>
      <c r="AD43" s="79"/>
      <c r="AE43" s="79"/>
      <c r="AF43" s="79"/>
      <c r="AG43" s="79"/>
      <c r="AH43" s="79"/>
      <c r="AI43" s="79"/>
      <c r="AJ43" s="79"/>
      <c r="AK43" s="79"/>
      <c r="AL43" s="79"/>
      <c r="AM43" s="79"/>
      <c r="AN43" s="79"/>
      <c r="AO43" s="79"/>
      <c r="AP43" s="79"/>
      <c r="AQ43" s="79"/>
      <c r="AR43" s="79"/>
      <c r="AS43" s="79"/>
      <c r="AT43" s="79"/>
      <c r="AU43" s="79"/>
      <c r="AV43" s="79"/>
      <c r="AW43" s="79"/>
      <c r="AY43" s="524">
        <f>$BU$24</f>
        <v>0</v>
      </c>
      <c r="AZ43" s="524">
        <f t="shared" ref="AZ43:BR43" si="43">$BU$24</f>
        <v>0</v>
      </c>
      <c r="BA43" s="524">
        <f t="shared" si="43"/>
        <v>0</v>
      </c>
      <c r="BB43" s="524">
        <f t="shared" si="43"/>
        <v>0</v>
      </c>
      <c r="BC43" s="524">
        <f t="shared" si="43"/>
        <v>0</v>
      </c>
      <c r="BD43" s="524">
        <f t="shared" si="43"/>
        <v>0</v>
      </c>
      <c r="BE43" s="524">
        <f t="shared" si="43"/>
        <v>0</v>
      </c>
      <c r="BF43" s="524">
        <f t="shared" si="43"/>
        <v>0</v>
      </c>
      <c r="BG43" s="524">
        <f t="shared" si="43"/>
        <v>0</v>
      </c>
      <c r="BH43" s="524">
        <f t="shared" si="43"/>
        <v>0</v>
      </c>
      <c r="BI43" s="524">
        <f t="shared" si="43"/>
        <v>0</v>
      </c>
      <c r="BJ43" s="524">
        <f t="shared" si="43"/>
        <v>0</v>
      </c>
      <c r="BK43" s="524">
        <f t="shared" si="43"/>
        <v>0</v>
      </c>
      <c r="BL43" s="524">
        <f t="shared" si="43"/>
        <v>0</v>
      </c>
      <c r="BM43" s="524">
        <f t="shared" si="43"/>
        <v>0</v>
      </c>
      <c r="BN43" s="524">
        <f t="shared" si="43"/>
        <v>0</v>
      </c>
      <c r="BO43" s="524">
        <f t="shared" si="43"/>
        <v>0</v>
      </c>
      <c r="BP43" s="524">
        <f t="shared" si="43"/>
        <v>0</v>
      </c>
      <c r="BQ43" s="524">
        <f t="shared" si="43"/>
        <v>0</v>
      </c>
      <c r="BR43" s="524">
        <f t="shared" si="43"/>
        <v>0</v>
      </c>
      <c r="BS43" s="532"/>
      <c r="BT43" s="70">
        <f>MINA(I43:CHOOSE($B$3,I43,J43,K43,L43,M43,N43,O43,P43,Q43,R43,S43,T43,U43,V43,W43,X43,Y43,Z43,AA43,AB43))</f>
        <v>0</v>
      </c>
      <c r="BU43" s="86">
        <f>MAXA(I43:CHOOSE($B$3,I43,J43,K43,L43,M43,N43,O43,P43,Q43,R43,S43,T43,U43,V43,W43,X43,Y43,Z43,AA43,AB43))</f>
        <v>0</v>
      </c>
    </row>
    <row r="44" spans="1:73" s="86" customFormat="1" ht="12.75" thickBot="1">
      <c r="A44" s="342"/>
      <c r="B44" s="345"/>
      <c r="C44" s="348"/>
      <c r="D44" s="95">
        <v>0</v>
      </c>
      <c r="E44" s="95">
        <v>15</v>
      </c>
      <c r="F44" s="351"/>
      <c r="G44" s="352">
        <f>COUNTIF($I$41:CHOOSE($B$3,$I$41,$J$41,$K$41,$L$41,$M$41,$N$41,$O$41,$P$41,$Q$41,$R$41,$S$41,$T$41,$U$41,$V$41,W$41,X44,Y44,Z44,AA44,AB44),"&gt;="&amp;D44)-COUNTIF($I$41:CHOOSE($B$3,$I$41,$J$41,$K$41,$L$41,$M$41,$N$41,$O$41,$P$41,$Q$41,$R$41,$S$41,$T$41,$U$41,$V$41,$W$41,X44,Y44,Z44,AA44,AB44),"&gt;="&amp;E44)</f>
        <v>1</v>
      </c>
      <c r="H44" s="353"/>
      <c r="I44" s="320"/>
      <c r="J44" s="321"/>
      <c r="K44" s="321"/>
      <c r="L44" s="321"/>
      <c r="M44" s="321"/>
      <c r="N44" s="321"/>
      <c r="O44" s="321"/>
      <c r="P44" s="321"/>
      <c r="Q44" s="321"/>
      <c r="R44" s="321"/>
      <c r="S44" s="321"/>
      <c r="T44" s="321"/>
      <c r="U44" s="321"/>
      <c r="V44" s="321"/>
      <c r="W44" s="321"/>
      <c r="X44" s="321"/>
      <c r="Y44" s="321"/>
      <c r="Z44" s="321"/>
      <c r="AA44" s="321"/>
      <c r="AB44" s="322"/>
      <c r="AC44" s="79"/>
      <c r="AD44" s="79"/>
      <c r="AE44" s="79"/>
      <c r="AF44" s="79"/>
      <c r="AG44" s="79"/>
      <c r="AH44" s="79"/>
      <c r="AI44" s="79"/>
      <c r="AJ44" s="79"/>
      <c r="AK44" s="79"/>
      <c r="AL44" s="79"/>
      <c r="AM44" s="79"/>
      <c r="AN44" s="79"/>
      <c r="AO44" s="79"/>
      <c r="AP44" s="79"/>
      <c r="AQ44" s="79"/>
      <c r="AR44" s="79"/>
      <c r="AS44" s="79"/>
      <c r="AT44" s="79"/>
      <c r="AU44" s="79"/>
      <c r="AV44" s="79"/>
      <c r="AW44" s="79"/>
      <c r="AY44" s="524">
        <f>$BU$25</f>
        <v>0</v>
      </c>
      <c r="AZ44" s="524">
        <f t="shared" ref="AZ44:BR44" si="44">$BU$25</f>
        <v>0</v>
      </c>
      <c r="BA44" s="524">
        <f t="shared" si="44"/>
        <v>0</v>
      </c>
      <c r="BB44" s="524">
        <f t="shared" si="44"/>
        <v>0</v>
      </c>
      <c r="BC44" s="524">
        <f t="shared" si="44"/>
        <v>0</v>
      </c>
      <c r="BD44" s="524">
        <f t="shared" si="44"/>
        <v>0</v>
      </c>
      <c r="BE44" s="524">
        <f t="shared" si="44"/>
        <v>0</v>
      </c>
      <c r="BF44" s="524">
        <f t="shared" si="44"/>
        <v>0</v>
      </c>
      <c r="BG44" s="524">
        <f t="shared" si="44"/>
        <v>0</v>
      </c>
      <c r="BH44" s="524">
        <f t="shared" si="44"/>
        <v>0</v>
      </c>
      <c r="BI44" s="524">
        <f t="shared" si="44"/>
        <v>0</v>
      </c>
      <c r="BJ44" s="524">
        <f t="shared" si="44"/>
        <v>0</v>
      </c>
      <c r="BK44" s="524">
        <f t="shared" si="44"/>
        <v>0</v>
      </c>
      <c r="BL44" s="524">
        <f t="shared" si="44"/>
        <v>0</v>
      </c>
      <c r="BM44" s="524">
        <f t="shared" si="44"/>
        <v>0</v>
      </c>
      <c r="BN44" s="524">
        <f t="shared" si="44"/>
        <v>0</v>
      </c>
      <c r="BO44" s="524">
        <f t="shared" si="44"/>
        <v>0</v>
      </c>
      <c r="BP44" s="524">
        <f t="shared" si="44"/>
        <v>0</v>
      </c>
      <c r="BQ44" s="524">
        <f t="shared" si="44"/>
        <v>0</v>
      </c>
      <c r="BR44" s="524">
        <f t="shared" si="44"/>
        <v>0</v>
      </c>
      <c r="BS44" s="532"/>
      <c r="BT44" s="70">
        <f>MINA(I44:CHOOSE($B$3,I44,J44,K44,L44,M44,N44,O44,P44,Q44,R44,S44,T44,U44,V44,W44,X44,Y44,Z44,AA44,AB44))</f>
        <v>0</v>
      </c>
      <c r="BU44" s="86">
        <f>MAXA(I44:CHOOSE($B$3,I44,J44,K44,L44,M44,N44,O44,P44,Q44,R44,S44,T44,U44,V44,W44,X44,Y44,Z44,AA44,AB44))</f>
        <v>0</v>
      </c>
    </row>
    <row r="45" spans="1:73" s="86" customFormat="1" ht="12.75" thickBot="1">
      <c r="A45" s="96"/>
      <c r="B45" s="99"/>
      <c r="C45" s="100" t="s">
        <v>396</v>
      </c>
      <c r="D45" s="69" t="s">
        <v>397</v>
      </c>
      <c r="E45" s="69" t="s">
        <v>398</v>
      </c>
      <c r="F45" s="280" t="s">
        <v>510</v>
      </c>
      <c r="G45" s="228" t="s">
        <v>403</v>
      </c>
      <c r="H45" s="228" t="s">
        <v>404</v>
      </c>
      <c r="I45" s="260"/>
      <c r="J45" s="260"/>
      <c r="K45" s="260"/>
      <c r="L45" s="260"/>
      <c r="M45" s="260"/>
      <c r="N45" s="260"/>
      <c r="O45" s="260"/>
      <c r="P45" s="260"/>
      <c r="Q45" s="260"/>
      <c r="R45" s="260"/>
      <c r="S45" s="267"/>
      <c r="T45" s="260"/>
      <c r="U45" s="260"/>
      <c r="V45" s="267"/>
      <c r="W45" s="264"/>
      <c r="X45" s="264"/>
      <c r="Y45" s="264"/>
      <c r="Z45" s="264"/>
      <c r="AA45" s="264"/>
      <c r="AB45" s="264"/>
      <c r="AY45" s="524">
        <f>$BU$26</f>
        <v>0</v>
      </c>
      <c r="AZ45" s="524">
        <f t="shared" ref="AZ45:BR45" si="45">$BU$26</f>
        <v>0</v>
      </c>
      <c r="BA45" s="524">
        <f t="shared" si="45"/>
        <v>0</v>
      </c>
      <c r="BB45" s="524">
        <f t="shared" si="45"/>
        <v>0</v>
      </c>
      <c r="BC45" s="524">
        <f t="shared" si="45"/>
        <v>0</v>
      </c>
      <c r="BD45" s="524">
        <f t="shared" si="45"/>
        <v>0</v>
      </c>
      <c r="BE45" s="524">
        <f t="shared" si="45"/>
        <v>0</v>
      </c>
      <c r="BF45" s="524">
        <f t="shared" si="45"/>
        <v>0</v>
      </c>
      <c r="BG45" s="524">
        <f t="shared" si="45"/>
        <v>0</v>
      </c>
      <c r="BH45" s="524">
        <f t="shared" si="45"/>
        <v>0</v>
      </c>
      <c r="BI45" s="524">
        <f t="shared" si="45"/>
        <v>0</v>
      </c>
      <c r="BJ45" s="524">
        <f t="shared" si="45"/>
        <v>0</v>
      </c>
      <c r="BK45" s="524">
        <f t="shared" si="45"/>
        <v>0</v>
      </c>
      <c r="BL45" s="524">
        <f t="shared" si="45"/>
        <v>0</v>
      </c>
      <c r="BM45" s="524">
        <f t="shared" si="45"/>
        <v>0</v>
      </c>
      <c r="BN45" s="524">
        <f t="shared" si="45"/>
        <v>0</v>
      </c>
      <c r="BO45" s="524">
        <f t="shared" si="45"/>
        <v>0</v>
      </c>
      <c r="BP45" s="524">
        <f t="shared" si="45"/>
        <v>0</v>
      </c>
      <c r="BQ45" s="524">
        <f t="shared" si="45"/>
        <v>0</v>
      </c>
      <c r="BR45" s="524">
        <f t="shared" si="45"/>
        <v>0</v>
      </c>
      <c r="BS45" s="532"/>
      <c r="BT45" s="70">
        <f>MINA(I45:CHOOSE($B$3,I45,J45,K45,L45,M45,N45,O45,P45,Q45,R45,S45,T45,U45,V45,W45,X45,Y45,Z45,AA45,AB45))</f>
        <v>0</v>
      </c>
      <c r="BU45" s="86">
        <f>MAXA(I45:CHOOSE($B$3,I45,J45,K45,L45,M45,N45,O45,P45,Q45,R45,S45,T45,U45,V45,W45,X45,Y45,Z45,AA45,AB45))</f>
        <v>0</v>
      </c>
    </row>
    <row r="46" spans="1:73" s="86" customFormat="1" ht="12.75" thickBot="1">
      <c r="A46" s="333" t="s">
        <v>422</v>
      </c>
      <c r="B46" s="51" t="s">
        <v>408</v>
      </c>
      <c r="C46" s="52">
        <v>3</v>
      </c>
      <c r="D46" s="87">
        <f>MINA(I46:CHOOSE($B$3,I46,J46,K46,L46,M46,N46,O46,P46,Q46,R46,S46,T46,U46,V46,W46,X46,Y46,Z46,AA46,AB46))</f>
        <v>0</v>
      </c>
      <c r="E46" s="87">
        <f>MAXA(I46:CHOOSE($B$3,I46,J46,K46,L46,M46,N46,O46,P46,Q46,R46,S46,T46,U46,V46,W46,X46,Y46,Z46,AA46,AB46))</f>
        <v>0</v>
      </c>
      <c r="F46" s="54">
        <f t="shared" ref="F46:F53" si="46">SUM(I46:AB46)/$B$3</f>
        <v>0</v>
      </c>
      <c r="G46" s="184">
        <f>COUNTIF(I46:CHOOSE($B$3,I46,J46,K46,L46,M46,N46,O46,P46,Q46,R46,S46,T46,U46,V46,W46,X46,Y46,Z46,AA46,AB46),"&lt;"&amp;$G$45)</f>
        <v>0</v>
      </c>
      <c r="H46" s="186">
        <f>COUNTIF(I46:CHOOSE($B$3,I46,J46,K46,L46,M46,N46,O46,P46,Q46,R46,S46,T46,U46,V46,W46,X46,Y46,Z46,AA46,AB46),"&gt;"&amp;$H$45)</f>
        <v>0</v>
      </c>
      <c r="I46" s="265">
        <f>3-COUNT(Огр!F185,Огр!F188,Огр!F190)</f>
        <v>0</v>
      </c>
      <c r="J46" s="265">
        <f>3-COUNT(Огр!H185,Огр!H188,Огр!H190)</f>
        <v>0</v>
      </c>
      <c r="K46" s="265">
        <f>3-COUNT(Огр!J185,Огр!J188,Огр!J190)</f>
        <v>0</v>
      </c>
      <c r="L46" s="265">
        <f>3-COUNT(Огр!L185,Огр!L188,Огр!L190)</f>
        <v>0</v>
      </c>
      <c r="M46" s="265">
        <f>3-COUNT(Огр!N185,Огр!N188,Огр!N190)</f>
        <v>0</v>
      </c>
      <c r="N46" s="265">
        <f>3-COUNT(Огр!P185,Огр!P188,Огр!P190)</f>
        <v>0</v>
      </c>
      <c r="O46" s="265">
        <f>3-COUNT(Огр!R185,Огр!R188,Огр!R190)</f>
        <v>0</v>
      </c>
      <c r="P46" s="265">
        <f>3-COUNT(Огр!T185,Огр!T188,Огр!T190)</f>
        <v>0</v>
      </c>
      <c r="Q46" s="265">
        <f>3-COUNT(Огр!V185,Огр!V188,Огр!V190)</f>
        <v>0</v>
      </c>
      <c r="R46" s="265">
        <f>3-COUNT(Огр!X185,Огр!X188,Огр!X190)</f>
        <v>0</v>
      </c>
      <c r="S46" s="265">
        <f>3-COUNT(Огр!Z185,Огр!Z188,Огр!Z190)</f>
        <v>0</v>
      </c>
      <c r="T46" s="265">
        <f>3-COUNT(Огр!AB185,Огр!AB188,Огр!AB190)</f>
        <v>0</v>
      </c>
      <c r="U46" s="265">
        <f>3-COUNT(Огр!AD185,Огр!AD188,Огр!AD190)</f>
        <v>0</v>
      </c>
      <c r="V46" s="265">
        <f>3-COUNT(Огр!AF185,Огр!AF188,Огр!AF190)</f>
        <v>0</v>
      </c>
      <c r="W46" s="265">
        <f>3-COUNT(Огр!AH185,Огр!AH188,Огр!AH190)</f>
        <v>0</v>
      </c>
      <c r="X46" s="265">
        <f>3-COUNT(Огр!AJ185,Огр!AJ188,Огр!AJ190)</f>
        <v>0</v>
      </c>
      <c r="Y46" s="265">
        <f>3-COUNT(Огр!AL185,Огр!AL188,Огр!AL190)</f>
        <v>0</v>
      </c>
      <c r="Z46" s="265">
        <f>3-COUNT(Огр!AN185,Огр!AN188,Огр!AN190)</f>
        <v>0</v>
      </c>
      <c r="AA46" s="265">
        <f>3-COUNT(Огр!AP185,Огр!AP188,Огр!AP190)</f>
        <v>0</v>
      </c>
      <c r="AB46" s="265">
        <f>3-COUNT(Огр!AR185,Огр!AR188,Огр!AR190)</f>
        <v>0</v>
      </c>
      <c r="AC46" s="79"/>
      <c r="AD46" s="79"/>
      <c r="AE46" s="79"/>
      <c r="AF46" s="79"/>
      <c r="AG46" s="79"/>
      <c r="AH46" s="79"/>
      <c r="AI46" s="79"/>
      <c r="AJ46" s="79"/>
      <c r="AK46" s="79"/>
      <c r="AL46" s="79"/>
      <c r="AM46" s="79"/>
      <c r="AN46" s="79"/>
      <c r="AO46" s="79"/>
      <c r="AP46" s="79"/>
      <c r="AQ46" s="79"/>
      <c r="AR46" s="79"/>
      <c r="AS46" s="79"/>
      <c r="AT46" s="79"/>
      <c r="AU46" s="79"/>
      <c r="AV46" s="79"/>
      <c r="AW46" s="79"/>
      <c r="AY46" s="529" t="s">
        <v>521</v>
      </c>
      <c r="AZ46" s="529"/>
      <c r="BA46" s="529"/>
      <c r="BB46" s="529"/>
      <c r="BC46" s="529"/>
      <c r="BD46" s="529"/>
      <c r="BE46" s="529"/>
      <c r="BF46" s="529"/>
      <c r="BG46" s="529"/>
      <c r="BH46" s="529"/>
      <c r="BI46" s="529"/>
      <c r="BJ46" s="529"/>
      <c r="BK46" s="529"/>
      <c r="BL46" s="529"/>
      <c r="BM46" s="529"/>
      <c r="BN46" s="529"/>
      <c r="BO46" s="529"/>
      <c r="BP46" s="529"/>
      <c r="BQ46" s="529"/>
      <c r="BR46" s="529"/>
      <c r="BS46" s="532">
        <f>AVERAGE(I46:CHOOSE($B$3,I46,J46,K46,L46,M46,N46,O46,P46,Q46,R46,S46,T46,U46,V46,W46,X46,Y46,Z46,AA46,AB46))</f>
        <v>0</v>
      </c>
      <c r="BT46" s="70">
        <f>MINA(I46:CHOOSE($B$3,I46,J46,K46,L46,M46,N46,O46,P46,Q46,R46,S46,T46,U46,V46,W46,X46,Y46,Z46,AA46,AB46))</f>
        <v>0</v>
      </c>
      <c r="BU46" s="86">
        <f>MAXA(I46:CHOOSE($B$3,I46,J46,K46,L46,M46,N46,O46,P46,Q46,R46,S46,T46,U46,V46,W46,X46,Y46,Z46,AA46,AB46))</f>
        <v>0</v>
      </c>
    </row>
    <row r="47" spans="1:73" s="86" customFormat="1" ht="12.75" thickBot="1">
      <c r="A47" s="334"/>
      <c r="B47" s="56" t="s">
        <v>392</v>
      </c>
      <c r="C47" s="57">
        <v>9</v>
      </c>
      <c r="D47" s="87">
        <f>MINA(I47:CHOOSE($B$3,I47,J47,K47,L47,M47,N47,O47,P47,Q47,R47,S47,T47,U47,V47,W47,X47,Y47,Z47,AA47,AB47))</f>
        <v>0</v>
      </c>
      <c r="E47" s="87">
        <f>MAXA(I47:CHOOSE($B$3,I47,J47,K47,L47,M47,N47,O47,P47,Q47,R47,S47,T47,U47,V47,W47,X47,Y47,Z47,AA47,AB47))</f>
        <v>0</v>
      </c>
      <c r="F47" s="54">
        <f t="shared" si="46"/>
        <v>0</v>
      </c>
      <c r="G47" s="184">
        <f>COUNTIF(I47:CHOOSE($B$3,I47,J47,K47,L47,M47,N47,O47,P47,Q47,R47,S47,T47,U47,V47,W47,X47,Y47,Z47,AA47,AB47),"&lt;"&amp;$G$45)</f>
        <v>0</v>
      </c>
      <c r="H47" s="186">
        <f>COUNTIF(I47:CHOOSE($B$3,I47,J47,K47,L47,M47,N47,O47,P47,Q47,R47,S47,T47,U47,V47,W47,X47,Y47,Z47,AA47,AB47),"&gt;"&amp;$H$45)</f>
        <v>0</v>
      </c>
      <c r="I47" s="265">
        <f>9-COUNT(Огр!F181,Огр!F184,Огр!F187,Огр!F192,Огр!F195,Огр!F200,Огр!F201,Огр!F205,Огр!F211)</f>
        <v>0</v>
      </c>
      <c r="J47" s="265">
        <f>9-COUNT(Огр!H181,Огр!H184,Огр!H187,Огр!H192,Огр!H195,Огр!H200,Огр!H201,Огр!H205,Огр!H211)</f>
        <v>0</v>
      </c>
      <c r="K47" s="265">
        <f>9-COUNT(Огр!J181,Огр!J184,Огр!J187,Огр!J192,Огр!J195,Огр!J200,Огр!J201,Огр!J205,Огр!J211)</f>
        <v>0</v>
      </c>
      <c r="L47" s="265">
        <f>9-COUNT(Огр!L181,Огр!L184,Огр!L187,Огр!L192,Огр!L195,Огр!L200,Огр!L201,Огр!L205,Огр!L211)</f>
        <v>0</v>
      </c>
      <c r="M47" s="265">
        <f>9-COUNT(Огр!N181,Огр!N184,Огр!N187,Огр!N192,Огр!N195,Огр!N200,Огр!N201,Огр!N205,Огр!N211)</f>
        <v>0</v>
      </c>
      <c r="N47" s="265">
        <f>9-COUNT(Огр!P181,Огр!P184,Огр!P187,Огр!P192,Огр!P195,Огр!P200,Огр!P201,Огр!P205,Огр!P211)</f>
        <v>0</v>
      </c>
      <c r="O47" s="265">
        <f>9-COUNT(Огр!R181,Огр!R184,Огр!R187,Огр!R192,Огр!R195,Огр!R200,Огр!R201,Огр!R205,Огр!R211)</f>
        <v>0</v>
      </c>
      <c r="P47" s="265">
        <f>9-COUNT(Огр!T181,Огр!T184,Огр!T187,Огр!T192,Огр!T195,Огр!T200,Огр!T201,Огр!T205,Огр!T211)</f>
        <v>0</v>
      </c>
      <c r="Q47" s="265">
        <f>9-COUNT(Огр!V181,Огр!V184,Огр!V187,Огр!V192,Огр!V195,Огр!V200,Огр!V201,Огр!V205,Огр!V211)</f>
        <v>0</v>
      </c>
      <c r="R47" s="265">
        <f>9-COUNT(Огр!X181,Огр!X184,Огр!X187,Огр!X192,Огр!X195,Огр!X200,Огр!X201,Огр!X205,Огр!X211)</f>
        <v>0</v>
      </c>
      <c r="S47" s="265">
        <f>9-COUNT(Огр!Z181,Огр!Z184,Огр!Z187,Огр!Z192,Огр!Z195,Огр!Z200,Огр!Z201,Огр!Z205,Огр!Z211)</f>
        <v>0</v>
      </c>
      <c r="T47" s="265">
        <f>9-COUNT(Огр!AB181,Огр!AB184,Огр!AB187,Огр!AB192,Огр!AB195,Огр!AB200,Огр!AB201,Огр!AB205,Огр!AB211)</f>
        <v>0</v>
      </c>
      <c r="U47" s="265">
        <f>9-COUNT(Огр!AD181,Огр!AD184,Огр!AD187,Огр!AD192,Огр!AD195,Огр!AD200,Огр!AD201,Огр!AD205,Огр!AD211)</f>
        <v>0</v>
      </c>
      <c r="V47" s="265">
        <f>9-COUNT(Огр!AF181,Огр!AF184,Огр!AF187,Огр!AF192,Огр!AF195,Огр!AF200,Огр!AF201,Огр!AF205,Огр!AF211)</f>
        <v>0</v>
      </c>
      <c r="W47" s="265">
        <f>9-COUNT(Огр!AH181,Огр!AH184,Огр!AH187,Огр!AH192,Огр!AH195,Огр!AH200,Огр!AH201,Огр!AH205,Огр!AH211)</f>
        <v>0</v>
      </c>
      <c r="X47" s="265">
        <f>9-COUNT(Огр!AJ181,Огр!AJ184,Огр!AJ187,Огр!AJ192,Огр!AJ195,Огр!AJ200,Огр!AJ201,Огр!AJ205,Огр!AJ211)</f>
        <v>0</v>
      </c>
      <c r="Y47" s="265">
        <f>9-COUNT(Огр!AL181,Огр!AL184,Огр!AL187,Огр!AL192,Огр!AL195,Огр!AL200,Огр!AL201,Огр!AL205,Огр!AL211)</f>
        <v>0</v>
      </c>
      <c r="Z47" s="265">
        <f>9-COUNT(Огр!AN181,Огр!AN184,Огр!AN187,Огр!AN192,Огр!AN195,Огр!AN200,Огр!AN201,Огр!AN205,Огр!AN211)</f>
        <v>0</v>
      </c>
      <c r="AA47" s="265">
        <f>9-COUNT(Огр!AP181,Огр!AP184,Огр!AP187,Огр!AP192,Огр!AP195,Огр!AP200,Огр!AP201,Огр!AP205,Огр!AP211)</f>
        <v>0</v>
      </c>
      <c r="AB47" s="265">
        <f>9-COUNT(Огр!AR181,Огр!AR184,Огр!AR187,Огр!AR192,Огр!AR195,Огр!AR200,Огр!AR201,Огр!AR205,Огр!AR211)</f>
        <v>0</v>
      </c>
      <c r="AC47" s="79"/>
      <c r="AD47" s="79"/>
      <c r="AE47" s="79"/>
      <c r="AF47" s="79"/>
      <c r="AG47" s="79"/>
      <c r="AH47" s="79"/>
      <c r="AI47" s="79"/>
      <c r="AJ47" s="79"/>
      <c r="AK47" s="79"/>
      <c r="AL47" s="79"/>
      <c r="AM47" s="79"/>
      <c r="AN47" s="79"/>
      <c r="AO47" s="79"/>
      <c r="AP47" s="79"/>
      <c r="AQ47" s="79"/>
      <c r="AR47" s="79"/>
      <c r="AS47" s="79"/>
      <c r="AT47" s="79"/>
      <c r="AU47" s="79"/>
      <c r="AV47" s="79"/>
      <c r="AW47" s="79"/>
      <c r="AY47" s="533">
        <f>$BS$36</f>
        <v>0</v>
      </c>
      <c r="AZ47" s="533">
        <f t="shared" ref="AZ47:BR47" si="47">$BS$36</f>
        <v>0</v>
      </c>
      <c r="BA47" s="533">
        <f t="shared" si="47"/>
        <v>0</v>
      </c>
      <c r="BB47" s="533">
        <f t="shared" si="47"/>
        <v>0</v>
      </c>
      <c r="BC47" s="533">
        <f t="shared" si="47"/>
        <v>0</v>
      </c>
      <c r="BD47" s="533">
        <f t="shared" si="47"/>
        <v>0</v>
      </c>
      <c r="BE47" s="533">
        <f t="shared" si="47"/>
        <v>0</v>
      </c>
      <c r="BF47" s="533">
        <f t="shared" si="47"/>
        <v>0</v>
      </c>
      <c r="BG47" s="533">
        <f t="shared" si="47"/>
        <v>0</v>
      </c>
      <c r="BH47" s="533">
        <f t="shared" si="47"/>
        <v>0</v>
      </c>
      <c r="BI47" s="533">
        <f t="shared" si="47"/>
        <v>0</v>
      </c>
      <c r="BJ47" s="533">
        <f t="shared" si="47"/>
        <v>0</v>
      </c>
      <c r="BK47" s="533">
        <f t="shared" si="47"/>
        <v>0</v>
      </c>
      <c r="BL47" s="533">
        <f t="shared" si="47"/>
        <v>0</v>
      </c>
      <c r="BM47" s="533">
        <f t="shared" si="47"/>
        <v>0</v>
      </c>
      <c r="BN47" s="533">
        <f t="shared" si="47"/>
        <v>0</v>
      </c>
      <c r="BO47" s="533">
        <f t="shared" si="47"/>
        <v>0</v>
      </c>
      <c r="BP47" s="533">
        <f t="shared" si="47"/>
        <v>0</v>
      </c>
      <c r="BQ47" s="533">
        <f t="shared" si="47"/>
        <v>0</v>
      </c>
      <c r="BR47" s="533">
        <f t="shared" si="47"/>
        <v>0</v>
      </c>
      <c r="BS47" s="532">
        <f>AVERAGE(I47:CHOOSE($B$3,I47,J47,K47,L47,M47,N47,O47,P47,Q47,R47,S47,T47,U47,V47,W47,X47,Y47,Z47,AA47,AB47))</f>
        <v>0</v>
      </c>
      <c r="BT47" s="70">
        <f>MINA(I47:CHOOSE($B$3,I47,J47,K47,L47,M47,N47,O47,P47,Q47,R47,S47,T47,U47,V47,W47,X47,Y47,Z47,AA47,AB47))</f>
        <v>0</v>
      </c>
      <c r="BU47" s="86">
        <f>MAXA(I47:CHOOSE($B$3,I47,J47,K47,L47,M47,N47,O47,P47,Q47,R47,S47,T47,U47,V47,W47,X47,Y47,Z47,AA47,AB47))</f>
        <v>0</v>
      </c>
    </row>
    <row r="48" spans="1:73" s="86" customFormat="1" ht="12.75" thickBot="1">
      <c r="A48" s="334"/>
      <c r="B48" s="56" t="s">
        <v>394</v>
      </c>
      <c r="C48" s="57">
        <v>8</v>
      </c>
      <c r="D48" s="87">
        <f>MINA(I48:CHOOSE($B$3,I48,J48,K48,L48,M48,N48,O48,P48,Q48,R48,S48,T48,U48,V48,W48,X48,Y48,Z48,AA48,AB48))</f>
        <v>0</v>
      </c>
      <c r="E48" s="87">
        <f>MAXA(I48:CHOOSE($B$3,I48,J48,K48,L48,M48,N48,O48,P48,Q48,R48,S48,T48,U48,V48,W48,X48,Y48,Z48,AA48,AB48))</f>
        <v>0</v>
      </c>
      <c r="F48" s="54">
        <f t="shared" si="46"/>
        <v>0</v>
      </c>
      <c r="G48" s="184">
        <f>COUNTIF(I48:CHOOSE($B$3,I48,J48,K48,L48,M48,N48,O48,P48,Q48,R48,S48,T48,U48,V48,W48,X48,Y48,Z48,AA48,AB48),"&lt;"&amp;$G$45)</f>
        <v>0</v>
      </c>
      <c r="H48" s="186">
        <f>COUNTIF(I48:CHOOSE($B$3,I48,J48,K48,L48,M48,N48,O48,P48,Q48,R48,S48,T48,U48,V48,W48,X48,Y48,Z48,AA48,AB48),"&gt;"&amp;$H$45)</f>
        <v>0</v>
      </c>
      <c r="I48" s="265">
        <f>8-COUNT(Огр!F186,Огр!F193,Огр!F197,Огр!F198,Огр!F203,Огр!F207,Огр!F210,Огр!F214)</f>
        <v>0</v>
      </c>
      <c r="J48" s="265">
        <f>8-COUNT(Огр!H186,Огр!H193,Огр!H197,Огр!H198,Огр!H203,Огр!H207,Огр!H210,Огр!H214)</f>
        <v>0</v>
      </c>
      <c r="K48" s="265">
        <f>8-COUNT(Огр!J186,Огр!J193,Огр!J197,Огр!J198,Огр!J203,Огр!J207,Огр!J210,Огр!J214)</f>
        <v>0</v>
      </c>
      <c r="L48" s="265">
        <f>8-COUNT(Огр!L186,Огр!L193,Огр!L197,Огр!L198,Огр!L203,Огр!L207,Огр!L210,Огр!L214)</f>
        <v>0</v>
      </c>
      <c r="M48" s="265">
        <f>8-COUNT(Огр!N186,Огр!N193,Огр!N197,Огр!N198,Огр!N203,Огр!N207,Огр!N210,Огр!N214)</f>
        <v>0</v>
      </c>
      <c r="N48" s="265">
        <f>8-COUNT(Огр!P186,Огр!P193,Огр!P197,Огр!P198,Огр!P203,Огр!P207,Огр!P210,Огр!P214)</f>
        <v>0</v>
      </c>
      <c r="O48" s="265">
        <f>8-COUNT(Огр!R186,Огр!R193,Огр!R197,Огр!R198,Огр!R203,Огр!R207,Огр!R210,Огр!R214)</f>
        <v>0</v>
      </c>
      <c r="P48" s="265">
        <f>8-COUNT(Огр!T186,Огр!T193,Огр!T197,Огр!T198,Огр!T203,Огр!T207,Огр!T210,Огр!T214)</f>
        <v>0</v>
      </c>
      <c r="Q48" s="265">
        <f>8-COUNT(Огр!V186,Огр!V193,Огр!V197,Огр!V198,Огр!V203,Огр!V207,Огр!V210,Огр!V214)</f>
        <v>0</v>
      </c>
      <c r="R48" s="265">
        <f>8-COUNT(Огр!X186,Огр!X193,Огр!X197,Огр!X198,Огр!X203,Огр!X207,Огр!X210,Огр!X214)</f>
        <v>0</v>
      </c>
      <c r="S48" s="265">
        <f>8-COUNT(Огр!Z186,Огр!Z193,Огр!Z197,Огр!Z198,Огр!Z203,Огр!Z207,Огр!Z210,Огр!Z214)</f>
        <v>0</v>
      </c>
      <c r="T48" s="265">
        <f>8-COUNT(Огр!AB186,Огр!AB193,Огр!AB197,Огр!AB198,Огр!AB203,Огр!AB207,Огр!AB210,Огр!AB214)</f>
        <v>0</v>
      </c>
      <c r="U48" s="265">
        <f>8-COUNT(Огр!AD186,Огр!AD193,Огр!AD197,Огр!AD198,Огр!AD203,Огр!AD207,Огр!AD210,Огр!AD214)</f>
        <v>0</v>
      </c>
      <c r="V48" s="265">
        <f>8-COUNT(Огр!AF186,Огр!AF193,Огр!AF197,Огр!AF198,Огр!AF203,Огр!AF207,Огр!AF210,Огр!AF214)</f>
        <v>0</v>
      </c>
      <c r="W48" s="265">
        <f>8-COUNT(Огр!AH186,Огр!AH193,Огр!AH197,Огр!AH198,Огр!AH203,Огр!AH207,Огр!AH210,Огр!AH214)</f>
        <v>0</v>
      </c>
      <c r="X48" s="265">
        <f>8-COUNT(Огр!AJ186,Огр!AJ193,Огр!AJ197,Огр!AJ198,Огр!AJ203,Огр!AJ207,Огр!AJ210,Огр!AJ214)</f>
        <v>0</v>
      </c>
      <c r="Y48" s="265">
        <f>8-COUNT(Огр!AL186,Огр!AL193,Огр!AL197,Огр!AL198,Огр!AL203,Огр!AL207,Огр!AL210,Огр!AL214)</f>
        <v>0</v>
      </c>
      <c r="Z48" s="265">
        <f>8-COUNT(Огр!AN186,Огр!AN193,Огр!AN197,Огр!AN198,Огр!AN203,Огр!AN207,Огр!AN210,Огр!AN214)</f>
        <v>0</v>
      </c>
      <c r="AA48" s="265">
        <f>8-COUNT(Огр!AP186,Огр!AP193,Огр!AP197,Огр!AP198,Огр!AP203,Огр!AP207,Огр!AP210,Огр!AP214)</f>
        <v>0</v>
      </c>
      <c r="AB48" s="265">
        <f>8-COUNT(Огр!AR186,Огр!AR193,Огр!AR197,Огр!AR198,Огр!AR203,Огр!AR207,Огр!AR210,Огр!AR214)</f>
        <v>0</v>
      </c>
      <c r="AC48" s="39"/>
      <c r="AD48" s="39"/>
      <c r="AE48" s="39"/>
      <c r="AF48" s="39"/>
      <c r="AG48" s="39"/>
      <c r="AH48" s="39"/>
      <c r="AI48" s="39"/>
      <c r="AJ48" s="39"/>
      <c r="AK48" s="39"/>
      <c r="AL48" s="39"/>
      <c r="AM48" s="39"/>
      <c r="AN48" s="39"/>
      <c r="AO48" s="39"/>
      <c r="AP48" s="39"/>
      <c r="AQ48" s="39"/>
      <c r="AR48" s="39"/>
      <c r="AS48" s="39"/>
      <c r="AT48" s="39"/>
      <c r="AU48" s="39"/>
      <c r="AV48" s="39"/>
      <c r="AW48" s="39"/>
      <c r="AX48" s="70"/>
      <c r="AY48" s="524">
        <f>$BS$37</f>
        <v>0</v>
      </c>
      <c r="AZ48" s="524">
        <f t="shared" ref="AZ48:BR48" si="48">$BS$37</f>
        <v>0</v>
      </c>
      <c r="BA48" s="524">
        <f t="shared" si="48"/>
        <v>0</v>
      </c>
      <c r="BB48" s="524">
        <f t="shared" si="48"/>
        <v>0</v>
      </c>
      <c r="BC48" s="524">
        <f t="shared" si="48"/>
        <v>0</v>
      </c>
      <c r="BD48" s="524">
        <f t="shared" si="48"/>
        <v>0</v>
      </c>
      <c r="BE48" s="524">
        <f t="shared" si="48"/>
        <v>0</v>
      </c>
      <c r="BF48" s="524">
        <f t="shared" si="48"/>
        <v>0</v>
      </c>
      <c r="BG48" s="524">
        <f t="shared" si="48"/>
        <v>0</v>
      </c>
      <c r="BH48" s="524">
        <f t="shared" si="48"/>
        <v>0</v>
      </c>
      <c r="BI48" s="524">
        <f t="shared" si="48"/>
        <v>0</v>
      </c>
      <c r="BJ48" s="524">
        <f t="shared" si="48"/>
        <v>0</v>
      </c>
      <c r="BK48" s="524">
        <f t="shared" si="48"/>
        <v>0</v>
      </c>
      <c r="BL48" s="524">
        <f t="shared" si="48"/>
        <v>0</v>
      </c>
      <c r="BM48" s="524">
        <f t="shared" si="48"/>
        <v>0</v>
      </c>
      <c r="BN48" s="524">
        <f t="shared" si="48"/>
        <v>0</v>
      </c>
      <c r="BO48" s="524">
        <f t="shared" si="48"/>
        <v>0</v>
      </c>
      <c r="BP48" s="524">
        <f t="shared" si="48"/>
        <v>0</v>
      </c>
      <c r="BQ48" s="524">
        <f t="shared" si="48"/>
        <v>0</v>
      </c>
      <c r="BR48" s="524">
        <f t="shared" si="48"/>
        <v>0</v>
      </c>
      <c r="BS48" s="532">
        <f>AVERAGE(I48:CHOOSE($B$3,I48,J48,K48,L48,M48,N48,O48,P48,Q48,R48,S48,T48,U48,V48,W48,X48,Y48,Z48,AA48,AB48))</f>
        <v>0</v>
      </c>
      <c r="BT48" s="70">
        <f>MINA(I48:CHOOSE($B$3,I48,J48,K48,L48,M48,N48,O48,P48,Q48,R48,S48,T48,U48,V48,W48,X48,Y48,Z48,AA48,AB48))</f>
        <v>0</v>
      </c>
      <c r="BU48" s="86">
        <f>MAXA(I48:CHOOSE($B$3,I48,J48,K48,L48,M48,N48,O48,P48,Q48,R48,S48,T48,U48,V48,W48,X48,Y48,Z48,AA48,AB48))</f>
        <v>0</v>
      </c>
    </row>
    <row r="49" spans="1:73" s="86" customFormat="1" ht="12.75" thickBot="1">
      <c r="A49" s="334"/>
      <c r="B49" s="56" t="s">
        <v>423</v>
      </c>
      <c r="C49" s="57">
        <v>11</v>
      </c>
      <c r="D49" s="87">
        <f>MINA(I49:CHOOSE($B$3,I49,J49,K49,L49,M49,N49,O49,P49,Q49,R49,S49,T49,U49,V49,W49,X49,Y49,Z49,AA49,AB49))</f>
        <v>0</v>
      </c>
      <c r="E49" s="87">
        <f>MAXA(I49:CHOOSE($B$3,I49,J49,K49,L49,M49,N49,O49,P49,Q49,R49,S49,T49,U49,V49,W49,X49,Y49,Z49,AA49,AB49))</f>
        <v>0</v>
      </c>
      <c r="F49" s="54">
        <f t="shared" si="46"/>
        <v>0</v>
      </c>
      <c r="G49" s="184">
        <f>COUNTIF(I49:CHOOSE($B$3,I49,J49,K49,L49,M49,N49,O49,P49,Q49,R49,S49,T49,U49,V49,W49,X49,Y49,Z49,AA49,AB49),"&lt;"&amp;$G$45)</f>
        <v>0</v>
      </c>
      <c r="H49" s="186">
        <f>COUNTIF(I49:CHOOSE($B$3,I49,J49,K49,L49,M49,N49,O49,P49,Q49,R49,S49,T49,U49,V49,W49,X49,Y49,Z49,AA49,AB49),"&gt;"&amp;$H$45)</f>
        <v>0</v>
      </c>
      <c r="I49" s="265">
        <f>11-COUNT(Огр!F182,Огр!F183,Огр!F191,Огр!F194,Огр!F196,Огр!F199,Огр!F202,Огр!F204,Огр!F206,Огр!F209,Огр!F212)</f>
        <v>0</v>
      </c>
      <c r="J49" s="265">
        <f>11-COUNT(Огр!H182,Огр!H183,Огр!H191,Огр!H194,Огр!H196,Огр!H199,Огр!H202,Огр!H204,Огр!H206,Огр!H209,Огр!H212)</f>
        <v>0</v>
      </c>
      <c r="K49" s="265">
        <f>11-COUNT(Огр!J182,Огр!J183,Огр!J191,Огр!J194,Огр!J196,Огр!J199,Огр!J202,Огр!J204,Огр!J206,Огр!J209,Огр!J212)</f>
        <v>0</v>
      </c>
      <c r="L49" s="265">
        <f>11-COUNT(Огр!L182,Огр!L183,Огр!L191,Огр!L194,Огр!L196,Огр!L199,Огр!L202,Огр!L204,Огр!L206,Огр!L209,Огр!L212)</f>
        <v>0</v>
      </c>
      <c r="M49" s="265">
        <f>11-COUNT(Огр!N182,Огр!N183,Огр!N191,Огр!N194,Огр!N196,Огр!N199,Огр!N202,Огр!N204,Огр!N206,Огр!N209,Огр!N212)</f>
        <v>0</v>
      </c>
      <c r="N49" s="265">
        <f>11-COUNT(Огр!P182,Огр!P183,Огр!P191,Огр!P194,Огр!P196,Огр!P199,Огр!P202,Огр!P204,Огр!P206,Огр!P209,Огр!P212)</f>
        <v>0</v>
      </c>
      <c r="O49" s="265">
        <f>11-COUNT(Огр!R182,Огр!R183,Огр!R191,Огр!R194,Огр!R196,Огр!R199,Огр!R202,Огр!R204,Огр!R206,Огр!R209,Огр!R212)</f>
        <v>0</v>
      </c>
      <c r="P49" s="265">
        <f>11-COUNT(Огр!T182,Огр!T183,Огр!T191,Огр!T194,Огр!T196,Огр!T199,Огр!T202,Огр!T204,Огр!T206,Огр!T209,Огр!T212)</f>
        <v>0</v>
      </c>
      <c r="Q49" s="265">
        <f>11-COUNT(Огр!V182,Огр!V183,Огр!V191,Огр!V194,Огр!V196,Огр!V199,Огр!V202,Огр!V204,Огр!V206,Огр!V209,Огр!V212)</f>
        <v>0</v>
      </c>
      <c r="R49" s="265">
        <f>11-COUNT(Огр!X182,Огр!X183,Огр!X191,Огр!X194,Огр!X196,Огр!X199,Огр!X202,Огр!X204,Огр!X206,Огр!X209,Огр!X212)</f>
        <v>0</v>
      </c>
      <c r="S49" s="265">
        <f>11-COUNT(Огр!Z182,Огр!Z183,Огр!Z191,Огр!Z194,Огр!Z196,Огр!Z199,Огр!Z202,Огр!Z204,Огр!Z206,Огр!Z209,Огр!Z212)</f>
        <v>0</v>
      </c>
      <c r="T49" s="265">
        <f>11-COUNT(Огр!AB182,Огр!AB183,Огр!AB191,Огр!AB194,Огр!AB196,Огр!AB199,Огр!AB202,Огр!AB204,Огр!AB206,Огр!AB209,Огр!AB212)</f>
        <v>0</v>
      </c>
      <c r="U49" s="265">
        <f>11-COUNT(Огр!AD182,Огр!AD183,Огр!AD191,Огр!AD194,Огр!AD196,Огр!AD199,Огр!AD202,Огр!AD204,Огр!AD206,Огр!AD209,Огр!AD212)</f>
        <v>0</v>
      </c>
      <c r="V49" s="265">
        <f>11-COUNT(Огр!AF182,Огр!AF183,Огр!AF191,Огр!AF194,Огр!AF196,Огр!AF199,Огр!AF202,Огр!AF204,Огр!AF206,Огр!AF209,Огр!AF212)</f>
        <v>0</v>
      </c>
      <c r="W49" s="265">
        <f>11-COUNT(Огр!AH182,Огр!AH183,Огр!AH191,Огр!AH194,Огр!AH196,Огр!AH199,Огр!AH202,Огр!AH204,Огр!AH206,Огр!AH209,Огр!AH212)</f>
        <v>0</v>
      </c>
      <c r="X49" s="265">
        <f>11-COUNT(Огр!AJ182,Огр!AJ183,Огр!AJ191,Огр!AJ194,Огр!AJ196,Огр!AJ199,Огр!AJ202,Огр!AJ204,Огр!AJ206,Огр!AJ209,Огр!AJ212)</f>
        <v>0</v>
      </c>
      <c r="Y49" s="265">
        <f>11-COUNT(Огр!AL182,Огр!AL183,Огр!AL191,Огр!AL194,Огр!AL196,Огр!AL199,Огр!AL202,Огр!AL204,Огр!AL206,Огр!AL209,Огр!AL212)</f>
        <v>0</v>
      </c>
      <c r="Z49" s="265">
        <f>11-COUNT(Огр!AN182,Огр!AN183,Огр!AN191,Огр!AN194,Огр!AN196,Огр!AN199,Огр!AN202,Огр!AN204,Огр!AN206,Огр!AN209,Огр!AN212)</f>
        <v>0</v>
      </c>
      <c r="AA49" s="265">
        <f>11-COUNT(Огр!AP182,Огр!AP183,Огр!AP191,Огр!AP194,Огр!AP196,Огр!AP199,Огр!AP202,Огр!AP204,Огр!AP206,Огр!AP209,Огр!AP212)</f>
        <v>0</v>
      </c>
      <c r="AB49" s="265">
        <f>11-COUNT(Огр!AR182,Огр!AR183,Огр!AR191,Огр!AR194,Огр!AR196,Огр!AR199,Огр!AR202,Огр!AR204,Огр!AR206,Огр!AR209,Огр!AR212)</f>
        <v>0</v>
      </c>
      <c r="AC49" s="39"/>
      <c r="AD49" s="39"/>
      <c r="AE49" s="39"/>
      <c r="AF49" s="39"/>
      <c r="AG49" s="39"/>
      <c r="AH49" s="39"/>
      <c r="AI49" s="39"/>
      <c r="AJ49" s="39"/>
      <c r="AK49" s="39"/>
      <c r="AL49" s="39"/>
      <c r="AM49" s="39"/>
      <c r="AN49" s="39"/>
      <c r="AO49" s="39"/>
      <c r="AP49" s="39"/>
      <c r="AQ49" s="39"/>
      <c r="AR49" s="39"/>
      <c r="AS49" s="39"/>
      <c r="AT49" s="39"/>
      <c r="AU49" s="39"/>
      <c r="AV49" s="39"/>
      <c r="AW49" s="39"/>
      <c r="AX49" s="70"/>
      <c r="AY49" s="524">
        <f>$BS$38</f>
        <v>0</v>
      </c>
      <c r="AZ49" s="524">
        <f t="shared" ref="AZ49:BR49" si="49">$BS$38</f>
        <v>0</v>
      </c>
      <c r="BA49" s="524">
        <f t="shared" si="49"/>
        <v>0</v>
      </c>
      <c r="BB49" s="524">
        <f t="shared" si="49"/>
        <v>0</v>
      </c>
      <c r="BC49" s="524">
        <f t="shared" si="49"/>
        <v>0</v>
      </c>
      <c r="BD49" s="524">
        <f t="shared" si="49"/>
        <v>0</v>
      </c>
      <c r="BE49" s="524">
        <f t="shared" si="49"/>
        <v>0</v>
      </c>
      <c r="BF49" s="524">
        <f t="shared" si="49"/>
        <v>0</v>
      </c>
      <c r="BG49" s="524">
        <f t="shared" si="49"/>
        <v>0</v>
      </c>
      <c r="BH49" s="524">
        <f t="shared" si="49"/>
        <v>0</v>
      </c>
      <c r="BI49" s="524">
        <f t="shared" si="49"/>
        <v>0</v>
      </c>
      <c r="BJ49" s="524">
        <f t="shared" si="49"/>
        <v>0</v>
      </c>
      <c r="BK49" s="524">
        <f t="shared" si="49"/>
        <v>0</v>
      </c>
      <c r="BL49" s="524">
        <f t="shared" si="49"/>
        <v>0</v>
      </c>
      <c r="BM49" s="524">
        <f t="shared" si="49"/>
        <v>0</v>
      </c>
      <c r="BN49" s="524">
        <f t="shared" si="49"/>
        <v>0</v>
      </c>
      <c r="BO49" s="524">
        <f t="shared" si="49"/>
        <v>0</v>
      </c>
      <c r="BP49" s="524">
        <f t="shared" si="49"/>
        <v>0</v>
      </c>
      <c r="BQ49" s="524">
        <f t="shared" si="49"/>
        <v>0</v>
      </c>
      <c r="BR49" s="524">
        <f t="shared" si="49"/>
        <v>0</v>
      </c>
      <c r="BS49" s="532">
        <f>AVERAGE(I49:CHOOSE($B$3,I49,J49,K49,L49,M49,N49,O49,P49,Q49,R49,S49,T49,U49,V49,W49,X49,Y49,Z49,AA49,AB49))</f>
        <v>0</v>
      </c>
      <c r="BT49" s="70">
        <f>MINA(I49:CHOOSE($B$3,I49,J49,K49,L49,M49,N49,O49,P49,Q49,R49,S49,T49,U49,V49,W49,X49,Y49,Z49,AA49,AB49))</f>
        <v>0</v>
      </c>
      <c r="BU49" s="86">
        <f>MAXA(I49:CHOOSE($B$3,I49,J49,K49,L49,M49,N49,O49,P49,Q49,R49,S49,T49,U49,V49,W49,X49,Y49,Z49,AA49,AB49))</f>
        <v>0</v>
      </c>
    </row>
    <row r="50" spans="1:73" s="86" customFormat="1" ht="12.75" thickBot="1">
      <c r="A50" s="336"/>
      <c r="B50" s="60" t="s">
        <v>407</v>
      </c>
      <c r="C50" s="61">
        <v>4</v>
      </c>
      <c r="D50" s="87">
        <f>MINA(I50:CHOOSE($B$3,I50,J50,K50,L50,M50,N50,O50,P50,Q50,R50,S50,T50,U50,V50,W50,X50,Y50,Z50,AA50,AB50))</f>
        <v>0</v>
      </c>
      <c r="E50" s="87">
        <f>MAXA(I50:CHOOSE($B$3,I50,J50,K50,L50,M50,N50,O50,P50,Q50,R50,S50,T50,U50,V50,W50,X50,Y50,Z50,AA50,AB50))</f>
        <v>0</v>
      </c>
      <c r="F50" s="54">
        <f t="shared" si="46"/>
        <v>0</v>
      </c>
      <c r="G50" s="184">
        <f>COUNTIF(I50:CHOOSE($B$3,I50,J50,K50,L50,M50,N50,O50,P50,Q50,R50,S50,T50,U50,V50,W50,X50,Y50,Z50,AA50,AB50),"&lt;"&amp;$G$45)</f>
        <v>0</v>
      </c>
      <c r="H50" s="186">
        <f>COUNTIF(I50:CHOOSE($B$3,I50,J50,K50,L50,M50,N50,O50,P50,Q50,R50,S50,T50,U50,V50,W50,X50,Y50,Z50,AA50,AB50),"&gt;"&amp;$H$45)</f>
        <v>0</v>
      </c>
      <c r="I50" s="265">
        <f>4-COUNT(Огр!F180,Огр!F189,Огр!F208,Огр!F213)</f>
        <v>0</v>
      </c>
      <c r="J50" s="265">
        <f>4-COUNT(Огр!H180,Огр!H189,Огр!H208,Огр!H213)</f>
        <v>0</v>
      </c>
      <c r="K50" s="265">
        <f>4-COUNT(Огр!J180,Огр!J189,Огр!J208,Огр!J213)</f>
        <v>0</v>
      </c>
      <c r="L50" s="265">
        <f>4-COUNT(Огр!L180,Огр!L189,Огр!L208,Огр!L213)</f>
        <v>0</v>
      </c>
      <c r="M50" s="265">
        <f>4-COUNT(Огр!N180,Огр!N189,Огр!N208,Огр!N213)</f>
        <v>0</v>
      </c>
      <c r="N50" s="265">
        <f>4-COUNT(Огр!P180,Огр!P189,Огр!P208,Огр!P213)</f>
        <v>0</v>
      </c>
      <c r="O50" s="265">
        <f>4-COUNT(Огр!R180,Огр!R189,Огр!R208,Огр!R213)</f>
        <v>0</v>
      </c>
      <c r="P50" s="265">
        <f>4-COUNT(Огр!T180,Огр!T189,Огр!T208,Огр!T213)</f>
        <v>0</v>
      </c>
      <c r="Q50" s="265">
        <f>4-COUNT(Огр!V180,Огр!V189,Огр!V208,Огр!V213)</f>
        <v>0</v>
      </c>
      <c r="R50" s="265">
        <f>4-COUNT(Огр!X180,Огр!X189,Огр!X208,Огр!X213)</f>
        <v>0</v>
      </c>
      <c r="S50" s="265">
        <f>4-COUNT(Огр!Z180,Огр!Z189,Огр!Z208,Огр!Z213)</f>
        <v>0</v>
      </c>
      <c r="T50" s="265">
        <f>4-COUNT(Огр!AB180,Огр!AB189,Огр!AB208,Огр!AB213)</f>
        <v>0</v>
      </c>
      <c r="U50" s="265">
        <f>4-COUNT(Огр!AD180,Огр!AD189,Огр!AD208,Огр!AD213)</f>
        <v>0</v>
      </c>
      <c r="V50" s="265">
        <f>4-COUNT(Огр!AF180,Огр!AF189,Огр!AF208,Огр!AF213)</f>
        <v>0</v>
      </c>
      <c r="W50" s="265">
        <f>4-COUNT(Огр!AH180,Огр!AH189,Огр!AH208,Огр!AH213)</f>
        <v>0</v>
      </c>
      <c r="X50" s="265">
        <f>4-COUNT(Огр!AJ180,Огр!AJ189,Огр!AJ208,Огр!AJ213)</f>
        <v>0</v>
      </c>
      <c r="Y50" s="265">
        <f>4-COUNT(Огр!AL180,Огр!AL189,Огр!AL208,Огр!AL213)</f>
        <v>0</v>
      </c>
      <c r="Z50" s="265">
        <f>4-COUNT(Огр!AN180,Огр!AN189,Огр!AN208,Огр!AN213)</f>
        <v>0</v>
      </c>
      <c r="AA50" s="265">
        <f>4-COUNT(Огр!AP180,Огр!AP189,Огр!AP208,Огр!AP213)</f>
        <v>0</v>
      </c>
      <c r="AB50" s="265">
        <f>4-COUNT(Огр!AR180,Огр!AR189,Огр!AR208,Огр!AR213)</f>
        <v>0</v>
      </c>
      <c r="AC50" s="39"/>
      <c r="AD50" s="39"/>
      <c r="AE50" s="39"/>
      <c r="AF50" s="39"/>
      <c r="AG50" s="39"/>
      <c r="AH50" s="39"/>
      <c r="AI50" s="39"/>
      <c r="AJ50" s="39"/>
      <c r="AK50" s="39"/>
      <c r="AL50" s="39"/>
      <c r="AM50" s="39"/>
      <c r="AN50" s="39"/>
      <c r="AO50" s="39"/>
      <c r="AP50" s="39"/>
      <c r="AQ50" s="39"/>
      <c r="AR50" s="39"/>
      <c r="AS50" s="39"/>
      <c r="AT50" s="39"/>
      <c r="AU50" s="39"/>
      <c r="AV50" s="39"/>
      <c r="AW50" s="39"/>
      <c r="AX50" s="70"/>
      <c r="AY50" s="529"/>
      <c r="AZ50" s="529"/>
      <c r="BA50" s="529"/>
      <c r="BB50" s="529"/>
      <c r="BC50" s="529"/>
      <c r="BD50" s="529"/>
      <c r="BE50" s="529"/>
      <c r="BF50" s="529"/>
      <c r="BG50" s="529"/>
      <c r="BH50" s="529"/>
      <c r="BI50" s="529"/>
      <c r="BJ50" s="529"/>
      <c r="BK50" s="529"/>
      <c r="BL50" s="529"/>
      <c r="BM50" s="529"/>
      <c r="BN50" s="529"/>
      <c r="BO50" s="529"/>
      <c r="BP50" s="529"/>
      <c r="BQ50" s="529"/>
      <c r="BR50" s="529"/>
      <c r="BS50" s="532">
        <f>AVERAGE(I50:CHOOSE($B$3,I50,J50,K50,L50,M50,N50,O50,P50,Q50,R50,S50,T50,U50,V50,W50,X50,Y50,Z50,AA50,AB50))</f>
        <v>0</v>
      </c>
      <c r="BT50" s="70">
        <f>MINA(I50:CHOOSE($B$3,I50,J50,K50,L50,M50,N50,O50,P50,Q50,R50,S50,T50,U50,V50,W50,X50,Y50,Z50,AA50,AB50))</f>
        <v>0</v>
      </c>
      <c r="BU50" s="86">
        <f>MAXA(I50:CHOOSE($B$3,I50,J50,K50,L50,M50,N50,O50,P50,Q50,R50,S50,T50,U50,V50,W50,X50,Y50,Z50,AA50,AB50))</f>
        <v>0</v>
      </c>
    </row>
    <row r="51" spans="1:73" s="86" customFormat="1" ht="12.75" thickBot="1">
      <c r="A51" s="96"/>
      <c r="B51" s="99"/>
      <c r="C51" s="100" t="s">
        <v>396</v>
      </c>
      <c r="D51" s="69" t="s">
        <v>397</v>
      </c>
      <c r="E51" s="69" t="s">
        <v>398</v>
      </c>
      <c r="F51" s="280" t="s">
        <v>510</v>
      </c>
      <c r="G51" s="228" t="s">
        <v>403</v>
      </c>
      <c r="H51" s="228" t="s">
        <v>404</v>
      </c>
      <c r="I51" s="260"/>
      <c r="J51" s="260"/>
      <c r="K51" s="260"/>
      <c r="L51" s="260"/>
      <c r="M51" s="260"/>
      <c r="N51" s="260"/>
      <c r="O51" s="260"/>
      <c r="P51" s="260"/>
      <c r="Q51" s="260"/>
      <c r="R51" s="260"/>
      <c r="S51" s="267"/>
      <c r="T51" s="260"/>
      <c r="U51" s="260"/>
      <c r="V51" s="267"/>
      <c r="W51" s="260"/>
      <c r="X51" s="260"/>
      <c r="Y51" s="260"/>
      <c r="Z51" s="260"/>
      <c r="AA51" s="260"/>
      <c r="AB51" s="260"/>
      <c r="AC51" s="39"/>
      <c r="AD51" s="39"/>
      <c r="AE51" s="39"/>
      <c r="AF51" s="39"/>
      <c r="AG51" s="39"/>
      <c r="AH51" s="39"/>
      <c r="AI51" s="39"/>
      <c r="AJ51" s="39"/>
      <c r="AK51" s="39"/>
      <c r="AL51" s="39"/>
      <c r="AM51" s="39"/>
      <c r="AN51" s="39"/>
      <c r="AO51" s="39"/>
      <c r="AP51" s="39"/>
      <c r="AQ51" s="39"/>
      <c r="AR51" s="39"/>
      <c r="AS51" s="39"/>
      <c r="AT51" s="39"/>
      <c r="AU51" s="39"/>
      <c r="AV51" s="39"/>
      <c r="AW51" s="39"/>
      <c r="AX51" s="70"/>
      <c r="AY51" s="524"/>
      <c r="AZ51" s="524"/>
      <c r="BA51" s="524"/>
      <c r="BB51" s="524"/>
      <c r="BC51" s="524"/>
      <c r="BD51" s="524"/>
      <c r="BE51" s="524"/>
      <c r="BF51" s="524"/>
      <c r="BG51" s="524"/>
      <c r="BH51" s="524"/>
      <c r="BI51" s="524"/>
      <c r="BJ51" s="524"/>
      <c r="BK51" s="524"/>
      <c r="BL51" s="524"/>
      <c r="BM51" s="524"/>
      <c r="BN51" s="524"/>
      <c r="BO51" s="524"/>
      <c r="BP51" s="524"/>
      <c r="BQ51" s="524"/>
      <c r="BR51" s="524"/>
      <c r="BS51" s="532"/>
      <c r="BT51" s="70">
        <f>MINA(I51:CHOOSE($B$3,I51,J51,K51,L51,M51,N51,O51,P51,Q51,R51,S51,T51,U51,V51,W51,X51,Y51,Z51,AA51,AB51))</f>
        <v>0</v>
      </c>
      <c r="BU51" s="86">
        <f>MAXA(I51:CHOOSE($B$3,I51,J51,K51,L51,M51,N51,O51,P51,Q51,R51,S51,T51,U51,V51,W51,X51,Y51,Z51,AA51,AB51))</f>
        <v>0</v>
      </c>
    </row>
    <row r="52" spans="1:73" s="86" customFormat="1" ht="12.75" thickBot="1">
      <c r="A52" s="358" t="s">
        <v>424</v>
      </c>
      <c r="B52" s="72" t="s">
        <v>395</v>
      </c>
      <c r="C52" s="73">
        <v>10</v>
      </c>
      <c r="D52" s="229">
        <f>MINA(I52:CHOOSE($B$3,I52,J52,K52,L52,M52,N52,O52,P52,Q52,R52,S52,T52,U52,V52,W52,X52,Y52,Z52,AA52,AB52))</f>
        <v>0</v>
      </c>
      <c r="E52" s="229">
        <f>MAXA(I52:CHOOSE($B$3,I52,J52,K52,L52,M52,N52,O52,P52,Q52,R52,S52,T52,U52,V52,W52,X52,Y52,Z52,AA52,AB52))</f>
        <v>0</v>
      </c>
      <c r="F52" s="54">
        <f t="shared" si="46"/>
        <v>0</v>
      </c>
      <c r="G52" s="184">
        <f>COUNTIF(I52:CHOOSE($B$3,I52,J52,K52,L52,M52,N52,O52,P52,Q52,R52,S52,T52,U52,V52,W52,X52,Y52,Z52,AA52,AB52),"&lt;"&amp;$G$51)</f>
        <v>0</v>
      </c>
      <c r="H52" s="186">
        <f>COUNTIF(I52:CHOOSE($B$3,I52,J52,K52,L52,M52,N52,O52,P52,Q52,R52,S52,T52,U52,V52,W52,X52,Y52,Z52,AA52,AB52),"&gt;"&amp;$H$51)</f>
        <v>0</v>
      </c>
      <c r="I52" s="227">
        <f>Огр!F218+Огр!F219+Огр!F222+Огр!F224+Огр!F227+Огр!F229+Огр!F231+Огр!F233+Огр!F236+Огр!F238+Огр!F239+Огр!F241+Огр!F243+Огр!F246+Огр!F247+Огр!F249+Огр!F252+Огр!F253+Огр!F255+Огр!F225</f>
        <v>0</v>
      </c>
      <c r="J52" s="227">
        <f>Огр!H218+Огр!H219+Огр!H222+Огр!H224+Огр!H227+Огр!H229+Огр!H231+Огр!H233+Огр!H236+Огр!H238+Огр!H239+Огр!H241+Огр!H243+Огр!H246+Огр!H247+Огр!H249+Огр!H252+Огр!H253+Огр!H255+Огр!H225</f>
        <v>0</v>
      </c>
      <c r="K52" s="227">
        <f>Огр!J218+Огр!J219+Огр!J222+Огр!J224+Огр!J227+Огр!J229+Огр!J231+Огр!J233+Огр!J236+Огр!J238+Огр!J239+Огр!J241+Огр!J243+Огр!J246+Огр!J247+Огр!J249+Огр!J252+Огр!J253+Огр!J255+Огр!J225</f>
        <v>0</v>
      </c>
      <c r="L52" s="227">
        <f>Огр!L218+Огр!L219+Огр!L222+Огр!L224+Огр!L227+Огр!L229+Огр!L231+Огр!L233+Огр!L236+Огр!L238+Огр!L239+Огр!L241+Огр!L243+Огр!L246+Огр!L247+Огр!L249+Огр!L252+Огр!L253+Огр!L255+Огр!L225</f>
        <v>0</v>
      </c>
      <c r="M52" s="227">
        <f>Огр!N218+Огр!N219+Огр!N222+Огр!N224+Огр!N227+Огр!N229+Огр!N231+Огр!N233+Огр!N236+Огр!N238+Огр!N239+Огр!N241+Огр!N243+Огр!N246+Огр!N247+Огр!N249+Огр!N252+Огр!N253+Огр!N255+Огр!N225</f>
        <v>0</v>
      </c>
      <c r="N52" s="227">
        <f>Огр!P218+Огр!P219+Огр!P222+Огр!P224+Огр!P227+Огр!P229+Огр!P231+Огр!P233+Огр!P236+Огр!P238+Огр!P239+Огр!P241+Огр!P243+Огр!P246+Огр!P247+Огр!P249+Огр!P252+Огр!P253+Огр!P255+Огр!P225</f>
        <v>0</v>
      </c>
      <c r="O52" s="227">
        <f>Огр!R218+Огр!R219+Огр!R222+Огр!R224+Огр!R227+Огр!R229+Огр!R231+Огр!R233+Огр!R236+Огр!R238+Огр!R239+Огр!R241+Огр!R243+Огр!R246+Огр!R247+Огр!R249+Огр!R252+Огр!R253+Огр!R255+Огр!R225</f>
        <v>0</v>
      </c>
      <c r="P52" s="227">
        <f>Огр!T218+Огр!T219+Огр!T222+Огр!T224+Огр!T227+Огр!T229+Огр!T231+Огр!T233+Огр!T236+Огр!T238+Огр!T239+Огр!T241+Огр!T243+Огр!T246+Огр!T247+Огр!T249+Огр!T252+Огр!T253+Огр!T255+Огр!T225</f>
        <v>0</v>
      </c>
      <c r="Q52" s="227">
        <f>Огр!V218+Огр!V219+Огр!V222+Огр!V224+Огр!V227+Огр!V229+Огр!V231+Огр!V233+Огр!V236+Огр!V238+Огр!V239+Огр!V241+Огр!V243+Огр!V246+Огр!V247+Огр!V249+Огр!V252+Огр!V253+Огр!V255+Огр!V225</f>
        <v>0</v>
      </c>
      <c r="R52" s="227">
        <f>Огр!X218+Огр!X219+Огр!X222+Огр!X224+Огр!X227+Огр!X229+Огр!X231+Огр!X233+Огр!X236+Огр!X238+Огр!X239+Огр!X241+Огр!X243+Огр!X246+Огр!X247+Огр!X249+Огр!X252+Огр!X253+Огр!X255+Огр!X225</f>
        <v>0</v>
      </c>
      <c r="S52" s="227">
        <f>Огр!Z218+Огр!Z219+Огр!Z222+Огр!Z224+Огр!Z227+Огр!Z229+Огр!Z231+Огр!Z233+Огр!Z236+Огр!Z238+Огр!Z239+Огр!Z241+Огр!Z243+Огр!Z246+Огр!Z247+Огр!Z249+Огр!Z252+Огр!Z253+Огр!Z255+Огр!Z225</f>
        <v>0</v>
      </c>
      <c r="T52" s="227">
        <f>Огр!AB218+Огр!AB219+Огр!AB222+Огр!AB224+Огр!AB227+Огр!AB229+Огр!AB231+Огр!AB233+Огр!AB236+Огр!AB238+Огр!AB239+Огр!AB241+Огр!AB243+Огр!AB246+Огр!AB247+Огр!AB249+Огр!AB252+Огр!AB253+Огр!AB255+Огр!AB225</f>
        <v>0</v>
      </c>
      <c r="U52" s="227">
        <f>Огр!AD218+Огр!AD219+Огр!AD222+Огр!AD224+Огр!AD227+Огр!AD229+Огр!AD231+Огр!AD233+Огр!AD236+Огр!AD238+Огр!AD239+Огр!AD241+Огр!AD243+Огр!AD246+Огр!AD247+Огр!AD249+Огр!AD252+Огр!AD253+Огр!AD255+Огр!AD225</f>
        <v>0</v>
      </c>
      <c r="V52" s="227">
        <f>Огр!AF218+Огр!AF219+Огр!AF222+Огр!AF224+Огр!AF227+Огр!AF229+Огр!AF231+Огр!AF233+Огр!AF236+Огр!AF238+Огр!AF239+Огр!AF241+Огр!AF243+Огр!AF246+Огр!AF247+Огр!AF249+Огр!AF252+Огр!AF253+Огр!AF255+Огр!AF225</f>
        <v>0</v>
      </c>
      <c r="W52" s="227">
        <f>Огр!AH218+Огр!AH219+Огр!AH222+Огр!AH224+Огр!AH227+Огр!AH229+Огр!AH231+Огр!AH233+Огр!AH236+Огр!AH238+Огр!AH239+Огр!AH241+Огр!AH243+Огр!AH246+Огр!AH247+Огр!AH249+Огр!AH252+Огр!AH253+Огр!AH255+Огр!AH225</f>
        <v>0</v>
      </c>
      <c r="X52" s="227">
        <f>Огр!AJ218+Огр!AJ219+Огр!AJ222+Огр!AJ224+Огр!AJ227+Огр!AJ229+Огр!AJ231+Огр!AJ233+Огр!AJ236+Огр!AJ238+Огр!AJ239+Огр!AJ241+Огр!AJ243+Огр!AJ246+Огр!AJ247+Огр!AJ249+Огр!AJ252+Огр!AJ253+Огр!AJ255+Огр!AJ225</f>
        <v>0</v>
      </c>
      <c r="Y52" s="227">
        <f>Огр!AL218+Огр!AL219+Огр!AL222+Огр!AL224+Огр!AL227+Огр!AL229+Огр!AL231+Огр!AL233+Огр!AL236+Огр!AL238+Огр!AL239+Огр!AL241+Огр!AL243+Огр!AL246+Огр!AL247+Огр!AL249+Огр!AL252+Огр!AL253+Огр!AL255+Огр!AL225</f>
        <v>0</v>
      </c>
      <c r="Z52" s="227">
        <f>Огр!AN218+Огр!AN219+Огр!AN222+Огр!AN224+Огр!AN227+Огр!AN229+Огр!AN231+Огр!AN233+Огр!AN236+Огр!AN238+Огр!AN239+Огр!AN241+Огр!AN243+Огр!AN246+Огр!AN247+Огр!AN249+Огр!AN252+Огр!AN253+Огр!AN255+Огр!AN225</f>
        <v>0</v>
      </c>
      <c r="AA52" s="227">
        <f>Огр!AP218+Огр!AP219+Огр!AP222+Огр!AP224+Огр!AP227+Огр!AP229+Огр!AP231+Огр!AP233+Огр!AP236+Огр!AP238+Огр!AP239+Огр!AP241+Огр!AP243+Огр!AP246+Огр!AP247+Огр!AP249+Огр!AP252+Огр!AP253+Огр!AP255+Огр!AP225</f>
        <v>0</v>
      </c>
      <c r="AB52" s="227">
        <f>Огр!AR218+Огр!AR219+Огр!AR222+Огр!AR224+Огр!AR227+Огр!AR229+Огр!AR231+Огр!AR233+Огр!AR236+Огр!AR238+Огр!AR239+Огр!AR241+Огр!AR243+Огр!AR246+Огр!AR247+Огр!AR249+Огр!AR252+Огр!AR253+Огр!AR255+Огр!AR225</f>
        <v>0</v>
      </c>
      <c r="AC52" s="39"/>
      <c r="AD52" s="229">
        <f>Огр!G218+Огр!G219+Огр!G222+Огр!G224+Огр!G227+Огр!G229+Огр!G231+Огр!G233+Огр!G236+Огр!G238+Огр!G239+Огр!G241+Огр!G243+Огр!G246+Огр!G247+Огр!G249+Огр!G252+Огр!G253+Огр!G255+Огр!G225</f>
        <v>0</v>
      </c>
      <c r="AE52" s="229">
        <f>Огр!I218+Огр!I219+Огр!I222+Огр!I224+Огр!I227+Огр!I229+Огр!I231+Огр!I233+Огр!I236+Огр!I238+Огр!I239+Огр!I241+Огр!I243+Огр!I246+Огр!I247+Огр!I249+Огр!I252+Огр!I253+Огр!I255+Огр!I225</f>
        <v>0</v>
      </c>
      <c r="AF52" s="229">
        <f>Огр!K218+Огр!K219+Огр!K222+Огр!K224+Огр!K227+Огр!K229+Огр!K231+Огр!K233+Огр!K236+Огр!K238+Огр!K239+Огр!K241+Огр!K243+Огр!K246+Огр!K247+Огр!K249+Огр!K252+Огр!K253+Огр!K255+Огр!K225</f>
        <v>0</v>
      </c>
      <c r="AG52" s="229">
        <f>Огр!M218+Огр!M219+Огр!M222+Огр!M224+Огр!M227+Огр!M229+Огр!M231+Огр!M233+Огр!M236+Огр!M238+Огр!M239+Огр!M241+Огр!M243+Огр!M246+Огр!M247+Огр!M249+Огр!M252+Огр!M253+Огр!M255+Огр!M225</f>
        <v>0</v>
      </c>
      <c r="AH52" s="229">
        <f>Огр!O218+Огр!O219+Огр!O222+Огр!O224+Огр!O227+Огр!O229+Огр!O231+Огр!O233+Огр!O236+Огр!O238+Огр!O239+Огр!O241+Огр!O243+Огр!O246+Огр!O247+Огр!O249+Огр!O252+Огр!O253+Огр!O255+Огр!O225</f>
        <v>0</v>
      </c>
      <c r="AI52" s="229">
        <f>Огр!Q218+Огр!Q219+Огр!Q222+Огр!Q224+Огр!Q227+Огр!Q229+Огр!Q231+Огр!Q233+Огр!Q236+Огр!Q238+Огр!Q239+Огр!Q241+Огр!Q243+Огр!Q246+Огр!Q247+Огр!Q249+Огр!Q252+Огр!Q253+Огр!Q255+Огр!O225</f>
        <v>0</v>
      </c>
      <c r="AJ52" s="229">
        <f>Огр!S218+Огр!S219+Огр!S222+Огр!S224+Огр!S227+Огр!S229+Огр!S231+Огр!S233+Огр!S236+Огр!S238+Огр!S239+Огр!S241+Огр!S243+Огр!S246+Огр!S247+Огр!S249+Огр!S252+Огр!S253+Огр!S255+Огр!S225</f>
        <v>0</v>
      </c>
      <c r="AK52" s="229">
        <f>Огр!U218+Огр!U219+Огр!U222+Огр!U224+Огр!U227+Огр!U229+Огр!U231+Огр!U233+Огр!U236+Огр!U238+Огр!U239+Огр!U241+Огр!U243+Огр!U246+Огр!U247+Огр!U249+Огр!U252+Огр!U253+Огр!U255+Огр!U225</f>
        <v>0</v>
      </c>
      <c r="AL52" s="229">
        <f>Огр!W218+Огр!W219+Огр!W222+Огр!W224+Огр!W227+Огр!W229+Огр!W231+Огр!W233+Огр!W236+Огр!W238+Огр!W239+Огр!W241+Огр!W243+Огр!W246+Огр!W247+Огр!W249+Огр!W252+Огр!W253+Огр!W255+Огр!W225</f>
        <v>0</v>
      </c>
      <c r="AM52" s="229">
        <f>Огр!Y218+Огр!Y219+Огр!Y222+Огр!Y224+Огр!Y227+Огр!Y229+Огр!Y231+Огр!Y233+Огр!Y236+Огр!Y238+Огр!Y239+Огр!Y241+Огр!Y243+Огр!Y246+Огр!Y247+Огр!Y249+Огр!Y252+Огр!Y253+Огр!Y255+Огр!Y225</f>
        <v>0</v>
      </c>
      <c r="AN52" s="229">
        <f>Огр!AA218+Огр!AA219+Огр!AA222+Огр!AA224+Огр!AA227+Огр!AA229+Огр!AA231+Огр!AA233+Огр!AA236+Огр!AA238+Огр!AA239+Огр!AA241+Огр!AA243+Огр!AA246+Огр!AA247+Огр!AA249+Огр!AA252+Огр!AA253+Огр!AA255+Огр!AA225</f>
        <v>0</v>
      </c>
      <c r="AO52" s="229">
        <f>Огр!AC218+Огр!AC219+Огр!AC222+Огр!AC224+Огр!AC227+Огр!AC229+Огр!AC231+Огр!AC233+Огр!AC236+Огр!AC238+Огр!AC239+Огр!AC241+Огр!AC243+Огр!AC246+Огр!AC247+Огр!AC249+Огр!AC252+Огр!AC253+Огр!AC255+Огр!AC225</f>
        <v>0</v>
      </c>
      <c r="AP52" s="229">
        <f>Огр!AE218+Огр!AE219+Огр!AE222+Огр!AE224+Огр!AE227+Огр!AE229+Огр!AE231+Огр!AE233+Огр!AE236+Огр!AE238+Огр!AE239+Огр!AE241+Огр!AE243+Огр!AE246+Огр!AE247+Огр!AE249+Огр!AE252+Огр!AE253+Огр!AE255+Огр!AE225</f>
        <v>0</v>
      </c>
      <c r="AQ52" s="229">
        <f>Огр!AG218+Огр!AG219+Огр!AG222+Огр!AG224+Огр!AG227+Огр!AG229+Огр!AG231+Огр!AG233+Огр!AG236+Огр!AG238+Огр!AG239+Огр!AG241+Огр!AG243+Огр!AG246+Огр!AG247+Огр!AG249+Огр!AG252+Огр!AG253+Огр!AG255+Огр!AG225</f>
        <v>0</v>
      </c>
      <c r="AR52" s="229">
        <f>Огр!AI218+Огр!AI219+Огр!AI222+Огр!AI224+Огр!AI227+Огр!AI229+Огр!AI231+Огр!AI233+Огр!AI236+Огр!AI238+Огр!AI239+Огр!AI241+Огр!AI243+Огр!AI246+Огр!AI247+Огр!AI249+Огр!AI252+Огр!AI253+Огр!AI255+Огр!AI225</f>
        <v>0</v>
      </c>
      <c r="AS52" s="229">
        <f>Огр!AK218+Огр!AK219+Огр!AK222+Огр!AK224+Огр!AK227+Огр!AK229+Огр!AK231+Огр!AK233+Огр!AK236+Огр!AK238+Огр!AK239+Огр!AK241+Огр!AK243+Огр!AK246+Огр!AK247+Огр!AK249+Огр!AK252+Огр!AK253+Огр!AK255+Огр!AK225</f>
        <v>0</v>
      </c>
      <c r="AT52" s="229">
        <f>Огр!AM218+Огр!AM219+Огр!AM222+Огр!AM224+Огр!AM227+Огр!AM229+Огр!AM231+Огр!AM233+Огр!AM236+Огр!AM238+Огр!AM239+Огр!AM241+Огр!AM243+Огр!AM246+Огр!AM247+Огр!AM249+Огр!AM252+Огр!AM253+Огр!AM255+Огр!AM225</f>
        <v>0</v>
      </c>
      <c r="AU52" s="229">
        <f>Огр!AO218+Огр!AO219+Огр!AO222+Огр!AO224+Огр!AO227+Огр!AO229+Огр!AO231+Огр!AO233+Огр!AO236+Огр!AO238+Огр!AO239+Огр!AO241+Огр!AO243+Огр!AO246+Огр!AO247+Огр!AO249+Огр!AO252+Огр!AO253+Огр!AO255+Огр!AO225</f>
        <v>0</v>
      </c>
      <c r="AV52" s="229">
        <f>Огр!AQ218+Огр!AQ219+Огр!AQ222+Огр!AQ224+Огр!AQ227+Огр!AQ229+Огр!AQ231+Огр!AQ233+Огр!AQ236+Огр!AQ238+Огр!AQ239+Огр!AQ241+Огр!AQ243+Огр!AQ246+Огр!AQ247+Огр!AQ249+Огр!AQ252+Огр!AQ253+Огр!AQ255+Огр!AQ225</f>
        <v>0</v>
      </c>
      <c r="AW52" s="229">
        <f>Огр!AS218+Огр!AS219+Огр!AS222+Огр!AS224+Огр!AS227+Огр!AS229+Огр!AS231+Огр!AS233+Огр!AS236+Огр!AS238+Огр!AS239+Огр!AS241+Огр!AS243+Огр!AS246+Огр!AS247+Огр!AS249+Огр!AS252+Огр!AS253+Огр!AS255+Огр!AS225</f>
        <v>0</v>
      </c>
      <c r="AX52" s="523"/>
      <c r="AY52" s="524"/>
      <c r="AZ52" s="524"/>
      <c r="BA52" s="524"/>
      <c r="BB52" s="524"/>
      <c r="BC52" s="524"/>
      <c r="BD52" s="524"/>
      <c r="BE52" s="524"/>
      <c r="BF52" s="524"/>
      <c r="BG52" s="524"/>
      <c r="BH52" s="524"/>
      <c r="BI52" s="524"/>
      <c r="BJ52" s="524"/>
      <c r="BK52" s="524"/>
      <c r="BL52" s="524"/>
      <c r="BM52" s="524"/>
      <c r="BN52" s="524"/>
      <c r="BO52" s="524"/>
      <c r="BP52" s="524"/>
      <c r="BQ52" s="524"/>
      <c r="BR52" s="524"/>
      <c r="BS52" s="532"/>
      <c r="BT52" s="70">
        <f>MINA(I52:CHOOSE($B$3,I52,J52,K52,L52,M52,N52,O52,P52,Q52,R52,S52,T52,U52,V52,W52,X52,Y52,Z52,AA52,AB52))</f>
        <v>0</v>
      </c>
      <c r="BU52" s="86">
        <f>MAXA(I52:CHOOSE($B$3,I52,J52,K52,L52,M52,N52,O52,P52,Q52,R52,S52,T52,U52,V52,W52,X52,Y52,Z52,AA52,AB52))</f>
        <v>0</v>
      </c>
    </row>
    <row r="53" spans="1:73" s="86" customFormat="1" ht="12.75" thickBot="1">
      <c r="A53" s="359"/>
      <c r="B53" s="80" t="s">
        <v>394</v>
      </c>
      <c r="C53" s="81">
        <v>10</v>
      </c>
      <c r="D53" s="229">
        <f>MINA(I53:CHOOSE($B$3,I53,J53,K53,L53,M53,N53,O53,P53,Q53,R53,S53,T53,U53,V53,W53,X53,Y53,Z53,AA53,AB53))</f>
        <v>0</v>
      </c>
      <c r="E53" s="229">
        <f>MAXA(I53:CHOOSE($B$3,I53,J53,K53,L53,M53,N53,O53,P53,Q53,R53,S53,T53,U53,V53,W53,X53,Y53,Z53,AA53,AB53))</f>
        <v>0</v>
      </c>
      <c r="F53" s="54">
        <f t="shared" si="46"/>
        <v>0</v>
      </c>
      <c r="G53" s="184">
        <f>COUNTIF(I53:CHOOSE($B$3,I53,J53,K53,L53,M53,N53,O53,P53,Q53,R53,S53,T53,U53,V53,W53,X53,Y53,Z53,AA53,AB53),"&lt;"&amp;$G$51)</f>
        <v>0</v>
      </c>
      <c r="H53" s="186">
        <f>COUNTIF(I53:CHOOSE($B$3,I53,J53,K53,L53,M53,N53,O53,P53,Q53,R53,S53,T53,U53,V53,W53,X53,Y53,Z53,AA53,AB53),"&gt;"&amp;$H$51)</f>
        <v>0</v>
      </c>
      <c r="I53" s="227">
        <f>Огр!F217+Огр!F220+Огр!F221+Огр!F223+Огр!F226+Огр!F228+Огр!F230+Огр!F232+Огр!F234+Огр!F235+Огр!F237+Огр!F240+Огр!F242+Огр!F244+Огр!F245+Огр!F248+Огр!F250+Огр!F251+Огр!F254+Огр!F256</f>
        <v>0</v>
      </c>
      <c r="J53" s="227">
        <f>Огр!H217+Огр!H220+Огр!H221+Огр!H223+Огр!H226+Огр!H228+Огр!H230+Огр!H232+Огр!H234+Огр!H235+Огр!H237+Огр!H240+Огр!H242+Огр!H244+Огр!H245+Огр!H248+Огр!H250+Огр!H251+Огр!H254+Огр!H256</f>
        <v>0</v>
      </c>
      <c r="K53" s="227">
        <f>Огр!J217+Огр!J220+Огр!J221+Огр!J223+Огр!J226+Огр!J228+Огр!J230+Огр!J232+Огр!J234+Огр!J235+Огр!J237+Огр!J240+Огр!J242+Огр!J244+Огр!J245+Огр!J248+Огр!J250+Огр!J251+Огр!J254+Огр!J256</f>
        <v>0</v>
      </c>
      <c r="L53" s="227">
        <f>Огр!L217+Огр!L220+Огр!L221+Огр!L223+Огр!L226+Огр!L228+Огр!L230+Огр!L232+Огр!L234+Огр!L235+Огр!L237+Огр!L240+Огр!L242+Огр!L244+Огр!L245+Огр!L248+Огр!L250+Огр!L251+Огр!L254+Огр!L256</f>
        <v>0</v>
      </c>
      <c r="M53" s="227">
        <f>Огр!N217+Огр!N220+Огр!N221+Огр!N223+Огр!N226+Огр!N228+Огр!N230+Огр!N232+Огр!N234+Огр!N235+Огр!N237+Огр!N240+Огр!N242+Огр!N244+Огр!N245+Огр!N248+Огр!N250+Огр!N251+Огр!N254+Огр!N256</f>
        <v>0</v>
      </c>
      <c r="N53" s="227">
        <f>Огр!P217+Огр!P220+Огр!P221+Огр!P223+Огр!P226+Огр!P228+Огр!P230+Огр!P232+Огр!P234+Огр!P235+Огр!P237+Огр!P240+Огр!P242+Огр!P244+Огр!P245+Огр!P248+Огр!P250+Огр!P251+Огр!P254+Огр!P256</f>
        <v>0</v>
      </c>
      <c r="O53" s="227">
        <f>Огр!R217+Огр!R220+Огр!R221+Огр!R223+Огр!R226+Огр!R228+Огр!R230+Огр!R232+Огр!R234+Огр!R235+Огр!R237+Огр!R240+Огр!R242+Огр!R244+Огр!R245+Огр!R248+Огр!R250+Огр!R251+Огр!R254+Огр!R256</f>
        <v>0</v>
      </c>
      <c r="P53" s="227">
        <f>Огр!T217+Огр!T220+Огр!T221+Огр!T223+Огр!T226+Огр!T228+Огр!T230+Огр!T232+Огр!T234+Огр!T235+Огр!T237+Огр!T240+Огр!T242+Огр!T244+Огр!T245+Огр!T248+Огр!T250+Огр!T251+Огр!T254+Огр!T256</f>
        <v>0</v>
      </c>
      <c r="Q53" s="227">
        <f>Огр!V217+Огр!V220+Огр!V221+Огр!V223+Огр!V226+Огр!V228+Огр!V230+Огр!V232+Огр!V234+Огр!V235+Огр!V237+Огр!V240+Огр!V242+Огр!V244+Огр!V245+Огр!V248+Огр!V250+Огр!V251+Огр!V254+Огр!V256</f>
        <v>0</v>
      </c>
      <c r="R53" s="227">
        <f>Огр!X217+Огр!X220+Огр!X221+Огр!X223+Огр!X226+Огр!X228+Огр!X230+Огр!X232+Огр!X234+Огр!X235+Огр!X237+Огр!X240+Огр!X242+Огр!X244+Огр!X245+Огр!X248+Огр!X250+Огр!X251+Огр!X254+Огр!X256</f>
        <v>0</v>
      </c>
      <c r="S53" s="227">
        <f>Огр!Z217+Огр!Z220+Огр!Z221+Огр!Z223+Огр!Z226+Огр!Z228+Огр!Z230+Огр!Z232+Огр!Z234+Огр!Z235+Огр!Z237+Огр!Z240+Огр!Z242+Огр!Z244+Огр!Z245+Огр!Z248+Огр!Z250+Огр!Z251+Огр!Z254+Огр!Z256</f>
        <v>0</v>
      </c>
      <c r="T53" s="227">
        <f>Огр!AB217+Огр!AB220+Огр!AB221+Огр!AB223+Огр!AB226+Огр!AB228+Огр!AB230+Огр!AB232+Огр!AB234+Огр!AB235+Огр!AB237+Огр!AB240+Огр!AB242+Огр!AB244+Огр!AB245+Огр!AB248+Огр!AB250+Огр!AB251+Огр!AB254+Огр!AB256</f>
        <v>0</v>
      </c>
      <c r="U53" s="227">
        <f>Огр!AD217+Огр!AD220+Огр!AD221+Огр!AD223+Огр!AD226+Огр!AD228+Огр!AD230+Огр!AD232+Огр!AD234+Огр!AD235+Огр!AD237+Огр!AD240+Огр!AD242+Огр!AD244+Огр!AD245+Огр!AD248+Огр!AD250+Огр!AD251+Огр!AD254+Огр!AD256</f>
        <v>0</v>
      </c>
      <c r="V53" s="227">
        <f>Огр!AF217+Огр!AF220+Огр!AF221+Огр!AF223+Огр!AF226+Огр!AF228+Огр!AF230+Огр!AF232+Огр!AF234+Огр!AF235+Огр!AF237+Огр!AF240+Огр!AF242+Огр!AF244+Огр!AF245+Огр!AF248+Огр!AF250+Огр!AF251+Огр!AF254+Огр!AF256</f>
        <v>0</v>
      </c>
      <c r="W53" s="227">
        <f>Огр!AH217+Огр!AH220+Огр!AH221+Огр!AH223+Огр!AH226+Огр!AH228+Огр!AH230+Огр!AH232+Огр!AH234+Огр!AH235+Огр!AH237+Огр!AH240+Огр!AH242+Огр!AH244+Огр!AH245+Огр!AH248+Огр!AH250+Огр!AH251+Огр!AH254+Огр!AH256</f>
        <v>0</v>
      </c>
      <c r="X53" s="227">
        <f>Огр!AJ217+Огр!AJ220+Огр!AJ221+Огр!AJ223+Огр!AJ226+Огр!AJ228+Огр!AJ230+Огр!AJ232+Огр!AJ234+Огр!AJ235+Огр!AJ237+Огр!AJ240+Огр!AJ242+Огр!AJ244+Огр!AJ245+Огр!AJ248+Огр!AJ250+Огр!AJ251+Огр!AJ254+Огр!AJ256</f>
        <v>0</v>
      </c>
      <c r="Y53" s="227">
        <f>Огр!AL217+Огр!AL220+Огр!AL221+Огр!AL223+Огр!AL226+Огр!AL228+Огр!AL230+Огр!AL232+Огр!AL234+Огр!AL235+Огр!AL237+Огр!AL240+Огр!AL242+Огр!AL244+Огр!AL245+Огр!AL248+Огр!AL250+Огр!AL251+Огр!AL254+Огр!AL256</f>
        <v>0</v>
      </c>
      <c r="Z53" s="227">
        <f>Огр!AN217+Огр!AN220+Огр!AN221+Огр!AN223+Огр!AN226+Огр!AN228+Огр!AN230+Огр!AN232+Огр!AN234+Огр!AN235+Огр!AN237+Огр!AN240+Огр!AN242+Огр!AN244+Огр!AN245+Огр!AN248+Огр!AN250+Огр!AN251+Огр!AN254+Огр!AN256</f>
        <v>0</v>
      </c>
      <c r="AA53" s="227">
        <f>Огр!AP217+Огр!AP220+Огр!AP221+Огр!AP223+Огр!AP226+Огр!AP228+Огр!AP230+Огр!AP232+Огр!AP234+Огр!AP235+Огр!AP237+Огр!AP240+Огр!AP242+Огр!AP244+Огр!AP245+Огр!AP248+Огр!AP250+Огр!AP251+Огр!AP254+Огр!AP256</f>
        <v>0</v>
      </c>
      <c r="AB53" s="227">
        <f>Огр!AR217+Огр!AR220+Огр!AR221+Огр!AR223+Огр!AR226+Огр!AR228+Огр!AR230+Огр!AR232+Огр!AR234+Огр!AR235+Огр!AR237+Огр!AR240+Огр!AR242+Огр!AR244+Огр!AR245+Огр!AR248+Огр!AR250+Огр!AR251+Огр!AR254+Огр!AR256</f>
        <v>0</v>
      </c>
      <c r="AC53" s="39"/>
      <c r="AD53" s="229">
        <f>Огр!G217+Огр!G220+Огр!G221+Огр!G223+Огр!G226+Огр!G228+Огр!G230+Огр!G232+Огр!G234+Огр!G235+Огр!G237+Огр!G240+Огр!G242+Огр!G244+Огр!G245+Огр!G248+Огр!G250+Огр!G251+Огр!G254+Огр!G256</f>
        <v>0</v>
      </c>
      <c r="AE53" s="229">
        <f>Огр!I217+Огр!I220+Огр!I221+Огр!I223+Огр!I226+Огр!I228+Огр!I230+Огр!I232+Огр!I234+Огр!I235+Огр!I237+Огр!I240+Огр!I242+Огр!I244+Огр!I245+Огр!I248+Огр!I250+Огр!I251+Огр!I254+Огр!I256</f>
        <v>0</v>
      </c>
      <c r="AF53" s="229">
        <f>Огр!K217+Огр!K220+Огр!K221+Огр!K223+Огр!K226+Огр!K228+Огр!K230+Огр!K232+Огр!K234+Огр!K235+Огр!K237+Огр!K240+Огр!K242+Огр!K244+Огр!K245+Огр!K248+Огр!K250+Огр!K251+Огр!K254+Огр!K256</f>
        <v>0</v>
      </c>
      <c r="AG53" s="229">
        <f>Огр!M217+Огр!M220+Огр!M221+Огр!M223+Огр!M226+Огр!M228+Огр!M230+Огр!M232+Огр!M234+Огр!M235+Огр!M237+Огр!M240+Огр!M242+Огр!M244+Огр!M245+Огр!M248+Огр!M250+Огр!M251+Огр!M254+Огр!M256</f>
        <v>0</v>
      </c>
      <c r="AH53" s="229">
        <f>Огр!O217+Огр!O220+Огр!O221+Огр!O223+Огр!O226+Огр!O228+Огр!O230+Огр!O232+Огр!O234+Огр!O235+Огр!O237+Огр!O240+Огр!O242+Огр!O244+Огр!O245+Огр!O248+Огр!O250+Огр!O251+Огр!O254+Огр!O256</f>
        <v>0</v>
      </c>
      <c r="AI53" s="229">
        <f>Огр!Q217+Огр!Q220+Огр!Q221+Огр!Q223+Огр!Q226+Огр!Q228+Огр!Q230+Огр!Q232+Огр!Q234+Огр!Q235+Огр!Q237+Огр!Q240+Огр!Q242+Огр!Q244+Огр!Q245+Огр!Q248+Огр!Q250+Огр!Q251+Огр!Q254+Огр!Q256</f>
        <v>0</v>
      </c>
      <c r="AJ53" s="229">
        <f>Огр!S217+Огр!S220+Огр!S221+Огр!S223+Огр!S226+Огр!S228+Огр!S230+Огр!S232+Огр!S234+Огр!S235+Огр!S237+Огр!S240+Огр!S242+Огр!S244+Огр!S245+Огр!S248+Огр!S250+Огр!S251+Огр!S254+Огр!S256</f>
        <v>0</v>
      </c>
      <c r="AK53" s="229">
        <f>Огр!U217+Огр!U220+Огр!U221+Огр!U223+Огр!U226+Огр!U228+Огр!U230+Огр!U232+Огр!U234+Огр!U235+Огр!U237+Огр!U240+Огр!U242+Огр!U244+Огр!U245+Огр!U248+Огр!U250+Огр!U251+Огр!U254+Огр!U256</f>
        <v>0</v>
      </c>
      <c r="AL53" s="229">
        <f>Огр!W217+Огр!W220+Огр!W221+Огр!W223+Огр!W226+Огр!W228+Огр!W230+Огр!W232+Огр!W234+Огр!W235+Огр!W237+Огр!W240+Огр!W242+Огр!W244+Огр!W245+Огр!W248+Огр!W250+Огр!W251+Огр!W254+Огр!W256</f>
        <v>0</v>
      </c>
      <c r="AM53" s="229">
        <f>Огр!Y217+Огр!Y220+Огр!Y221+Огр!Y223+Огр!Y226+Огр!Y228+Огр!Y230+Огр!Y232+Огр!Y234+Огр!Y235+Огр!Y237+Огр!Y240+Огр!Y242+Огр!Y244+Огр!Y245+Огр!Y248+Огр!Y250+Огр!Y251+Огр!Y254+Огр!Y256</f>
        <v>0</v>
      </c>
      <c r="AN53" s="229">
        <f>Огр!AA217+Огр!AA220+Огр!AA221+Огр!AA223+Огр!AA226+Огр!AA228+Огр!AA230+Огр!AA232+Огр!AA234+Огр!AA235+Огр!AA237+Огр!AA240+Огр!AA242+Огр!AA244+Огр!AA245+Огр!AA248+Огр!AA250+Огр!AA251+Огр!AA254+Огр!AA256</f>
        <v>0</v>
      </c>
      <c r="AO53" s="229">
        <f>Огр!AC217+Огр!AC220+Огр!AC221+Огр!AC223+Огр!AC226+Огр!AC228+Огр!AC230+Огр!AC232+Огр!AC234+Огр!AC235+Огр!AC237+Огр!AC240+Огр!AC242+Огр!AC244+Огр!AC245+Огр!AC248+Огр!AC250+Огр!AC251+Огр!AC254+Огр!AC256</f>
        <v>0</v>
      </c>
      <c r="AP53" s="229">
        <f>Огр!AE217+Огр!AE220+Огр!AE221+Огр!AE223+Огр!AE226+Огр!AE228+Огр!AE230+Огр!AE232+Огр!AE234+Огр!AE235+Огр!AE237+Огр!AE240+Огр!AE242+Огр!AE244+Огр!AE245+Огр!AE248+Огр!AE250+Огр!AE251+Огр!AE254+Огр!AE256</f>
        <v>0</v>
      </c>
      <c r="AQ53" s="229">
        <f>Огр!AG217+Огр!AG220+Огр!AG221+Огр!AG223+Огр!AG226+Огр!AG228+Огр!AG230+Огр!AG232+Огр!AG234+Огр!AG235+Огр!AG237+Огр!AG240+Огр!AG242+Огр!AG244+Огр!AG245+Огр!AG248+Огр!AG250+Огр!AG251+Огр!AG254+Огр!AG256</f>
        <v>0</v>
      </c>
      <c r="AR53" s="229">
        <f>Огр!AI217+Огр!AI220+Огр!AI221+Огр!AI223+Огр!AI226+Огр!AI228+Огр!AI230+Огр!AI232+Огр!AI234+Огр!AI235+Огр!AI237+Огр!AI240+Огр!AI242+Огр!AI244+Огр!AI245+Огр!AI248+Огр!AI250+Огр!AI251+Огр!AI254+Огр!AI256</f>
        <v>0</v>
      </c>
      <c r="AS53" s="229">
        <f>Огр!AK217+Огр!AK220+Огр!AK221+Огр!AK223+Огр!AK226+Огр!AK228+Огр!AK230+Огр!AK232+Огр!AK234+Огр!AK235+Огр!AK237+Огр!AK240+Огр!AK242+Огр!AK244+Огр!AK245+Огр!AK248+Огр!AK250+Огр!AK251+Огр!AK254+Огр!AK256</f>
        <v>0</v>
      </c>
      <c r="AT53" s="229">
        <f>Огр!AM217+Огр!AM220+Огр!AM221+Огр!AM223+Огр!AM226+Огр!AM228+Огр!AM230+Огр!AM232+Огр!AM234+Огр!AM235+Огр!AM237+Огр!AM240+Огр!AM242+Огр!AM244+Огр!AM245+Огр!AM248+Огр!AM250+Огр!AM251+Огр!AM254+Огр!AM256</f>
        <v>0</v>
      </c>
      <c r="AU53" s="229">
        <f>Огр!AO217+Огр!AO220+Огр!AO221+Огр!AO223+Огр!AO226+Огр!AO228+Огр!AO230+Огр!AO232+Огр!AO234+Огр!AO235+Огр!AO237+Огр!AO240+Огр!AO242+Огр!AO244+Огр!AO245+Огр!AO248+Огр!AO250+Огр!AO251+Огр!AO254+Огр!AO256</f>
        <v>0</v>
      </c>
      <c r="AV53" s="229">
        <f>Огр!AQ217+Огр!AQ220+Огр!AQ221+Огр!AQ223+Огр!AQ226+Огр!AQ228+Огр!AQ230+Огр!AQ232+Огр!AQ234+Огр!AQ235+Огр!AQ237+Огр!AQ240+Огр!AQ242+Огр!AQ244+Огр!AQ245+Огр!AQ248+Огр!AQ250+Огр!AQ251+Огр!AQ254+Огр!AQ256</f>
        <v>0</v>
      </c>
      <c r="AW53" s="229">
        <f>Огр!AS217+Огр!AS220+Огр!AS221+Огр!AS223+Огр!AS226+Огр!AS228+Огр!AS230+Огр!AS232+Огр!AS234+Огр!AS235+Огр!AS237+Огр!AS240+Огр!AS242+Огр!AS244+Огр!AS245+Огр!AS248+Огр!AS250+Огр!AS251+Огр!AS254+Огр!AS256</f>
        <v>0</v>
      </c>
      <c r="AX53" s="523"/>
      <c r="AY53" s="524"/>
      <c r="AZ53" s="524"/>
      <c r="BA53" s="524"/>
      <c r="BB53" s="524"/>
      <c r="BC53" s="524"/>
      <c r="BD53" s="524"/>
      <c r="BE53" s="524"/>
      <c r="BF53" s="524"/>
      <c r="BG53" s="524"/>
      <c r="BH53" s="524"/>
      <c r="BI53" s="524"/>
      <c r="BJ53" s="524"/>
      <c r="BK53" s="524"/>
      <c r="BL53" s="524"/>
      <c r="BM53" s="524"/>
      <c r="BN53" s="524"/>
      <c r="BO53" s="524"/>
      <c r="BP53" s="524"/>
      <c r="BQ53" s="524"/>
      <c r="BR53" s="524"/>
      <c r="BS53" s="532"/>
      <c r="BT53" s="70">
        <f>MINA(I53:CHOOSE($B$3,I53,J53,K53,L53,M53,N53,O53,P53,Q53,R53,S53,T53,U53,V53,W53,X53,Y53,Z53,AA53,AB53))</f>
        <v>0</v>
      </c>
      <c r="BU53" s="86">
        <f>MAXA(I53:CHOOSE($B$3,I53,J53,K53,L53,M53,N53,O53,P53,Q53,R53,S53,T53,U53,V53,W53,X53,Y53,Z53,AA53,AB53))</f>
        <v>0</v>
      </c>
    </row>
    <row r="54" spans="1:73" s="86" customFormat="1" ht="12">
      <c r="A54" s="101"/>
      <c r="B54" s="39"/>
      <c r="C54" s="39"/>
      <c r="D54" s="39"/>
      <c r="E54" s="39"/>
      <c r="F54" s="39"/>
      <c r="G54" s="39"/>
      <c r="H54" s="39"/>
      <c r="I54" s="272"/>
      <c r="J54" s="272"/>
      <c r="K54" s="272"/>
      <c r="L54" s="272"/>
      <c r="M54" s="272"/>
      <c r="N54" s="272"/>
      <c r="O54" s="272"/>
      <c r="P54" s="272"/>
      <c r="Q54" s="272"/>
      <c r="R54" s="272"/>
      <c r="S54" s="272"/>
      <c r="T54" s="272"/>
      <c r="U54" s="272"/>
      <c r="V54" s="272"/>
      <c r="W54" s="272"/>
      <c r="X54" s="272"/>
      <c r="Y54" s="272"/>
      <c r="Z54" s="272"/>
      <c r="AA54" s="272"/>
      <c r="AB54" s="272"/>
      <c r="AC54" s="39"/>
      <c r="AD54" s="39"/>
      <c r="AE54" s="39"/>
      <c r="AF54" s="39"/>
      <c r="AG54" s="39"/>
      <c r="AH54" s="39"/>
      <c r="AI54" s="39"/>
      <c r="AJ54" s="39"/>
      <c r="AK54" s="39"/>
      <c r="AL54" s="39"/>
      <c r="AM54" s="39"/>
      <c r="AN54" s="39"/>
      <c r="AO54" s="39"/>
      <c r="AP54" s="39"/>
      <c r="AQ54" s="39"/>
      <c r="AR54" s="39"/>
      <c r="AS54" s="39"/>
      <c r="AT54" s="39"/>
      <c r="AU54" s="39"/>
      <c r="AV54" s="39"/>
      <c r="AW54" s="39"/>
      <c r="AX54" s="70"/>
      <c r="AY54" s="529" t="s">
        <v>517</v>
      </c>
      <c r="AZ54" s="529"/>
      <c r="BA54" s="529"/>
      <c r="BB54" s="529"/>
      <c r="BC54" s="529"/>
      <c r="BD54" s="529"/>
      <c r="BE54" s="529"/>
      <c r="BF54" s="529"/>
      <c r="BG54" s="529"/>
      <c r="BH54" s="529"/>
      <c r="BI54" s="529"/>
      <c r="BJ54" s="529"/>
      <c r="BK54" s="529"/>
      <c r="BL54" s="529"/>
      <c r="BM54" s="529"/>
      <c r="BN54" s="529"/>
      <c r="BO54" s="529"/>
      <c r="BP54" s="529"/>
      <c r="BQ54" s="529"/>
      <c r="BR54" s="529"/>
      <c r="BS54" s="70"/>
      <c r="BT54" s="70">
        <f>MINA(I54:CHOOSE($B$3,I54,J54,K54,L54,M54,N54,O54,P54,Q54,R54,S54,T54,U54,V54,W54,X54,Y54,Z54,AA54,AB54))</f>
        <v>0</v>
      </c>
      <c r="BU54" s="86">
        <f>MAXA(I54:CHOOSE($B$3,I54,J54,K54,L54,M54,N54,O54,P54,Q54,R54,S54,T54,U54,V54,W54,X54,Y54,Z54,AA54,AB54))</f>
        <v>0</v>
      </c>
    </row>
    <row r="55" spans="1:73" s="86" customFormat="1" ht="12.75" thickBot="1">
      <c r="A55" s="360" t="s">
        <v>425</v>
      </c>
      <c r="B55" s="360"/>
      <c r="C55" s="102"/>
      <c r="D55" s="281" t="s">
        <v>426</v>
      </c>
      <c r="E55" s="281" t="s">
        <v>427</v>
      </c>
      <c r="F55" s="281" t="s">
        <v>510</v>
      </c>
      <c r="G55" s="228" t="s">
        <v>403</v>
      </c>
      <c r="H55" s="228" t="s">
        <v>404</v>
      </c>
      <c r="I55" s="270"/>
      <c r="J55" s="270"/>
      <c r="K55" s="270"/>
      <c r="L55" s="270"/>
      <c r="M55" s="273"/>
      <c r="N55" s="273"/>
      <c r="O55" s="273"/>
      <c r="P55" s="273"/>
      <c r="Q55" s="273"/>
      <c r="R55" s="273"/>
      <c r="S55" s="273"/>
      <c r="T55" s="273"/>
      <c r="U55" s="273"/>
      <c r="V55" s="273"/>
      <c r="W55" s="273"/>
      <c r="X55" s="273"/>
      <c r="Y55" s="273"/>
      <c r="Z55" s="273"/>
      <c r="AA55" s="273"/>
      <c r="AB55" s="273"/>
      <c r="AC55" s="39"/>
      <c r="AD55" s="39"/>
      <c r="AE55" s="39"/>
      <c r="AF55" s="39"/>
      <c r="AG55" s="39"/>
      <c r="AH55" s="39"/>
      <c r="AI55" s="39"/>
      <c r="AJ55" s="39"/>
      <c r="AK55" s="39"/>
      <c r="AL55" s="39"/>
      <c r="AM55" s="39"/>
      <c r="AN55" s="39"/>
      <c r="AO55" s="39"/>
      <c r="AP55" s="39"/>
      <c r="AQ55" s="39"/>
      <c r="AR55" s="39"/>
      <c r="AS55" s="39"/>
      <c r="AT55" s="39"/>
      <c r="AU55" s="39"/>
      <c r="AV55" s="39"/>
      <c r="AW55" s="39"/>
      <c r="AX55" s="70"/>
      <c r="AY55" s="524">
        <v>15</v>
      </c>
      <c r="AZ55" s="524">
        <v>15</v>
      </c>
      <c r="BA55" s="524">
        <v>15</v>
      </c>
      <c r="BB55" s="524">
        <v>15</v>
      </c>
      <c r="BC55" s="524">
        <v>15</v>
      </c>
      <c r="BD55" s="524">
        <v>15</v>
      </c>
      <c r="BE55" s="524">
        <v>15</v>
      </c>
      <c r="BF55" s="524">
        <v>15</v>
      </c>
      <c r="BG55" s="524">
        <v>15</v>
      </c>
      <c r="BH55" s="524">
        <v>15</v>
      </c>
      <c r="BI55" s="524">
        <v>15</v>
      </c>
      <c r="BJ55" s="524">
        <v>15</v>
      </c>
      <c r="BK55" s="524">
        <v>15</v>
      </c>
      <c r="BL55" s="524">
        <v>15</v>
      </c>
      <c r="BM55" s="524">
        <v>15</v>
      </c>
      <c r="BN55" s="524">
        <v>15</v>
      </c>
      <c r="BO55" s="524">
        <v>15</v>
      </c>
      <c r="BP55" s="524">
        <v>15</v>
      </c>
      <c r="BQ55" s="524">
        <v>15</v>
      </c>
      <c r="BR55" s="524">
        <v>15</v>
      </c>
      <c r="BS55" s="70"/>
      <c r="BT55" s="70">
        <f>MINA(I55:CHOOSE($B$3,I55,J55,K55,L55,M55,N55,O55,P55,Q55,R55,S55,T55,U55,V55,W55,X55,Y55,Z55,AA55,AB55))</f>
        <v>0</v>
      </c>
      <c r="BU55" s="86">
        <f>MAXA(I55:CHOOSE($B$3,I55,J55,K55,L55,M55,N55,O55,P55,Q55,R55,S55,T55,U55,V55,W55,X55,Y55,Z55,AA55,AB55))</f>
        <v>0</v>
      </c>
    </row>
    <row r="56" spans="1:73" s="86" customFormat="1" ht="12.75" thickBot="1">
      <c r="A56" s="361" t="s">
        <v>428</v>
      </c>
      <c r="B56" s="362"/>
      <c r="C56" s="103">
        <v>16</v>
      </c>
      <c r="D56" s="103">
        <v>0</v>
      </c>
      <c r="E56" s="103">
        <v>16</v>
      </c>
      <c r="F56" s="54">
        <f t="shared" ref="F56:F66" si="50">SUM(I56:AB56)/$B$3</f>
        <v>0</v>
      </c>
      <c r="G56" s="184">
        <f>COUNTIF(I56:CHOOSE($B$3,I56,J56,K56,L56,M56,N56,O56,P56,Q56,R56,S56,T56,U56,V56,W56,X56,Y56,Z56,AA56,AB56),"&lt;"&amp;$G$55)</f>
        <v>0</v>
      </c>
      <c r="H56" s="186">
        <f>COUNTIF(I56:CHOOSE($B$3,I56,J56,K56,L56,M56,N56,O56,P56,Q56,R56,S56,T56,U56,V56,W56,X56,Y56,Z56,AA56,AB56),"&gt;"&amp;$H$55)</f>
        <v>0</v>
      </c>
      <c r="I56" s="274">
        <f t="shared" ref="I56:AB56" si="51">AD41</f>
        <v>0</v>
      </c>
      <c r="J56" s="274">
        <f t="shared" si="51"/>
        <v>0</v>
      </c>
      <c r="K56" s="274">
        <f t="shared" si="51"/>
        <v>0</v>
      </c>
      <c r="L56" s="274">
        <f t="shared" si="51"/>
        <v>0</v>
      </c>
      <c r="M56" s="274">
        <f t="shared" si="51"/>
        <v>0</v>
      </c>
      <c r="N56" s="274">
        <f t="shared" si="51"/>
        <v>0</v>
      </c>
      <c r="O56" s="274">
        <f t="shared" si="51"/>
        <v>0</v>
      </c>
      <c r="P56" s="274">
        <f t="shared" si="51"/>
        <v>0</v>
      </c>
      <c r="Q56" s="274">
        <f t="shared" si="51"/>
        <v>0</v>
      </c>
      <c r="R56" s="274">
        <f t="shared" si="51"/>
        <v>0</v>
      </c>
      <c r="S56" s="274">
        <f t="shared" si="51"/>
        <v>0</v>
      </c>
      <c r="T56" s="274">
        <f t="shared" si="51"/>
        <v>0</v>
      </c>
      <c r="U56" s="274">
        <f t="shared" si="51"/>
        <v>0</v>
      </c>
      <c r="V56" s="274">
        <f t="shared" si="51"/>
        <v>0</v>
      </c>
      <c r="W56" s="274">
        <f t="shared" si="51"/>
        <v>0</v>
      </c>
      <c r="X56" s="274">
        <f t="shared" si="51"/>
        <v>0</v>
      </c>
      <c r="Y56" s="274">
        <f t="shared" si="51"/>
        <v>0</v>
      </c>
      <c r="Z56" s="274">
        <f t="shared" si="51"/>
        <v>0</v>
      </c>
      <c r="AA56" s="274">
        <f t="shared" si="51"/>
        <v>0</v>
      </c>
      <c r="AB56" s="274">
        <f t="shared" si="51"/>
        <v>0</v>
      </c>
      <c r="AC56" s="70"/>
      <c r="AD56" s="70"/>
      <c r="AE56" s="39"/>
      <c r="AF56" s="70"/>
      <c r="AG56" s="70"/>
      <c r="AH56" s="70"/>
      <c r="AI56" s="70"/>
      <c r="AJ56" s="70"/>
      <c r="AK56" s="70"/>
      <c r="AL56" s="70"/>
      <c r="AM56" s="70"/>
      <c r="AN56" s="70"/>
      <c r="AO56" s="70"/>
      <c r="AP56" s="70"/>
      <c r="AQ56" s="70"/>
      <c r="AR56" s="70"/>
      <c r="AS56" s="70"/>
      <c r="AT56" s="70"/>
      <c r="AU56" s="70"/>
      <c r="AV56" s="70"/>
      <c r="AW56" s="70"/>
      <c r="AX56" s="70"/>
      <c r="AY56" s="524">
        <v>20</v>
      </c>
      <c r="AZ56" s="524">
        <v>20</v>
      </c>
      <c r="BA56" s="524">
        <v>20</v>
      </c>
      <c r="BB56" s="524">
        <v>20</v>
      </c>
      <c r="BC56" s="524">
        <v>20</v>
      </c>
      <c r="BD56" s="524">
        <v>20</v>
      </c>
      <c r="BE56" s="524">
        <v>20</v>
      </c>
      <c r="BF56" s="524">
        <v>20</v>
      </c>
      <c r="BG56" s="524">
        <v>20</v>
      </c>
      <c r="BH56" s="524">
        <v>20</v>
      </c>
      <c r="BI56" s="524">
        <v>20</v>
      </c>
      <c r="BJ56" s="524">
        <v>20</v>
      </c>
      <c r="BK56" s="524">
        <v>20</v>
      </c>
      <c r="BL56" s="524">
        <v>20</v>
      </c>
      <c r="BM56" s="524">
        <v>20</v>
      </c>
      <c r="BN56" s="524">
        <v>20</v>
      </c>
      <c r="BO56" s="524">
        <v>20</v>
      </c>
      <c r="BP56" s="524">
        <v>20</v>
      </c>
      <c r="BQ56" s="524">
        <v>20</v>
      </c>
      <c r="BR56" s="524">
        <v>20</v>
      </c>
      <c r="BS56" s="70"/>
      <c r="BT56" s="70">
        <f>MINA(I56:CHOOSE($B$3,I56,J56,K56,L56,M56,N56,O56,P56,Q56,R56,S56,T56,U56,V56,W56,X56,Y56,Z56,AA56,AB56))</f>
        <v>0</v>
      </c>
      <c r="BU56" s="86">
        <f>MAXA(I56:CHOOSE($B$3,I56,J56,K56,L56,M56,N56,O56,P56,Q56,R56,S56,T56,U56,V56,W56,X56,Y56,Z56,AA56,AB56))</f>
        <v>0</v>
      </c>
    </row>
    <row r="57" spans="1:73" s="86" customFormat="1" ht="12.75" thickBot="1">
      <c r="A57" s="356" t="s">
        <v>429</v>
      </c>
      <c r="B57" s="105" t="s">
        <v>430</v>
      </c>
      <c r="C57" s="106">
        <v>16</v>
      </c>
      <c r="D57" s="106">
        <v>0</v>
      </c>
      <c r="E57" s="106">
        <v>16</v>
      </c>
      <c r="F57" s="54">
        <f t="shared" si="50"/>
        <v>0</v>
      </c>
      <c r="G57" s="184">
        <f>COUNTIF(I57:CHOOSE($B$3,I57,J57,K57,L57,M57,N57,O57,P57,Q57,R57,S57,T57,U57,V57,W57,X57,Y57,Z57,AA57,AB57),"&lt;"&amp;$G$55)</f>
        <v>0</v>
      </c>
      <c r="H57" s="186">
        <f>COUNTIF(I57:CHOOSE($B$3,I57,J57,K57,L57,M57,N57,O57,P57,Q57,R57,S57,T57,U57,V57,W57,X57,Y57,Z57,AA57,AB57),"&gt;"&amp;$H$55)</f>
        <v>0</v>
      </c>
      <c r="I57" s="261">
        <f>16-COUNT(Огр!F131,Огр!F135,Огр!F138,Огр!F139,Огр!F144,Огр!F145,Огр!F150,Огр!F153,Огр!F154,Огр!F157,Огр!F160,Огр!F165,Огр!F168,Огр!F170,Огр!F174,Огр!F175)</f>
        <v>0</v>
      </c>
      <c r="J57" s="261">
        <f>16-COUNT(Огр!H131,Огр!H135,Огр!H138,Огр!H139,Огр!H144,Огр!H145,Огр!H150,Огр!H153,Огр!H154,Огр!H157,Огр!H160,Огр!H165,Огр!H168,Огр!H170,Огр!H174,Огр!H175)</f>
        <v>0</v>
      </c>
      <c r="K57" s="261">
        <f>16-COUNT(Огр!J131,Огр!J135,Огр!J138,Огр!J139,Огр!J144,Огр!J145,Огр!J150,Огр!J153,Огр!J154,Огр!J157,Огр!J160,Огр!J165,Огр!J168,Огр!J170,Огр!J174,Огр!J175)</f>
        <v>0</v>
      </c>
      <c r="L57" s="261">
        <f>16-COUNT(Огр!L131,Огр!L135,Огр!L138,Огр!L139,Огр!L144,Огр!L145,Огр!L150,Огр!L153,Огр!L154,Огр!L157,Огр!L160,Огр!L165,Огр!L168,Огр!L170,Огр!L174,Огр!L175)</f>
        <v>0</v>
      </c>
      <c r="M57" s="261">
        <f>16-COUNT(Огр!N131,Огр!N135,Огр!N138,Огр!N139,Огр!N144,Огр!N145,Огр!N150,Огр!N153,Огр!N154,Огр!N157,Огр!N160,Огр!N165,Огр!N168,Огр!N170,Огр!N174,Огр!N175)</f>
        <v>0</v>
      </c>
      <c r="N57" s="261">
        <f>16-COUNT(Огр!P131,Огр!P135,Огр!P138,Огр!P139,Огр!P144,Огр!P145,Огр!P150,Огр!P153,Огр!P154,Огр!P157,Огр!P160,Огр!P165,Огр!P168,Огр!P170,Огр!P174,Огр!P175)</f>
        <v>0</v>
      </c>
      <c r="O57" s="261">
        <f>16-COUNT(Огр!R131,Огр!R135,Огр!R138,Огр!R139,Огр!R144,Огр!R145,Огр!R150,Огр!R153,Огр!R154,Огр!R157,Огр!R160,Огр!R165,Огр!R168,Огр!R170,Огр!R174,Огр!R175)</f>
        <v>0</v>
      </c>
      <c r="P57" s="261">
        <f>16-COUNT(Огр!T131,Огр!T135,Огр!T138,Огр!T139,Огр!T144,Огр!T145,Огр!T150,Огр!T153,Огр!T154,Огр!T157,Огр!T160,Огр!T165,Огр!T168,Огр!T170,Огр!T174,Огр!T175)</f>
        <v>0</v>
      </c>
      <c r="Q57" s="261">
        <f>16-COUNT(Огр!V131,Огр!V135,Огр!V138,Огр!V139,Огр!V144,Огр!V145,Огр!V150,Огр!V153,Огр!V154,Огр!V157,Огр!V160,Огр!V165,Огр!V168,Огр!V170,Огр!V174,Огр!V175)</f>
        <v>0</v>
      </c>
      <c r="R57" s="261">
        <f>16-COUNT(Огр!X131,Огр!X135,Огр!X138,Огр!X139,Огр!X144,Огр!X145,Огр!X150,Огр!X153,Огр!X154,Огр!X157,Огр!X160,Огр!X165,Огр!X168,Огр!X170,Огр!X174,Огр!X175)</f>
        <v>0</v>
      </c>
      <c r="S57" s="261">
        <f>16-COUNT(Огр!Z131,Огр!Z135,Огр!Z138,Огр!Z139,Огр!Z144,Огр!Z145,Огр!Z150,Огр!Z153,Огр!Z154,Огр!Z157,Огр!Z160,Огр!Z165,Огр!Z168,Огр!Z170,Огр!Z174,Огр!Z175)</f>
        <v>0</v>
      </c>
      <c r="T57" s="261">
        <f>16-COUNT(Огр!AB131,Огр!AB135,Огр!AB138,Огр!AB139,Огр!AB144,Огр!AB145,Огр!AB150,Огр!AB153,Огр!AB154,Огр!AB157,Огр!AB160,Огр!AB165,Огр!AB168,Огр!AB170,Огр!AB174,Огр!AB175)</f>
        <v>0</v>
      </c>
      <c r="U57" s="261">
        <f>16-COUNT(Огр!AD131,Огр!AD135,Огр!AD138,Огр!AD139,Огр!AD144,Огр!AD145,Огр!AD150,Огр!AD153,Огр!AD154,Огр!AD157,Огр!AD160,Огр!AD165,Огр!AD168,Огр!AD170,Огр!AD174,Огр!AD175)</f>
        <v>0</v>
      </c>
      <c r="V57" s="261">
        <f>16-COUNT(Огр!AF131,Огр!AF135,Огр!AF138,Огр!AF139,Огр!AF144,Огр!AF145,Огр!AF150,Огр!AF153,Огр!AF154,Огр!AF157,Огр!AF160,Огр!AF165,Огр!AF168,Огр!AF170,Огр!AF174,Огр!AF175)</f>
        <v>0</v>
      </c>
      <c r="W57" s="261">
        <f>16-COUNT(Огр!AH131,Огр!AH135,Огр!AH138,Огр!AH139,Огр!AH144,Огр!AH145,Огр!AH150,Огр!AH153,Огр!AH154,Огр!AH157,Огр!AH160,Огр!AH165,Огр!AH168,Огр!AH170,Огр!AH174,Огр!AH175)</f>
        <v>0</v>
      </c>
      <c r="X57" s="261">
        <f>16-COUNT(Огр!AJ131,Огр!AJ135,Огр!AJ138,Огр!AJ139,Огр!AJ144,Огр!AJ145,Огр!AJ150,Огр!AJ153,Огр!AJ154,Огр!AJ157,Огр!AJ160,Огр!AJ165,Огр!AJ168,Огр!AJ170,Огр!AJ174,Огр!AJ175)</f>
        <v>0</v>
      </c>
      <c r="Y57" s="261">
        <f>16-COUNT(Огр!AL131,Огр!AL135,Огр!AL138,Огр!AL139,Огр!AL144,Огр!AL145,Огр!AL150,Огр!AL153,Огр!AL154,Огр!AL157,Огр!AL160,Огр!AL165,Огр!AL168,Огр!AL170,Огр!AL174,Огр!AL175)</f>
        <v>0</v>
      </c>
      <c r="Z57" s="261">
        <f>16-COUNT(Огр!AN131,Огр!AN135,Огр!AN138,Огр!AN139,Огр!AN144,Огр!AN145,Огр!AN150,Огр!AN153,Огр!AN154,Огр!AN157,Огр!AN160,Огр!AN165,Огр!AN168,Огр!AN170,Огр!AN174,Огр!AN175)</f>
        <v>0</v>
      </c>
      <c r="AA57" s="261">
        <f>16-COUNT(Огр!AP131,Огр!AP135,Огр!AP138,Огр!AP139,Огр!AP144,Огр!AP145,Огр!AP150,Огр!AP153,Огр!AP154,Огр!AP157,Огр!AP160,Огр!AP165,Огр!AP168,Огр!AP170,Огр!AP174,Огр!AP175)</f>
        <v>0</v>
      </c>
      <c r="AB57" s="261">
        <f>16-COUNT(Огр!AR131,Огр!AR135,Огр!AR138,Огр!AR139,Огр!AR144,Огр!AR145,Огр!AR150,Огр!AR153,Огр!AR154,Огр!AR157,Огр!AR160,Огр!AR165,Огр!AR168,Огр!AR170,Огр!AR174,Огр!AR175)</f>
        <v>0</v>
      </c>
      <c r="AC57" s="70"/>
      <c r="AD57" s="70"/>
      <c r="AE57" s="70"/>
      <c r="AF57" s="70"/>
      <c r="AG57" s="70"/>
      <c r="AH57" s="70"/>
      <c r="AI57" s="70"/>
      <c r="AJ57" s="70"/>
      <c r="AK57" s="70"/>
      <c r="AL57" s="70"/>
      <c r="AM57" s="70"/>
      <c r="AN57" s="70"/>
      <c r="AO57" s="70"/>
      <c r="AP57" s="70"/>
      <c r="AQ57" s="70"/>
      <c r="AR57" s="70"/>
      <c r="AS57" s="70"/>
      <c r="AT57" s="70"/>
      <c r="AU57" s="70"/>
      <c r="AV57" s="70"/>
      <c r="AW57" s="70"/>
      <c r="AX57" s="70"/>
      <c r="AY57" s="524">
        <v>25</v>
      </c>
      <c r="AZ57" s="524">
        <v>25</v>
      </c>
      <c r="BA57" s="524">
        <v>25</v>
      </c>
      <c r="BB57" s="524">
        <v>25</v>
      </c>
      <c r="BC57" s="524">
        <v>25</v>
      </c>
      <c r="BD57" s="524">
        <v>25</v>
      </c>
      <c r="BE57" s="524">
        <v>25</v>
      </c>
      <c r="BF57" s="524">
        <v>25</v>
      </c>
      <c r="BG57" s="524">
        <v>25</v>
      </c>
      <c r="BH57" s="524">
        <v>25</v>
      </c>
      <c r="BI57" s="524">
        <v>25</v>
      </c>
      <c r="BJ57" s="524">
        <v>25</v>
      </c>
      <c r="BK57" s="524">
        <v>25</v>
      </c>
      <c r="BL57" s="524">
        <v>25</v>
      </c>
      <c r="BM57" s="524">
        <v>25</v>
      </c>
      <c r="BN57" s="524">
        <v>25</v>
      </c>
      <c r="BO57" s="524">
        <v>25</v>
      </c>
      <c r="BP57" s="524">
        <v>25</v>
      </c>
      <c r="BQ57" s="524">
        <v>25</v>
      </c>
      <c r="BR57" s="524">
        <v>25</v>
      </c>
      <c r="BS57" s="70"/>
      <c r="BT57" s="70">
        <f>MINA(I57:CHOOSE($B$3,I57,J57,K57,L57,M57,N57,O57,P57,Q57,R57,S57,T57,U57,V57,W57,X57,Y57,Z57,AA57,AB57))</f>
        <v>0</v>
      </c>
      <c r="BU57" s="86">
        <f>MAXA(I57:CHOOSE($B$3,I57,J57,K57,L57,M57,N57,O57,P57,Q57,R57,S57,T57,U57,V57,W57,X57,Y57,Z57,AA57,AB57))</f>
        <v>0</v>
      </c>
    </row>
    <row r="58" spans="1:73" s="86" customFormat="1" ht="12.75" thickBot="1">
      <c r="A58" s="363"/>
      <c r="B58" s="108" t="s">
        <v>431</v>
      </c>
      <c r="C58" s="109">
        <v>16</v>
      </c>
      <c r="D58" s="109">
        <v>0</v>
      </c>
      <c r="E58" s="109">
        <v>16</v>
      </c>
      <c r="F58" s="54">
        <f t="shared" si="50"/>
        <v>0</v>
      </c>
      <c r="G58" s="184">
        <f>COUNTIF(I58:CHOOSE($B$3,I58,J58,K58,L58,M58,N58,O58,P58,Q58,R58,S58,T58,U58,V58,W58,X58,Y58,Z58,AA58,AB58),"&lt;"&amp;$G$55)</f>
        <v>0</v>
      </c>
      <c r="H58" s="186">
        <f>COUNTIF(I58:CHOOSE($B$3,I58,J58,K58,L58,M58,N58,O58,P58,Q58,R58,S58,T58,U58,V58,W58,X58,Y58,Z58,AA58,AB58),"&gt;"&amp;$H$55)</f>
        <v>0</v>
      </c>
      <c r="I58" s="227">
        <f>16-COUNT(Огр!F132,Огр!F134,Огр!F137,Огр!F140,Огр!F143,Огр!F146,Огр!F149,Огр!F151,Огр!F156,Огр!F159,Огр!F161,Огр!F164,Огр!F167,Огр!F171,Огр!F172,Огр!F176)</f>
        <v>0</v>
      </c>
      <c r="J58" s="227">
        <f>16-COUNT(Огр!H132,Огр!H134,Огр!H137,Огр!H140,Огр!H143,Огр!H146,Огр!H149,Огр!H151,Огр!H156,Огр!H159,Огр!H161,Огр!H164,Огр!H167,Огр!H171,Огр!H172,Огр!H176)</f>
        <v>0</v>
      </c>
      <c r="K58" s="227">
        <f>16-COUNT(Огр!J132,Огр!J134,Огр!J137,Огр!J140,Огр!J143,Огр!J146,Огр!J149,Огр!J151,Огр!J156,Огр!J159,Огр!J161,Огр!J164,Огр!J167,Огр!J171,Огр!J172,Огр!J176)</f>
        <v>0</v>
      </c>
      <c r="L58" s="227">
        <f>16-COUNT(Огр!L132,Огр!L134,Огр!L137,Огр!L140,Огр!L143,Огр!L146,Огр!L149,Огр!L151,Огр!L156,Огр!L159,Огр!L161,Огр!L164,Огр!L167,Огр!L171,Огр!L172,Огр!L176)</f>
        <v>0</v>
      </c>
      <c r="M58" s="227">
        <f>16-COUNT(Огр!N132,Огр!N134,Огр!N137,Огр!N140,Огр!N143,Огр!N146,Огр!N149,Огр!N151,Огр!N156,Огр!N159,Огр!N161,Огр!N164,Огр!N167,Огр!N171,Огр!N172,Огр!N176)</f>
        <v>0</v>
      </c>
      <c r="N58" s="227">
        <f>16-COUNT(Огр!P132,Огр!P134,Огр!P137,Огр!P140,Огр!P143,Огр!P146,Огр!P149,Огр!P151,Огр!P156,Огр!P159,Огр!P161,Огр!P164,Огр!P167,Огр!P171,Огр!P172,Огр!P176)</f>
        <v>0</v>
      </c>
      <c r="O58" s="227">
        <f>16-COUNT(Огр!R132,Огр!R134,Огр!R137,Огр!R140,Огр!R143,Огр!R146,Огр!R149,Огр!R151,Огр!R156,Огр!R159,Огр!R161,Огр!R164,Огр!R167,Огр!R171,Огр!R172,Огр!R176)</f>
        <v>0</v>
      </c>
      <c r="P58" s="227">
        <f>16-COUNT(Огр!T132,Огр!T134,Огр!T137,Огр!T140,Огр!T143,Огр!T146,Огр!T149,Огр!T151,Огр!T156,Огр!T159,Огр!T161,Огр!T164,Огр!T167,Огр!T171,Огр!T172,Огр!T176)</f>
        <v>0</v>
      </c>
      <c r="Q58" s="227">
        <f>16-COUNT(Огр!V132,Огр!V134,Огр!V137,Огр!V140,Огр!V143,Огр!V146,Огр!V149,Огр!V151,Огр!V156,Огр!V159,Огр!V161,Огр!V164,Огр!V167,Огр!V171,Огр!V172,Огр!V176)</f>
        <v>0</v>
      </c>
      <c r="R58" s="227">
        <f>16-COUNT(Огр!X132,Огр!X134,Огр!X137,Огр!X140,Огр!X143,Огр!X146,Огр!X149,Огр!X151,Огр!X156,Огр!X159,Огр!X161,Огр!X164,Огр!X167,Огр!X171,Огр!X172,Огр!X176)</f>
        <v>0</v>
      </c>
      <c r="S58" s="227">
        <f>16-COUNT(Огр!Z132,Огр!Z134,Огр!Z137,Огр!Z140,Огр!Z143,Огр!Z146,Огр!Z149,Огр!Z151,Огр!Z156,Огр!Z159,Огр!Z161,Огр!Z164,Огр!Z167,Огр!Z171,Огр!Z172,Огр!Z176)</f>
        <v>0</v>
      </c>
      <c r="T58" s="227">
        <f>16-COUNT(Огр!AB132,Огр!AB134,Огр!AB137,Огр!AB140,Огр!AB143,Огр!AB146,Огр!AB149,Огр!AB151,Огр!AB156,Огр!AB159,Огр!AB161,Огр!AB164,Огр!AB167,Огр!AB171,Огр!AB172,Огр!AB176)</f>
        <v>0</v>
      </c>
      <c r="U58" s="227">
        <f>16-COUNT(Огр!AD132,Огр!AD134,Огр!AD137,Огр!AD140,Огр!AD143,Огр!AD146,Огр!AD149,Огр!AD151,Огр!AD156,Огр!AD159,Огр!AD161,Огр!AD164,Огр!AD167,Огр!AD171,Огр!AD172,Огр!AD176)</f>
        <v>0</v>
      </c>
      <c r="V58" s="227">
        <f>16-COUNT(Огр!AF132,Огр!AF134,Огр!AF137,Огр!AF140,Огр!AF143,Огр!AF146,Огр!AF149,Огр!AF151,Огр!AF156,Огр!AF159,Огр!AF161,Огр!AF164,Огр!AF167,Огр!AF171,Огр!AF172,Огр!AF176)</f>
        <v>0</v>
      </c>
      <c r="W58" s="227">
        <f>16-COUNT(Огр!AH132,Огр!AH134,Огр!AH137,Огр!AH140,Огр!AH143,Огр!AH146,Огр!AH149,Огр!AH151,Огр!AH156,Огр!AH159,Огр!AH161,Огр!AH164,Огр!AH167,Огр!AH171,Огр!AH172,Огр!AH176)</f>
        <v>0</v>
      </c>
      <c r="X58" s="227">
        <f>16-COUNT(Огр!AJ132,Огр!AJ134,Огр!AJ137,Огр!AJ140,Огр!AJ143,Огр!AJ146,Огр!AJ149,Огр!AJ151,Огр!AJ156,Огр!AJ159,Огр!AJ161,Огр!AJ164,Огр!AJ167,Огр!AJ171,Огр!AJ172,Огр!AJ176)</f>
        <v>0</v>
      </c>
      <c r="Y58" s="227">
        <f>16-COUNT(Огр!AL132,Огр!AL134,Огр!AL137,Огр!AL140,Огр!AL143,Огр!AL146,Огр!AL149,Огр!AL151,Огр!AL156,Огр!AL159,Огр!AL161,Огр!AL164,Огр!AL167,Огр!AL171,Огр!AL172,Огр!AL176)</f>
        <v>0</v>
      </c>
      <c r="Z58" s="227">
        <f>16-COUNT(Огр!AN132,Огр!AN134,Огр!AN137,Огр!AN140,Огр!AN143,Огр!AN146,Огр!AN149,Огр!AN151,Огр!AN156,Огр!AN159,Огр!AN161,Огр!AN164,Огр!AN167,Огр!AN171,Огр!AN172,Огр!AN176)</f>
        <v>0</v>
      </c>
      <c r="AA58" s="227">
        <f>16-COUNT(Огр!AP132,Огр!AP134,Огр!AP137,Огр!AP140,Огр!AP143,Огр!AP146,Огр!AP149,Огр!AP151,Огр!AP156,Огр!AP159,Огр!AP161,Огр!AP164,Огр!AP167,Огр!AP171,Огр!AP172,Огр!AP176)</f>
        <v>0</v>
      </c>
      <c r="AB58" s="227">
        <f>16-COUNT(Огр!AR132,Огр!AR134,Огр!AR137,Огр!AR140,Огр!AR143,Огр!AR146,Огр!AR149,Огр!AR151,Огр!AR156,Огр!AR159,Огр!AR161,Огр!AR164,Огр!AR167,Огр!AR171,Огр!AR172,Огр!AR176)</f>
        <v>0</v>
      </c>
      <c r="AC58" s="70"/>
      <c r="AD58" s="70"/>
      <c r="AE58" s="70"/>
      <c r="AF58" s="70"/>
      <c r="AG58" s="70"/>
      <c r="AH58" s="70"/>
      <c r="AI58" s="70"/>
      <c r="AJ58" s="70"/>
      <c r="AK58" s="70"/>
      <c r="AL58" s="70"/>
      <c r="AM58" s="70"/>
      <c r="AN58" s="70"/>
      <c r="AO58" s="70"/>
      <c r="AP58" s="70"/>
      <c r="AQ58" s="70"/>
      <c r="AR58" s="70"/>
      <c r="AS58" s="70"/>
      <c r="AT58" s="70"/>
      <c r="AU58" s="70"/>
      <c r="AV58" s="70"/>
      <c r="AW58" s="70"/>
      <c r="AX58" s="70"/>
      <c r="AY58" s="529" t="s">
        <v>522</v>
      </c>
      <c r="AZ58" s="529"/>
      <c r="BA58" s="529"/>
      <c r="BB58" s="529"/>
      <c r="BC58" s="529"/>
      <c r="BD58" s="529"/>
      <c r="BE58" s="529"/>
      <c r="BF58" s="529"/>
      <c r="BG58" s="529"/>
      <c r="BH58" s="529"/>
      <c r="BI58" s="529"/>
      <c r="BJ58" s="529"/>
      <c r="BK58" s="529"/>
      <c r="BL58" s="529"/>
      <c r="BM58" s="529"/>
      <c r="BN58" s="529"/>
      <c r="BO58" s="529"/>
      <c r="BP58" s="529"/>
      <c r="BQ58" s="529"/>
      <c r="BR58" s="529"/>
      <c r="BS58" s="70"/>
      <c r="BT58" s="70">
        <f>MINA(I58:CHOOSE($B$3,I58,J58,K58,L58,M58,N58,O58,P58,Q58,R58,S58,T58,U58,V58,W58,X58,Y58,Z58,AA58,AB58))</f>
        <v>0</v>
      </c>
      <c r="BU58" s="86">
        <f>MAXA(I58:CHOOSE($B$3,I58,J58,K58,L58,M58,N58,O58,P58,Q58,R58,S58,T58,U58,V58,W58,X58,Y58,Z58,AA58,AB58))</f>
        <v>0</v>
      </c>
    </row>
    <row r="59" spans="1:73" s="86" customFormat="1" ht="12.75" thickBot="1">
      <c r="A59" s="357"/>
      <c r="B59" s="111" t="s">
        <v>432</v>
      </c>
      <c r="C59" s="112">
        <v>16</v>
      </c>
      <c r="D59" s="112">
        <v>0</v>
      </c>
      <c r="E59" s="112">
        <v>16</v>
      </c>
      <c r="F59" s="54">
        <f t="shared" si="50"/>
        <v>0</v>
      </c>
      <c r="G59" s="184">
        <f>COUNTIF(I59:CHOOSE($B$3,I59,J59,K59,L59,M59,N59,O59,P59,Q59,R59,S59,T59,U59,V59,W59,X59,Y59,Z59,AA59,AB59),"&lt;"&amp;$G$55)</f>
        <v>0</v>
      </c>
      <c r="H59" s="186">
        <f>COUNTIF(I59:CHOOSE($B$3,I59,J59,K59,L59,M59,N59,O59,P59,Q59,R59,S59,T59,U59,V59,W59,X59,Y59,Z59,AA59,AB59),"&gt;"&amp;$H$55)</f>
        <v>0</v>
      </c>
      <c r="I59" s="275">
        <f>16-COUNT(Огр!F130,Огр!F133,Огр!F136,Огр!F141,Огр!F142,Огр!F147,Огр!F148,Огр!F152,Огр!F155,Огр!F158,Огр!F162,Огр!F163,Огр!F166,Огр!F169,Огр!F173,Огр!F177)</f>
        <v>0</v>
      </c>
      <c r="J59" s="275">
        <f>16-COUNT(Огр!H130,Огр!H133,Огр!H136,Огр!H141,Огр!H142,Огр!H147,Огр!H148,Огр!H152,Огр!H155,Огр!H158,Огр!H162,Огр!H163,Огр!H166,Огр!H169,Огр!H173,Огр!H177)</f>
        <v>0</v>
      </c>
      <c r="K59" s="275">
        <f>16-COUNT(Огр!J130,Огр!J133,Огр!J136,Огр!J141,Огр!J142,Огр!J147,Огр!J148,Огр!J152,Огр!J155,Огр!J158,Огр!J162,Огр!J163,Огр!J166,Огр!J169,Огр!J173,Огр!J177)</f>
        <v>0</v>
      </c>
      <c r="L59" s="275">
        <f>16-COUNT(Огр!L130,Огр!L133,Огр!L136,Огр!L141,Огр!L142,Огр!L147,Огр!L148,Огр!L152,Огр!L155,Огр!L158,Огр!L162,Огр!L163,Огр!L166,Огр!L169,Огр!L173,Огр!L177)</f>
        <v>0</v>
      </c>
      <c r="M59" s="275">
        <f>16-COUNT(Огр!N130,Огр!N133,Огр!N136,Огр!N141,Огр!N142,Огр!N147,Огр!N148,Огр!N152,Огр!N155,Огр!N158,Огр!N162,Огр!N163,Огр!N166,Огр!N169,Огр!N173,Огр!N177)</f>
        <v>0</v>
      </c>
      <c r="N59" s="275">
        <f>16-COUNT(Огр!P130,Огр!P133,Огр!P136,Огр!P141,Огр!P142,Огр!P147,Огр!P148,Огр!P152,Огр!P155,Огр!P158,Огр!P162,Огр!P163,Огр!P166,Огр!P169,Огр!P173,Огр!P177)</f>
        <v>0</v>
      </c>
      <c r="O59" s="275">
        <f>16-COUNT(Огр!R130,Огр!R133,Огр!R136,Огр!R141,Огр!R142,Огр!R147,Огр!R148,Огр!R152,Огр!R155,Огр!R158,Огр!R162,Огр!R163,Огр!R166,Огр!R169,Огр!R173,Огр!R177)</f>
        <v>0</v>
      </c>
      <c r="P59" s="275">
        <f>16-COUNT(Огр!T130,Огр!T133,Огр!T136,Огр!T141,Огр!T142,Огр!T147,Огр!T148,Огр!T152,Огр!T155,Огр!T158,Огр!T162,Огр!T163,Огр!T166,Огр!T169,Огр!T173,Огр!T177)</f>
        <v>0</v>
      </c>
      <c r="Q59" s="275">
        <f>16-COUNT(Огр!V130,Огр!V133,Огр!V136,Огр!V141,Огр!V142,Огр!V147,Огр!V148,Огр!V152,Огр!V155,Огр!V158,Огр!V162,Огр!V163,Огр!V166,Огр!V169,Огр!V173,Огр!V177)</f>
        <v>0</v>
      </c>
      <c r="R59" s="275">
        <f>16-COUNT(Огр!X130,Огр!X133,Огр!X136,Огр!X141,Огр!X142,Огр!X147,Огр!X148,Огр!X152,Огр!X155,Огр!X158,Огр!X162,Огр!X163,Огр!X166,Огр!X169,Огр!X173,Огр!X177)</f>
        <v>0</v>
      </c>
      <c r="S59" s="275">
        <f>16-COUNT(Огр!Z130,Огр!Z133,Огр!Z136,Огр!Z141,Огр!Z142,Огр!Z147,Огр!Z148,Огр!Z152,Огр!Z155,Огр!Z158,Огр!Z162,Огр!Z163,Огр!Z166,Огр!Z169,Огр!Z173,Огр!Z177)</f>
        <v>0</v>
      </c>
      <c r="T59" s="275">
        <f>16-COUNT(Огр!AB130,Огр!AB133,Огр!AB136,Огр!AB141,Огр!AB142,Огр!AB147,Огр!AB148,Огр!AB152,Огр!AB155,Огр!AB158,Огр!AB162,Огр!AB163,Огр!AB166,Огр!AB169,Огр!AB173,Огр!AB177)</f>
        <v>0</v>
      </c>
      <c r="U59" s="275">
        <f>16-COUNT(Огр!AD130,Огр!AD133,Огр!AD136,Огр!AD141,Огр!AD142,Огр!AD147,Огр!AD148,Огр!AD152,Огр!AD155,Огр!AD158,Огр!AD162,Огр!AD163,Огр!AD166,Огр!AD169,Огр!AD173,Огр!AD177)</f>
        <v>0</v>
      </c>
      <c r="V59" s="275">
        <f>16-COUNT(Огр!AF130,Огр!AF133,Огр!AF136,Огр!AF141,Огр!AF142,Огр!AF147,Огр!AF148,Огр!AF152,Огр!AF155,Огр!AF158,Огр!AF162,Огр!AF163,Огр!AF166,Огр!AF169,Огр!AF173,Огр!AF177)</f>
        <v>0</v>
      </c>
      <c r="W59" s="275">
        <f>16-COUNT(Огр!AH130,Огр!AH133,Огр!AH136,Огр!AH141,Огр!AH142,Огр!AH147,Огр!AH148,Огр!AH152,Огр!AH155,Огр!AH158,Огр!AH162,Огр!AH163,Огр!AH166,Огр!AH169,Огр!AH173,Огр!AH177)</f>
        <v>0</v>
      </c>
      <c r="X59" s="275">
        <f>16-COUNT(Огр!AJ130,Огр!AJ133,Огр!AJ136,Огр!AJ141,Огр!AJ142,Огр!AJ147,Огр!AJ148,Огр!AJ152,Огр!AJ155,Огр!AJ158,Огр!AJ162,Огр!AJ163,Огр!AJ166,Огр!AJ169,Огр!AJ173,Огр!AJ177)</f>
        <v>0</v>
      </c>
      <c r="Y59" s="275">
        <f>16-COUNT(Огр!AL130,Огр!AL133,Огр!AL136,Огр!AL141,Огр!AL142,Огр!AL147,Огр!AL148,Огр!AL152,Огр!AL155,Огр!AL158,Огр!AL162,Огр!AL163,Огр!AL166,Огр!AL169,Огр!AL173,Огр!AL177)</f>
        <v>0</v>
      </c>
      <c r="Z59" s="275">
        <f>16-COUNT(Огр!AN130,Огр!AN133,Огр!AN136,Огр!AN141,Огр!AN142,Огр!AN147,Огр!AN148,Огр!AN152,Огр!AN155,Огр!AN158,Огр!AN162,Огр!AN163,Огр!AN166,Огр!AN169,Огр!AN173,Огр!AN177)</f>
        <v>0</v>
      </c>
      <c r="AA59" s="275">
        <f>16-COUNT(Огр!AP130,Огр!AP133,Огр!AP136,Огр!AP141,Огр!AP142,Огр!AP147,Огр!AP148,Огр!AP152,Огр!AP155,Огр!AP158,Огр!AP162,Огр!AP163,Огр!AP166,Огр!AP169,Огр!AP173,Огр!AP177)</f>
        <v>0</v>
      </c>
      <c r="AB59" s="275">
        <f>16-COUNT(Огр!AR130,Огр!AR133,Огр!AR136,Огр!AR141,Огр!AR142,Огр!AR147,Огр!AR148,Огр!AR152,Огр!AR155,Огр!AR158,Огр!AR162,Огр!AR163,Огр!AR166,Огр!AR169,Огр!AR173,Огр!AR177)</f>
        <v>0</v>
      </c>
      <c r="AC59" s="70"/>
      <c r="AD59" s="70"/>
      <c r="AE59" s="70"/>
      <c r="AF59" s="70"/>
      <c r="AG59" s="70"/>
      <c r="AH59" s="70"/>
      <c r="AI59" s="70"/>
      <c r="AJ59" s="70"/>
      <c r="AK59" s="70"/>
      <c r="AL59" s="70"/>
      <c r="AM59" s="70"/>
      <c r="AN59" s="70"/>
      <c r="AO59" s="70"/>
      <c r="AP59" s="70"/>
      <c r="AQ59" s="70"/>
      <c r="AR59" s="70"/>
      <c r="AS59" s="70"/>
      <c r="AT59" s="70"/>
      <c r="AU59" s="70"/>
      <c r="AV59" s="70"/>
      <c r="AW59" s="70"/>
      <c r="AX59" s="70"/>
      <c r="AY59" s="527" t="str">
        <f>$G$45</f>
        <v>провал</v>
      </c>
      <c r="AZ59" s="527" t="str">
        <f t="shared" ref="AZ59:BR59" si="52">$G$45</f>
        <v>провал</v>
      </c>
      <c r="BA59" s="527" t="str">
        <f t="shared" si="52"/>
        <v>провал</v>
      </c>
      <c r="BB59" s="527" t="str">
        <f t="shared" si="52"/>
        <v>провал</v>
      </c>
      <c r="BC59" s="527" t="str">
        <f t="shared" si="52"/>
        <v>провал</v>
      </c>
      <c r="BD59" s="527" t="str">
        <f t="shared" si="52"/>
        <v>провал</v>
      </c>
      <c r="BE59" s="527" t="str">
        <f t="shared" si="52"/>
        <v>провал</v>
      </c>
      <c r="BF59" s="527" t="str">
        <f t="shared" si="52"/>
        <v>провал</v>
      </c>
      <c r="BG59" s="527" t="str">
        <f t="shared" si="52"/>
        <v>провал</v>
      </c>
      <c r="BH59" s="527" t="str">
        <f t="shared" si="52"/>
        <v>провал</v>
      </c>
      <c r="BI59" s="527" t="str">
        <f t="shared" si="52"/>
        <v>провал</v>
      </c>
      <c r="BJ59" s="527" t="str">
        <f t="shared" si="52"/>
        <v>провал</v>
      </c>
      <c r="BK59" s="527" t="str">
        <f t="shared" si="52"/>
        <v>провал</v>
      </c>
      <c r="BL59" s="527" t="str">
        <f t="shared" si="52"/>
        <v>провал</v>
      </c>
      <c r="BM59" s="527" t="str">
        <f t="shared" si="52"/>
        <v>провал</v>
      </c>
      <c r="BN59" s="527" t="str">
        <f t="shared" si="52"/>
        <v>провал</v>
      </c>
      <c r="BO59" s="527" t="str">
        <f t="shared" si="52"/>
        <v>провал</v>
      </c>
      <c r="BP59" s="527" t="str">
        <f t="shared" si="52"/>
        <v>провал</v>
      </c>
      <c r="BQ59" s="527" t="str">
        <f t="shared" si="52"/>
        <v>провал</v>
      </c>
      <c r="BR59" s="527" t="str">
        <f t="shared" si="52"/>
        <v>провал</v>
      </c>
      <c r="BS59" s="70"/>
      <c r="BT59" s="70">
        <f>MINA(I59:CHOOSE($B$3,I59,J59,K59,L59,M59,N59,O59,P59,Q59,R59,S59,T59,U59,V59,W59,X59,Y59,Z59,AA59,AB59))</f>
        <v>0</v>
      </c>
      <c r="BU59" s="86">
        <f>MAXA(I59:CHOOSE($B$3,I59,J59,K59,L59,M59,N59,O59,P59,Q59,R59,S59,T59,U59,V59,W59,X59,Y59,Z59,AA59,AB59))</f>
        <v>0</v>
      </c>
    </row>
    <row r="60" spans="1:73" s="86" customFormat="1" ht="12.75" thickBot="1">
      <c r="A60" s="364" t="s">
        <v>433</v>
      </c>
      <c r="B60" s="114" t="s">
        <v>434</v>
      </c>
      <c r="C60" s="115">
        <v>26</v>
      </c>
      <c r="D60" s="115">
        <v>0</v>
      </c>
      <c r="E60" s="115">
        <v>26</v>
      </c>
      <c r="F60" s="54">
        <f t="shared" si="50"/>
        <v>0</v>
      </c>
      <c r="G60" s="184">
        <f>COUNTIF(I60:CHOOSE($B$3,I60,J60,K60,L60,M60,N60,O60,P60,Q60,R60,S60,T60,U60,V60,W60,X60,Y60,Z60,AA60,AB60),"&lt;"&amp;$G$55)</f>
        <v>0</v>
      </c>
      <c r="H60" s="186">
        <f>COUNTIF(I60:CHOOSE($B$3,I60,J60,K60,L60,M60,N60,O60,P60,Q60,R60,S60,T60,U60,V60,W60,X60,Y60,Z60,AA60,AB60),"&gt;"&amp;$H$55)</f>
        <v>0</v>
      </c>
      <c r="I60" s="276">
        <f>AD10+AD16+I36</f>
        <v>0</v>
      </c>
      <c r="J60" s="276">
        <f t="shared" ref="J60:AB60" si="53">AE10+AE16+J36</f>
        <v>0</v>
      </c>
      <c r="K60" s="276">
        <f t="shared" si="53"/>
        <v>0</v>
      </c>
      <c r="L60" s="276">
        <f t="shared" si="53"/>
        <v>0</v>
      </c>
      <c r="M60" s="276">
        <f t="shared" si="53"/>
        <v>0</v>
      </c>
      <c r="N60" s="276">
        <f t="shared" si="53"/>
        <v>0</v>
      </c>
      <c r="O60" s="276">
        <f t="shared" si="53"/>
        <v>0</v>
      </c>
      <c r="P60" s="276">
        <f t="shared" si="53"/>
        <v>0</v>
      </c>
      <c r="Q60" s="276">
        <f t="shared" si="53"/>
        <v>0</v>
      </c>
      <c r="R60" s="276">
        <f t="shared" si="53"/>
        <v>0</v>
      </c>
      <c r="S60" s="276">
        <f t="shared" si="53"/>
        <v>0</v>
      </c>
      <c r="T60" s="276">
        <f t="shared" si="53"/>
        <v>0</v>
      </c>
      <c r="U60" s="276">
        <f t="shared" si="53"/>
        <v>0</v>
      </c>
      <c r="V60" s="276">
        <f t="shared" si="53"/>
        <v>0</v>
      </c>
      <c r="W60" s="276">
        <f t="shared" si="53"/>
        <v>0</v>
      </c>
      <c r="X60" s="276">
        <f t="shared" si="53"/>
        <v>0</v>
      </c>
      <c r="Y60" s="276">
        <f t="shared" si="53"/>
        <v>0</v>
      </c>
      <c r="Z60" s="276">
        <f t="shared" si="53"/>
        <v>0</v>
      </c>
      <c r="AA60" s="276">
        <f t="shared" si="53"/>
        <v>0</v>
      </c>
      <c r="AB60" s="276">
        <f t="shared" si="53"/>
        <v>0</v>
      </c>
      <c r="AC60" s="70"/>
      <c r="AD60" s="70"/>
      <c r="AE60" s="70"/>
      <c r="AF60" s="70"/>
      <c r="AG60" s="70"/>
      <c r="AH60" s="70"/>
      <c r="AI60" s="70"/>
      <c r="AJ60" s="70"/>
      <c r="AK60" s="70"/>
      <c r="AL60" s="70"/>
      <c r="AM60" s="70"/>
      <c r="AN60" s="70"/>
      <c r="AO60" s="70"/>
      <c r="AP60" s="70"/>
      <c r="AQ60" s="70"/>
      <c r="AR60" s="70"/>
      <c r="AS60" s="70"/>
      <c r="AT60" s="70"/>
      <c r="AU60" s="70"/>
      <c r="AV60" s="70"/>
      <c r="AW60" s="70"/>
      <c r="AX60" s="70"/>
      <c r="AY60" s="529" t="s">
        <v>523</v>
      </c>
      <c r="AZ60" s="529"/>
      <c r="BA60" s="529"/>
      <c r="BB60" s="529"/>
      <c r="BC60" s="529"/>
      <c r="BD60" s="529"/>
      <c r="BE60" s="529"/>
      <c r="BF60" s="529"/>
      <c r="BG60" s="529"/>
      <c r="BH60" s="529"/>
      <c r="BI60" s="529"/>
      <c r="BJ60" s="529"/>
      <c r="BK60" s="529"/>
      <c r="BL60" s="529"/>
      <c r="BM60" s="529"/>
      <c r="BN60" s="529"/>
      <c r="BO60" s="529"/>
      <c r="BP60" s="529"/>
      <c r="BQ60" s="529"/>
      <c r="BR60" s="529"/>
      <c r="BS60" s="70"/>
      <c r="BT60" s="70">
        <f>MINA(I60:CHOOSE($B$3,I60,J60,K60,L60,M60,N60,O60,P60,Q60,R60,S60,T60,U60,V60,W60,X60,Y60,Z60,AA60,AB60))</f>
        <v>0</v>
      </c>
      <c r="BU60" s="86">
        <f>MAXA(I60:CHOOSE($B$3,I60,J60,K60,L60,M60,N60,O60,P60,Q60,R60,S60,T60,U60,V60,W60,X60,Y60,Z60,AA60,AB60))</f>
        <v>0</v>
      </c>
    </row>
    <row r="61" spans="1:73" s="86" customFormat="1" ht="12.75" thickBot="1">
      <c r="A61" s="365"/>
      <c r="B61" s="117" t="s">
        <v>435</v>
      </c>
      <c r="C61" s="118">
        <v>21</v>
      </c>
      <c r="D61" s="118">
        <v>0</v>
      </c>
      <c r="E61" s="118">
        <v>21</v>
      </c>
      <c r="F61" s="54">
        <f t="shared" si="50"/>
        <v>0</v>
      </c>
      <c r="G61" s="184">
        <f>COUNTIF(I61:CHOOSE($B$3,I61,J61,K61,L61,M61,N61,O61,P61,Q61,R61,S61,T61,U61,V61,W61,X61,Y61,Z61,AA61,AB61),"&lt;"&amp;$G$55)</f>
        <v>0</v>
      </c>
      <c r="H61" s="186">
        <f>COUNTIF(I61:CHOOSE($B$3,I61,J61,K61,L61,M61,N61,O61,P61,Q61,R61,S61,T61,U61,V61,W61,X61,Y61,Z61,AA61,AB61),"&gt;"&amp;$H$55)</f>
        <v>0</v>
      </c>
      <c r="I61" s="265">
        <f>AD17+AD26</f>
        <v>0</v>
      </c>
      <c r="J61" s="265">
        <f t="shared" ref="J61:AB61" si="54">AE17+AE26</f>
        <v>0</v>
      </c>
      <c r="K61" s="265">
        <f t="shared" si="54"/>
        <v>0</v>
      </c>
      <c r="L61" s="265">
        <f t="shared" si="54"/>
        <v>0</v>
      </c>
      <c r="M61" s="265">
        <f t="shared" si="54"/>
        <v>0</v>
      </c>
      <c r="N61" s="265">
        <f t="shared" si="54"/>
        <v>0</v>
      </c>
      <c r="O61" s="265">
        <f t="shared" si="54"/>
        <v>0</v>
      </c>
      <c r="P61" s="265">
        <f t="shared" si="54"/>
        <v>0</v>
      </c>
      <c r="Q61" s="265">
        <f t="shared" si="54"/>
        <v>0</v>
      </c>
      <c r="R61" s="265">
        <f t="shared" si="54"/>
        <v>0</v>
      </c>
      <c r="S61" s="265">
        <f t="shared" si="54"/>
        <v>0</v>
      </c>
      <c r="T61" s="265">
        <f t="shared" si="54"/>
        <v>0</v>
      </c>
      <c r="U61" s="265">
        <f t="shared" si="54"/>
        <v>0</v>
      </c>
      <c r="V61" s="265">
        <f t="shared" si="54"/>
        <v>0</v>
      </c>
      <c r="W61" s="265">
        <f t="shared" si="54"/>
        <v>0</v>
      </c>
      <c r="X61" s="265">
        <f t="shared" si="54"/>
        <v>0</v>
      </c>
      <c r="Y61" s="265">
        <f t="shared" si="54"/>
        <v>0</v>
      </c>
      <c r="Z61" s="265">
        <f t="shared" si="54"/>
        <v>0</v>
      </c>
      <c r="AA61" s="265">
        <f t="shared" si="54"/>
        <v>0</v>
      </c>
      <c r="AB61" s="265">
        <f t="shared" si="54"/>
        <v>0</v>
      </c>
      <c r="AC61" s="70"/>
      <c r="AD61" s="70"/>
      <c r="AE61" s="70"/>
      <c r="AF61" s="70"/>
      <c r="AG61" s="70"/>
      <c r="AH61" s="70"/>
      <c r="AI61" s="70"/>
      <c r="AJ61" s="70"/>
      <c r="AK61" s="70"/>
      <c r="AL61" s="70"/>
      <c r="AM61" s="70"/>
      <c r="AN61" s="70"/>
      <c r="AO61" s="70"/>
      <c r="AP61" s="70"/>
      <c r="AQ61" s="70"/>
      <c r="AR61" s="70"/>
      <c r="AS61" s="70"/>
      <c r="AT61" s="70"/>
      <c r="AU61" s="70"/>
      <c r="AV61" s="70"/>
      <c r="AW61" s="70"/>
      <c r="AX61" s="70"/>
      <c r="AY61" s="527" t="str">
        <f>$H$45</f>
        <v>пик</v>
      </c>
      <c r="AZ61" s="527" t="str">
        <f t="shared" ref="AZ61:BR61" si="55">$H$45</f>
        <v>пик</v>
      </c>
      <c r="BA61" s="527" t="str">
        <f t="shared" si="55"/>
        <v>пик</v>
      </c>
      <c r="BB61" s="527" t="str">
        <f t="shared" si="55"/>
        <v>пик</v>
      </c>
      <c r="BC61" s="527" t="str">
        <f t="shared" si="55"/>
        <v>пик</v>
      </c>
      <c r="BD61" s="527" t="str">
        <f t="shared" si="55"/>
        <v>пик</v>
      </c>
      <c r="BE61" s="527" t="str">
        <f t="shared" si="55"/>
        <v>пик</v>
      </c>
      <c r="BF61" s="527" t="str">
        <f t="shared" si="55"/>
        <v>пик</v>
      </c>
      <c r="BG61" s="527" t="str">
        <f t="shared" si="55"/>
        <v>пик</v>
      </c>
      <c r="BH61" s="527" t="str">
        <f t="shared" si="55"/>
        <v>пик</v>
      </c>
      <c r="BI61" s="527" t="str">
        <f t="shared" si="55"/>
        <v>пик</v>
      </c>
      <c r="BJ61" s="527" t="str">
        <f t="shared" si="55"/>
        <v>пик</v>
      </c>
      <c r="BK61" s="527" t="str">
        <f t="shared" si="55"/>
        <v>пик</v>
      </c>
      <c r="BL61" s="527" t="str">
        <f t="shared" si="55"/>
        <v>пик</v>
      </c>
      <c r="BM61" s="527" t="str">
        <f t="shared" si="55"/>
        <v>пик</v>
      </c>
      <c r="BN61" s="527" t="str">
        <f t="shared" si="55"/>
        <v>пик</v>
      </c>
      <c r="BO61" s="527" t="str">
        <f t="shared" si="55"/>
        <v>пик</v>
      </c>
      <c r="BP61" s="527" t="str">
        <f t="shared" si="55"/>
        <v>пик</v>
      </c>
      <c r="BQ61" s="527" t="str">
        <f t="shared" si="55"/>
        <v>пик</v>
      </c>
      <c r="BR61" s="527" t="str">
        <f t="shared" si="55"/>
        <v>пик</v>
      </c>
      <c r="BS61" s="70"/>
      <c r="BT61" s="70">
        <f>MINA(I61:CHOOSE($B$3,I61,J61,K61,L61,M61,N61,O61,P61,Q61,R61,S61,T61,U61,V61,W61,X61,Y61,Z61,AA61,AB61))</f>
        <v>0</v>
      </c>
      <c r="BU61" s="86">
        <f>MAXA(I61:CHOOSE($B$3,I61,J61,K61,L61,M61,N61,O61,P61,Q61,R61,S61,T61,U61,V61,W61,X61,Y61,Z61,AA61,AB61))</f>
        <v>0</v>
      </c>
    </row>
    <row r="62" spans="1:73" s="86" customFormat="1" ht="12.75" thickBot="1">
      <c r="A62" s="365"/>
      <c r="B62" s="117" t="s">
        <v>436</v>
      </c>
      <c r="C62" s="118">
        <v>31</v>
      </c>
      <c r="D62" s="118">
        <v>0</v>
      </c>
      <c r="E62" s="118">
        <v>31</v>
      </c>
      <c r="F62" s="54">
        <f t="shared" si="50"/>
        <v>0</v>
      </c>
      <c r="G62" s="184">
        <f>COUNTIF(I62:CHOOSE($B$3,I62,J62,K62,L62,M62,N62,O62,P62,Q62,R62,S62,T62,U62,V62,W62,X62,Y62,Z62,AA62,AB62),"&lt;"&amp;$G$55)</f>
        <v>0</v>
      </c>
      <c r="H62" s="186">
        <f>COUNTIF(I62:CHOOSE($B$3,I62,J62,K62,L62,M62,N62,O62,P62,Q62,R62,S62,T62,U62,V62,W62,X62,Y62,Z62,AA62,AB62),"&gt;"&amp;$H$55)</f>
        <v>0</v>
      </c>
      <c r="I62" s="265">
        <f>AD8+AD9+AD18+I47</f>
        <v>0</v>
      </c>
      <c r="J62" s="265">
        <f t="shared" ref="J62:AB62" si="56">AE8+AE9+AE18+J47</f>
        <v>0</v>
      </c>
      <c r="K62" s="265">
        <f t="shared" si="56"/>
        <v>0</v>
      </c>
      <c r="L62" s="265">
        <f t="shared" si="56"/>
        <v>0</v>
      </c>
      <c r="M62" s="265">
        <f t="shared" si="56"/>
        <v>0</v>
      </c>
      <c r="N62" s="265">
        <f t="shared" si="56"/>
        <v>0</v>
      </c>
      <c r="O62" s="265">
        <f t="shared" si="56"/>
        <v>0</v>
      </c>
      <c r="P62" s="265">
        <f t="shared" si="56"/>
        <v>0</v>
      </c>
      <c r="Q62" s="265">
        <f t="shared" si="56"/>
        <v>0</v>
      </c>
      <c r="R62" s="265">
        <f t="shared" si="56"/>
        <v>0</v>
      </c>
      <c r="S62" s="265">
        <f t="shared" si="56"/>
        <v>0</v>
      </c>
      <c r="T62" s="265">
        <f t="shared" si="56"/>
        <v>0</v>
      </c>
      <c r="U62" s="265">
        <f t="shared" si="56"/>
        <v>0</v>
      </c>
      <c r="V62" s="265">
        <f t="shared" si="56"/>
        <v>0</v>
      </c>
      <c r="W62" s="265">
        <f t="shared" si="56"/>
        <v>0</v>
      </c>
      <c r="X62" s="265">
        <f t="shared" si="56"/>
        <v>0</v>
      </c>
      <c r="Y62" s="265">
        <f t="shared" si="56"/>
        <v>0</v>
      </c>
      <c r="Z62" s="265">
        <f t="shared" si="56"/>
        <v>0</v>
      </c>
      <c r="AA62" s="265">
        <f t="shared" si="56"/>
        <v>0</v>
      </c>
      <c r="AB62" s="265">
        <f t="shared" si="56"/>
        <v>0</v>
      </c>
      <c r="AC62" s="70"/>
      <c r="AD62" s="70"/>
      <c r="AE62" s="70"/>
      <c r="AF62" s="70"/>
      <c r="AG62" s="70"/>
      <c r="AH62" s="70"/>
      <c r="AI62" s="70"/>
      <c r="AJ62" s="70"/>
      <c r="AK62" s="70"/>
      <c r="AL62" s="70"/>
      <c r="AM62" s="70"/>
      <c r="AN62" s="70"/>
      <c r="AO62" s="70"/>
      <c r="AP62" s="70"/>
      <c r="AQ62" s="70"/>
      <c r="AR62" s="70"/>
      <c r="AS62" s="70"/>
      <c r="AT62" s="70"/>
      <c r="AU62" s="70"/>
      <c r="AV62" s="70"/>
      <c r="AW62" s="70"/>
      <c r="AX62" s="70"/>
      <c r="AY62" s="527"/>
      <c r="AZ62" s="527"/>
      <c r="BA62" s="527"/>
      <c r="BB62" s="527"/>
      <c r="BC62" s="527"/>
      <c r="BD62" s="527"/>
      <c r="BE62" s="527"/>
      <c r="BF62" s="527"/>
      <c r="BG62" s="527"/>
      <c r="BH62" s="527"/>
      <c r="BI62" s="527"/>
      <c r="BJ62" s="527"/>
      <c r="BK62" s="527"/>
      <c r="BL62" s="527"/>
      <c r="BM62" s="527"/>
      <c r="BN62" s="527"/>
      <c r="BO62" s="527"/>
      <c r="BP62" s="527"/>
      <c r="BQ62" s="527"/>
      <c r="BR62" s="527"/>
      <c r="BS62" s="70"/>
      <c r="BT62" s="70">
        <f>MINA(I62:CHOOSE($B$3,I62,J62,K62,L62,M62,N62,O62,P62,Q62,R62,S62,T62,U62,V62,W62,X62,Y62,Z62,AA62,AB62))</f>
        <v>0</v>
      </c>
      <c r="BU62" s="86">
        <f>MAXA(I62:CHOOSE($B$3,I62,J62,K62,L62,M62,N62,O62,P62,Q62,R62,S62,T62,U62,V62,W62,X62,Y62,Z62,AA62,AB62))</f>
        <v>0</v>
      </c>
    </row>
    <row r="63" spans="1:73" s="86" customFormat="1" ht="12.75" thickBot="1">
      <c r="A63" s="365"/>
      <c r="B63" s="117" t="s">
        <v>437</v>
      </c>
      <c r="C63" s="118">
        <v>16</v>
      </c>
      <c r="D63" s="118">
        <v>0</v>
      </c>
      <c r="E63" s="118">
        <v>16</v>
      </c>
      <c r="F63" s="54">
        <f t="shared" si="50"/>
        <v>0</v>
      </c>
      <c r="G63" s="184">
        <f>COUNTIF(I63:CHOOSE($B$3,I63,J63,K63,L63,M63,N63,O63,P63,Q63,R63,S63,T63,U63,V63,W63,X63,Y63,Z63,AA63,AB63),"&lt;"&amp;$G$55)</f>
        <v>0</v>
      </c>
      <c r="H63" s="186">
        <f>COUNTIF(I63:CHOOSE($B$3,I63,J63,K63,L63,M63,N63,O63,P63,Q63,R63,S63,T63,U63,V63,W63,X63,Y63,Z63,AA63,AB63),"&gt;"&amp;$H$55)</f>
        <v>0</v>
      </c>
      <c r="I63" s="265">
        <f>AD19+I50</f>
        <v>0</v>
      </c>
      <c r="J63" s="265">
        <f t="shared" ref="J63:AB63" si="57">AE19+J50</f>
        <v>0</v>
      </c>
      <c r="K63" s="265">
        <f t="shared" si="57"/>
        <v>0</v>
      </c>
      <c r="L63" s="265">
        <f t="shared" si="57"/>
        <v>0</v>
      </c>
      <c r="M63" s="265">
        <f t="shared" si="57"/>
        <v>0</v>
      </c>
      <c r="N63" s="265">
        <f t="shared" si="57"/>
        <v>0</v>
      </c>
      <c r="O63" s="265">
        <f t="shared" si="57"/>
        <v>0</v>
      </c>
      <c r="P63" s="265">
        <f t="shared" si="57"/>
        <v>0</v>
      </c>
      <c r="Q63" s="265">
        <f t="shared" si="57"/>
        <v>0</v>
      </c>
      <c r="R63" s="265">
        <f t="shared" si="57"/>
        <v>0</v>
      </c>
      <c r="S63" s="265">
        <f t="shared" si="57"/>
        <v>0</v>
      </c>
      <c r="T63" s="265">
        <f t="shared" si="57"/>
        <v>0</v>
      </c>
      <c r="U63" s="265">
        <f t="shared" si="57"/>
        <v>0</v>
      </c>
      <c r="V63" s="265">
        <f t="shared" si="57"/>
        <v>0</v>
      </c>
      <c r="W63" s="265">
        <f t="shared" si="57"/>
        <v>0</v>
      </c>
      <c r="X63" s="265">
        <f t="shared" si="57"/>
        <v>0</v>
      </c>
      <c r="Y63" s="265">
        <f t="shared" si="57"/>
        <v>0</v>
      </c>
      <c r="Z63" s="265">
        <f t="shared" si="57"/>
        <v>0</v>
      </c>
      <c r="AA63" s="265">
        <f t="shared" si="57"/>
        <v>0</v>
      </c>
      <c r="AB63" s="265">
        <f t="shared" si="57"/>
        <v>0</v>
      </c>
      <c r="AC63" s="70"/>
      <c r="AD63" s="70"/>
      <c r="AE63" s="70"/>
      <c r="AF63" s="70"/>
      <c r="AG63" s="70"/>
      <c r="AH63" s="70"/>
      <c r="AI63" s="70"/>
      <c r="AJ63" s="70"/>
      <c r="AK63" s="70"/>
      <c r="AL63" s="70"/>
      <c r="AM63" s="70"/>
      <c r="AN63" s="70"/>
      <c r="AO63" s="70"/>
      <c r="AP63" s="70"/>
      <c r="AQ63" s="70"/>
      <c r="AR63" s="70"/>
      <c r="AS63" s="70"/>
      <c r="AT63" s="70"/>
      <c r="AU63" s="70"/>
      <c r="AV63" s="70"/>
      <c r="AW63" s="70"/>
      <c r="AX63" s="70"/>
      <c r="AY63" s="527"/>
      <c r="AZ63" s="527"/>
      <c r="BA63" s="527"/>
      <c r="BB63" s="527"/>
      <c r="BC63" s="527"/>
      <c r="BD63" s="527"/>
      <c r="BE63" s="527"/>
      <c r="BF63" s="527"/>
      <c r="BG63" s="527"/>
      <c r="BH63" s="527"/>
      <c r="BI63" s="527"/>
      <c r="BJ63" s="527"/>
      <c r="BK63" s="527"/>
      <c r="BL63" s="527"/>
      <c r="BM63" s="527"/>
      <c r="BN63" s="527"/>
      <c r="BO63" s="527"/>
      <c r="BP63" s="527"/>
      <c r="BQ63" s="527"/>
      <c r="BR63" s="527"/>
      <c r="BS63" s="70"/>
      <c r="BT63" s="70">
        <f>MINA(I63:CHOOSE($B$3,I63,J63,K63,L63,M63,N63,O63,P63,Q63,R63,S63,T63,U63,V63,W63,X63,Y63,Z63,AA63,AB63))</f>
        <v>0</v>
      </c>
      <c r="BU63" s="86">
        <f>MAXA(I63:CHOOSE($B$3,I63,J63,K63,L63,M63,N63,O63,P63,Q63,R63,S63,T63,U63,V63,W63,X63,Y63,Z63,AA63,AB63))</f>
        <v>0</v>
      </c>
    </row>
    <row r="64" spans="1:73" s="86" customFormat="1" ht="12.75" thickBot="1">
      <c r="A64" s="366"/>
      <c r="B64" s="120" t="s">
        <v>438</v>
      </c>
      <c r="C64" s="121">
        <v>29</v>
      </c>
      <c r="D64" s="121">
        <v>0</v>
      </c>
      <c r="E64" s="121">
        <v>29</v>
      </c>
      <c r="F64" s="54">
        <f t="shared" si="50"/>
        <v>0</v>
      </c>
      <c r="G64" s="184">
        <f>COUNTIF(I64:CHOOSE($B$3,I64,J64,K64,L64,M64,N64,O64,P64,Q64,R64,S64,T64,U64,V64,W64,X64,Y64,Z64,AA64,AB64),"&lt;"&amp;$G$55)</f>
        <v>0</v>
      </c>
      <c r="H64" s="186">
        <f>COUNTIF(I64:CHOOSE($B$3,I64,J64,K64,L64,M64,N64,O64,P64,Q64,R64,S64,T64,U64,V64,W64,X64,Y64,Z64,AA64,AB64),"&gt;"&amp;$H$55)</f>
        <v>0</v>
      </c>
      <c r="I64" s="277">
        <f>AD7+AD20+AD24+I46</f>
        <v>0</v>
      </c>
      <c r="J64" s="277">
        <f t="shared" ref="J64:AB64" si="58">AE7+AE20+AE24+J46</f>
        <v>0</v>
      </c>
      <c r="K64" s="277">
        <f t="shared" si="58"/>
        <v>0</v>
      </c>
      <c r="L64" s="277">
        <f t="shared" si="58"/>
        <v>0</v>
      </c>
      <c r="M64" s="277">
        <f t="shared" si="58"/>
        <v>0</v>
      </c>
      <c r="N64" s="277">
        <f t="shared" si="58"/>
        <v>0</v>
      </c>
      <c r="O64" s="277">
        <f t="shared" si="58"/>
        <v>0</v>
      </c>
      <c r="P64" s="277">
        <f t="shared" si="58"/>
        <v>0</v>
      </c>
      <c r="Q64" s="277">
        <f t="shared" si="58"/>
        <v>0</v>
      </c>
      <c r="R64" s="277">
        <f t="shared" si="58"/>
        <v>0</v>
      </c>
      <c r="S64" s="277">
        <f t="shared" si="58"/>
        <v>0</v>
      </c>
      <c r="T64" s="277">
        <f t="shared" si="58"/>
        <v>0</v>
      </c>
      <c r="U64" s="277">
        <f t="shared" si="58"/>
        <v>0</v>
      </c>
      <c r="V64" s="277">
        <f t="shared" si="58"/>
        <v>0</v>
      </c>
      <c r="W64" s="277">
        <f t="shared" si="58"/>
        <v>0</v>
      </c>
      <c r="X64" s="277">
        <f t="shared" si="58"/>
        <v>0</v>
      </c>
      <c r="Y64" s="277">
        <f t="shared" si="58"/>
        <v>0</v>
      </c>
      <c r="Z64" s="277">
        <f t="shared" si="58"/>
        <v>0</v>
      </c>
      <c r="AA64" s="277">
        <f t="shared" si="58"/>
        <v>0</v>
      </c>
      <c r="AB64" s="277">
        <f t="shared" si="58"/>
        <v>0</v>
      </c>
      <c r="AC64" s="70"/>
      <c r="AD64" s="70"/>
      <c r="AE64" s="70"/>
      <c r="AF64" s="70"/>
      <c r="AG64" s="70"/>
      <c r="AH64" s="70"/>
      <c r="AI64" s="70"/>
      <c r="AJ64" s="70"/>
      <c r="AK64" s="70"/>
      <c r="AL64" s="70"/>
      <c r="AM64" s="70"/>
      <c r="AN64" s="70"/>
      <c r="AO64" s="70"/>
      <c r="AP64" s="70"/>
      <c r="AQ64" s="70"/>
      <c r="AR64" s="70"/>
      <c r="AS64" s="70"/>
      <c r="AT64" s="70"/>
      <c r="AU64" s="70"/>
      <c r="AV64" s="70"/>
      <c r="AW64" s="70"/>
      <c r="AX64" s="70"/>
      <c r="AY64" s="529" t="s">
        <v>524</v>
      </c>
      <c r="AZ64" s="529"/>
      <c r="BA64" s="529"/>
      <c r="BB64" s="529"/>
      <c r="BC64" s="529"/>
      <c r="BD64" s="529"/>
      <c r="BE64" s="529"/>
      <c r="BF64" s="529"/>
      <c r="BG64" s="529"/>
      <c r="BH64" s="529"/>
      <c r="BI64" s="529"/>
      <c r="BJ64" s="529"/>
      <c r="BK64" s="529"/>
      <c r="BL64" s="529"/>
      <c r="BM64" s="529"/>
      <c r="BN64" s="529"/>
      <c r="BO64" s="529"/>
      <c r="BP64" s="529"/>
      <c r="BQ64" s="529"/>
      <c r="BR64" s="529"/>
      <c r="BS64" s="70"/>
      <c r="BT64" s="70">
        <f>MINA(I64:CHOOSE($B$3,I64,J64,K64,L64,M64,N64,O64,P64,Q64,R64,S64,T64,U64,V64,W64,X64,Y64,Z64,AA64,AB64))</f>
        <v>0</v>
      </c>
      <c r="BU64" s="86">
        <f>MAXA(I64:CHOOSE($B$3,I64,J64,K64,L64,M64,N64,O64,P64,Q64,R64,S64,T64,U64,V64,W64,X64,Y64,Z64,AA64,AB64))</f>
        <v>0</v>
      </c>
    </row>
    <row r="65" spans="1:73" s="86" customFormat="1" ht="12.75" thickBot="1">
      <c r="A65" s="356" t="s">
        <v>439</v>
      </c>
      <c r="B65" s="105" t="s">
        <v>440</v>
      </c>
      <c r="C65" s="106">
        <v>23</v>
      </c>
      <c r="D65" s="106">
        <v>0</v>
      </c>
      <c r="E65" s="106">
        <v>23</v>
      </c>
      <c r="F65" s="54">
        <f t="shared" si="50"/>
        <v>0</v>
      </c>
      <c r="G65" s="184">
        <f>COUNTIF(I65:CHOOSE($B$3,I65,J65,K65,L65,M65,N65,O65,P65,Q65,R65,S65,T65,U65,V65,W65,X65,Y65,Z65,AA65,AB65),"&lt;"&amp;$G$55)</f>
        <v>0</v>
      </c>
      <c r="H65" s="186">
        <f>COUNTIF(I65:CHOOSE($B$3,I65,J65,K65,L65,M65,N65,O65,P65,Q65,R65,S65,T65,U65,V65,W65,X65,Y65,Z65,AA65,AB65),"&gt;"&amp;$H$55)</f>
        <v>0</v>
      </c>
      <c r="I65" s="261">
        <f>AD11+I48+AD53</f>
        <v>0</v>
      </c>
      <c r="J65" s="261">
        <f t="shared" ref="J65:AB65" si="59">AE11+J48+AE53</f>
        <v>0</v>
      </c>
      <c r="K65" s="261">
        <f t="shared" si="59"/>
        <v>0</v>
      </c>
      <c r="L65" s="261">
        <f t="shared" si="59"/>
        <v>0</v>
      </c>
      <c r="M65" s="261">
        <f t="shared" si="59"/>
        <v>0</v>
      </c>
      <c r="N65" s="261">
        <f t="shared" si="59"/>
        <v>0</v>
      </c>
      <c r="O65" s="261">
        <f t="shared" si="59"/>
        <v>0</v>
      </c>
      <c r="P65" s="261">
        <f t="shared" si="59"/>
        <v>0</v>
      </c>
      <c r="Q65" s="261">
        <f t="shared" si="59"/>
        <v>0</v>
      </c>
      <c r="R65" s="261">
        <f t="shared" si="59"/>
        <v>0</v>
      </c>
      <c r="S65" s="261">
        <f t="shared" si="59"/>
        <v>0</v>
      </c>
      <c r="T65" s="261">
        <f t="shared" si="59"/>
        <v>0</v>
      </c>
      <c r="U65" s="261">
        <f t="shared" si="59"/>
        <v>0</v>
      </c>
      <c r="V65" s="261">
        <f t="shared" si="59"/>
        <v>0</v>
      </c>
      <c r="W65" s="261">
        <f t="shared" si="59"/>
        <v>0</v>
      </c>
      <c r="X65" s="261">
        <f t="shared" si="59"/>
        <v>0</v>
      </c>
      <c r="Y65" s="261">
        <f t="shared" si="59"/>
        <v>0</v>
      </c>
      <c r="Z65" s="261">
        <f t="shared" si="59"/>
        <v>0</v>
      </c>
      <c r="AA65" s="261">
        <f t="shared" si="59"/>
        <v>0</v>
      </c>
      <c r="AB65" s="261">
        <f t="shared" si="59"/>
        <v>0</v>
      </c>
      <c r="AC65" s="70"/>
      <c r="AD65" s="70"/>
      <c r="AE65" s="70"/>
      <c r="AF65" s="70"/>
      <c r="AG65" s="70"/>
      <c r="AH65" s="70"/>
      <c r="AI65" s="70"/>
      <c r="AJ65" s="70"/>
      <c r="AK65" s="70"/>
      <c r="AL65" s="70"/>
      <c r="AM65" s="70"/>
      <c r="AN65" s="70"/>
      <c r="AO65" s="70"/>
      <c r="AP65" s="70"/>
      <c r="AQ65" s="70"/>
      <c r="AR65" s="70"/>
      <c r="AS65" s="70"/>
      <c r="AT65" s="70"/>
      <c r="AU65" s="70"/>
      <c r="AV65" s="70"/>
      <c r="AW65" s="70"/>
      <c r="AX65" s="70"/>
      <c r="AY65" s="527">
        <f>$BS$46</f>
        <v>0</v>
      </c>
      <c r="AZ65" s="527">
        <f t="shared" ref="AZ65:BR65" si="60">$BS$46</f>
        <v>0</v>
      </c>
      <c r="BA65" s="527">
        <f t="shared" si="60"/>
        <v>0</v>
      </c>
      <c r="BB65" s="527">
        <f t="shared" si="60"/>
        <v>0</v>
      </c>
      <c r="BC65" s="527">
        <f t="shared" si="60"/>
        <v>0</v>
      </c>
      <c r="BD65" s="527">
        <f t="shared" si="60"/>
        <v>0</v>
      </c>
      <c r="BE65" s="527">
        <f t="shared" si="60"/>
        <v>0</v>
      </c>
      <c r="BF65" s="527">
        <f t="shared" si="60"/>
        <v>0</v>
      </c>
      <c r="BG65" s="527">
        <f t="shared" si="60"/>
        <v>0</v>
      </c>
      <c r="BH65" s="527">
        <f t="shared" si="60"/>
        <v>0</v>
      </c>
      <c r="BI65" s="527">
        <f t="shared" si="60"/>
        <v>0</v>
      </c>
      <c r="BJ65" s="527">
        <f t="shared" si="60"/>
        <v>0</v>
      </c>
      <c r="BK65" s="527">
        <f t="shared" si="60"/>
        <v>0</v>
      </c>
      <c r="BL65" s="527">
        <f t="shared" si="60"/>
        <v>0</v>
      </c>
      <c r="BM65" s="527">
        <f t="shared" si="60"/>
        <v>0</v>
      </c>
      <c r="BN65" s="527">
        <f t="shared" si="60"/>
        <v>0</v>
      </c>
      <c r="BO65" s="527">
        <f t="shared" si="60"/>
        <v>0</v>
      </c>
      <c r="BP65" s="527">
        <f t="shared" si="60"/>
        <v>0</v>
      </c>
      <c r="BQ65" s="527">
        <f t="shared" si="60"/>
        <v>0</v>
      </c>
      <c r="BR65" s="527">
        <f t="shared" si="60"/>
        <v>0</v>
      </c>
      <c r="BS65" s="70"/>
      <c r="BT65" s="70">
        <f>MINA(I65:CHOOSE($B$3,I65,J65,K65,L65,M65,N65,O65,P65,Q65,R65,S65,T65,U65,V65,W65,X65,Y65,Z65,AA65,AB65))</f>
        <v>0</v>
      </c>
      <c r="BU65" s="86">
        <f>MAXA(I65:CHOOSE($B$3,I65,J65,K65,L65,M65,N65,O65,P65,Q65,R65,S65,T65,U65,V65,W65,X65,Y65,Z65,AA65,AB65))</f>
        <v>0</v>
      </c>
    </row>
    <row r="66" spans="1:73" s="86" customFormat="1" ht="12.75" thickBot="1">
      <c r="A66" s="357"/>
      <c r="B66" s="111" t="s">
        <v>441</v>
      </c>
      <c r="C66" s="112">
        <v>26</v>
      </c>
      <c r="D66" s="112">
        <v>0</v>
      </c>
      <c r="E66" s="112">
        <v>26</v>
      </c>
      <c r="F66" s="54">
        <f t="shared" si="50"/>
        <v>0</v>
      </c>
      <c r="G66" s="184">
        <f>COUNTIF(I66:CHOOSE($B$3,I66,J66,K66,L66,M66,N66,O66,P66,Q66,R66,S66,T66,U66,V66,W66,X66,Y66,Z66,AA66,AB66),"&lt;"&amp;$G$55)</f>
        <v>0</v>
      </c>
      <c r="H66" s="186">
        <f>COUNTIF(I66:CHOOSE($B$3,I66,J66,K66,L66,M66,N66,O66,P66,Q66,R66,S66,T66,U66,V66,W66,X66,Y66,Z66,AA66,AB66),"&gt;"&amp;$H$55)</f>
        <v>0</v>
      </c>
      <c r="I66" s="275">
        <f>AD12+I49+AD52</f>
        <v>0</v>
      </c>
      <c r="J66" s="275">
        <f t="shared" ref="J66:AB66" si="61">AE12+J49+AE52</f>
        <v>0</v>
      </c>
      <c r="K66" s="275">
        <f t="shared" si="61"/>
        <v>0</v>
      </c>
      <c r="L66" s="275">
        <f t="shared" si="61"/>
        <v>0</v>
      </c>
      <c r="M66" s="275">
        <f t="shared" si="61"/>
        <v>0</v>
      </c>
      <c r="N66" s="275">
        <f t="shared" si="61"/>
        <v>0</v>
      </c>
      <c r="O66" s="275">
        <f t="shared" si="61"/>
        <v>0</v>
      </c>
      <c r="P66" s="275">
        <f t="shared" si="61"/>
        <v>0</v>
      </c>
      <c r="Q66" s="275">
        <f t="shared" si="61"/>
        <v>0</v>
      </c>
      <c r="R66" s="275">
        <f t="shared" si="61"/>
        <v>0</v>
      </c>
      <c r="S66" s="275">
        <f t="shared" si="61"/>
        <v>0</v>
      </c>
      <c r="T66" s="275">
        <f t="shared" si="61"/>
        <v>0</v>
      </c>
      <c r="U66" s="275">
        <f t="shared" si="61"/>
        <v>0</v>
      </c>
      <c r="V66" s="275">
        <f t="shared" si="61"/>
        <v>0</v>
      </c>
      <c r="W66" s="275">
        <f t="shared" si="61"/>
        <v>0</v>
      </c>
      <c r="X66" s="275">
        <f t="shared" si="61"/>
        <v>0</v>
      </c>
      <c r="Y66" s="275">
        <f t="shared" si="61"/>
        <v>0</v>
      </c>
      <c r="Z66" s="275">
        <f t="shared" si="61"/>
        <v>0</v>
      </c>
      <c r="AA66" s="275">
        <f t="shared" si="61"/>
        <v>0</v>
      </c>
      <c r="AB66" s="275">
        <f t="shared" si="61"/>
        <v>0</v>
      </c>
      <c r="AC66" s="70"/>
      <c r="AD66" s="70"/>
      <c r="AE66" s="70"/>
      <c r="AF66" s="70"/>
      <c r="AG66" s="70"/>
      <c r="AH66" s="70"/>
      <c r="AI66" s="70"/>
      <c r="AJ66" s="70"/>
      <c r="AK66" s="70"/>
      <c r="AL66" s="70"/>
      <c r="AM66" s="70"/>
      <c r="AN66" s="70"/>
      <c r="AO66" s="70"/>
      <c r="AP66" s="70"/>
      <c r="AQ66" s="70"/>
      <c r="AR66" s="70"/>
      <c r="AS66" s="70"/>
      <c r="AT66" s="70"/>
      <c r="AU66" s="70"/>
      <c r="AV66" s="70"/>
      <c r="AW66" s="70"/>
      <c r="AX66" s="70"/>
      <c r="AY66" s="527">
        <f>$BS$47</f>
        <v>0</v>
      </c>
      <c r="AZ66" s="527">
        <f t="shared" ref="AZ66:BR66" si="62">$BS$47</f>
        <v>0</v>
      </c>
      <c r="BA66" s="527">
        <f t="shared" si="62"/>
        <v>0</v>
      </c>
      <c r="BB66" s="527">
        <f t="shared" si="62"/>
        <v>0</v>
      </c>
      <c r="BC66" s="527">
        <f t="shared" si="62"/>
        <v>0</v>
      </c>
      <c r="BD66" s="527">
        <f t="shared" si="62"/>
        <v>0</v>
      </c>
      <c r="BE66" s="527">
        <f t="shared" si="62"/>
        <v>0</v>
      </c>
      <c r="BF66" s="527">
        <f t="shared" si="62"/>
        <v>0</v>
      </c>
      <c r="BG66" s="527">
        <f t="shared" si="62"/>
        <v>0</v>
      </c>
      <c r="BH66" s="527">
        <f t="shared" si="62"/>
        <v>0</v>
      </c>
      <c r="BI66" s="527">
        <f t="shared" si="62"/>
        <v>0</v>
      </c>
      <c r="BJ66" s="527">
        <f t="shared" si="62"/>
        <v>0</v>
      </c>
      <c r="BK66" s="527">
        <f t="shared" si="62"/>
        <v>0</v>
      </c>
      <c r="BL66" s="527">
        <f t="shared" si="62"/>
        <v>0</v>
      </c>
      <c r="BM66" s="527">
        <f t="shared" si="62"/>
        <v>0</v>
      </c>
      <c r="BN66" s="527">
        <f t="shared" si="62"/>
        <v>0</v>
      </c>
      <c r="BO66" s="527">
        <f t="shared" si="62"/>
        <v>0</v>
      </c>
      <c r="BP66" s="527">
        <f t="shared" si="62"/>
        <v>0</v>
      </c>
      <c r="BQ66" s="527">
        <f t="shared" si="62"/>
        <v>0</v>
      </c>
      <c r="BR66" s="527">
        <f t="shared" si="62"/>
        <v>0</v>
      </c>
      <c r="BS66" s="70"/>
      <c r="BT66" s="70">
        <f>MINA(I66:CHOOSE($B$3,I66,J66,K66,L66,M66,N66,O66,P66,Q66,R66,S66,T66,U66,V66,W66,X66,Y66,Z66,AA66,AB66))</f>
        <v>0</v>
      </c>
      <c r="BU66" s="86">
        <f>MAXA(I66:CHOOSE($B$3,I66,J66,K66,L66,M66,N66,O66,P66,Q66,R66,S66,T66,U66,V66,W66,X66,Y66,Z66,AA66,AB66))</f>
        <v>0</v>
      </c>
    </row>
    <row r="67" spans="1:73">
      <c r="AC67" s="48"/>
      <c r="AD67" s="48"/>
      <c r="AE67" s="48"/>
      <c r="AF67" s="48"/>
      <c r="AG67" s="48"/>
      <c r="AH67" s="48"/>
      <c r="AI67" s="48"/>
      <c r="AJ67" s="48"/>
      <c r="AK67" s="48"/>
      <c r="AL67" s="48"/>
      <c r="AM67" s="48"/>
      <c r="AN67" s="48"/>
      <c r="AO67" s="48"/>
      <c r="AP67" s="48"/>
      <c r="AQ67" s="48"/>
      <c r="AR67" s="48"/>
      <c r="AS67" s="48"/>
      <c r="AT67" s="48"/>
      <c r="AU67" s="48"/>
      <c r="AV67" s="48"/>
      <c r="AW67" s="48"/>
      <c r="AX67" s="48"/>
      <c r="AY67" s="527">
        <f>$BS$48</f>
        <v>0</v>
      </c>
      <c r="AZ67" s="527">
        <f t="shared" ref="AZ67:BR67" si="63">$BS$48</f>
        <v>0</v>
      </c>
      <c r="BA67" s="527">
        <f t="shared" si="63"/>
        <v>0</v>
      </c>
      <c r="BB67" s="527">
        <f t="shared" si="63"/>
        <v>0</v>
      </c>
      <c r="BC67" s="527">
        <f t="shared" si="63"/>
        <v>0</v>
      </c>
      <c r="BD67" s="527">
        <f t="shared" si="63"/>
        <v>0</v>
      </c>
      <c r="BE67" s="527">
        <f t="shared" si="63"/>
        <v>0</v>
      </c>
      <c r="BF67" s="527">
        <f t="shared" si="63"/>
        <v>0</v>
      </c>
      <c r="BG67" s="527">
        <f t="shared" si="63"/>
        <v>0</v>
      </c>
      <c r="BH67" s="527">
        <f t="shared" si="63"/>
        <v>0</v>
      </c>
      <c r="BI67" s="527">
        <f t="shared" si="63"/>
        <v>0</v>
      </c>
      <c r="BJ67" s="527">
        <f t="shared" si="63"/>
        <v>0</v>
      </c>
      <c r="BK67" s="527">
        <f t="shared" si="63"/>
        <v>0</v>
      </c>
      <c r="BL67" s="527">
        <f t="shared" si="63"/>
        <v>0</v>
      </c>
      <c r="BM67" s="527">
        <f t="shared" si="63"/>
        <v>0</v>
      </c>
      <c r="BN67" s="527">
        <f t="shared" si="63"/>
        <v>0</v>
      </c>
      <c r="BO67" s="527">
        <f t="shared" si="63"/>
        <v>0</v>
      </c>
      <c r="BP67" s="527">
        <f t="shared" si="63"/>
        <v>0</v>
      </c>
      <c r="BQ67" s="527">
        <f t="shared" si="63"/>
        <v>0</v>
      </c>
      <c r="BR67" s="527">
        <f t="shared" si="63"/>
        <v>0</v>
      </c>
      <c r="BS67" s="48"/>
      <c r="BT67" s="48"/>
    </row>
    <row r="68" spans="1:73">
      <c r="AC68" s="48"/>
      <c r="AD68" s="48"/>
      <c r="AE68" s="48"/>
      <c r="AF68" s="48"/>
      <c r="AG68" s="48"/>
      <c r="AH68" s="48"/>
      <c r="AI68" s="48"/>
      <c r="AJ68" s="48"/>
      <c r="AK68" s="48"/>
      <c r="AL68" s="48"/>
      <c r="AM68" s="48"/>
      <c r="AN68" s="48"/>
      <c r="AO68" s="48"/>
      <c r="AP68" s="48"/>
      <c r="AQ68" s="48"/>
      <c r="AR68" s="48"/>
      <c r="AS68" s="48"/>
      <c r="AT68" s="48"/>
      <c r="AU68" s="48"/>
      <c r="AV68" s="48"/>
      <c r="AW68" s="48"/>
      <c r="AX68" s="48"/>
      <c r="AY68" s="527">
        <f>$BS$49</f>
        <v>0</v>
      </c>
      <c r="AZ68" s="527">
        <f t="shared" ref="AZ68:BR68" si="64">$BS$49</f>
        <v>0</v>
      </c>
      <c r="BA68" s="527">
        <f t="shared" si="64"/>
        <v>0</v>
      </c>
      <c r="BB68" s="527">
        <f t="shared" si="64"/>
        <v>0</v>
      </c>
      <c r="BC68" s="527">
        <f t="shared" si="64"/>
        <v>0</v>
      </c>
      <c r="BD68" s="527">
        <f t="shared" si="64"/>
        <v>0</v>
      </c>
      <c r="BE68" s="527">
        <f t="shared" si="64"/>
        <v>0</v>
      </c>
      <c r="BF68" s="527">
        <f t="shared" si="64"/>
        <v>0</v>
      </c>
      <c r="BG68" s="527">
        <f t="shared" si="64"/>
        <v>0</v>
      </c>
      <c r="BH68" s="527">
        <f t="shared" si="64"/>
        <v>0</v>
      </c>
      <c r="BI68" s="527">
        <f t="shared" si="64"/>
        <v>0</v>
      </c>
      <c r="BJ68" s="527">
        <f t="shared" si="64"/>
        <v>0</v>
      </c>
      <c r="BK68" s="527">
        <f t="shared" si="64"/>
        <v>0</v>
      </c>
      <c r="BL68" s="527">
        <f t="shared" si="64"/>
        <v>0</v>
      </c>
      <c r="BM68" s="527">
        <f t="shared" si="64"/>
        <v>0</v>
      </c>
      <c r="BN68" s="527">
        <f t="shared" si="64"/>
        <v>0</v>
      </c>
      <c r="BO68" s="527">
        <f t="shared" si="64"/>
        <v>0</v>
      </c>
      <c r="BP68" s="527">
        <f t="shared" si="64"/>
        <v>0</v>
      </c>
      <c r="BQ68" s="527">
        <f t="shared" si="64"/>
        <v>0</v>
      </c>
      <c r="BR68" s="527">
        <f t="shared" si="64"/>
        <v>0</v>
      </c>
      <c r="BS68" s="48"/>
      <c r="BT68" s="48"/>
    </row>
    <row r="69" spans="1:73">
      <c r="AY69" s="527">
        <f>$BS$50</f>
        <v>0</v>
      </c>
      <c r="AZ69" s="527">
        <f t="shared" ref="AZ69:BR69" si="65">$BS$50</f>
        <v>0</v>
      </c>
      <c r="BA69" s="527">
        <f t="shared" si="65"/>
        <v>0</v>
      </c>
      <c r="BB69" s="527">
        <f t="shared" si="65"/>
        <v>0</v>
      </c>
      <c r="BC69" s="527">
        <f t="shared" si="65"/>
        <v>0</v>
      </c>
      <c r="BD69" s="527">
        <f t="shared" si="65"/>
        <v>0</v>
      </c>
      <c r="BE69" s="527">
        <f t="shared" si="65"/>
        <v>0</v>
      </c>
      <c r="BF69" s="527">
        <f t="shared" si="65"/>
        <v>0</v>
      </c>
      <c r="BG69" s="527">
        <f t="shared" si="65"/>
        <v>0</v>
      </c>
      <c r="BH69" s="527">
        <f t="shared" si="65"/>
        <v>0</v>
      </c>
      <c r="BI69" s="527">
        <f t="shared" si="65"/>
        <v>0</v>
      </c>
      <c r="BJ69" s="527">
        <f t="shared" si="65"/>
        <v>0</v>
      </c>
      <c r="BK69" s="527">
        <f t="shared" si="65"/>
        <v>0</v>
      </c>
      <c r="BL69" s="527">
        <f t="shared" si="65"/>
        <v>0</v>
      </c>
      <c r="BM69" s="527">
        <f t="shared" si="65"/>
        <v>0</v>
      </c>
      <c r="BN69" s="527">
        <f t="shared" si="65"/>
        <v>0</v>
      </c>
      <c r="BO69" s="527">
        <f t="shared" si="65"/>
        <v>0</v>
      </c>
      <c r="BP69" s="527">
        <f t="shared" si="65"/>
        <v>0</v>
      </c>
      <c r="BQ69" s="527">
        <f t="shared" si="65"/>
        <v>0</v>
      </c>
      <c r="BR69" s="527">
        <f t="shared" si="65"/>
        <v>0</v>
      </c>
    </row>
    <row r="70" spans="1:73">
      <c r="AY70" s="531" t="s">
        <v>518</v>
      </c>
      <c r="AZ70" s="531"/>
      <c r="BA70" s="531"/>
      <c r="BB70" s="531"/>
      <c r="BC70" s="531"/>
      <c r="BD70" s="531"/>
      <c r="BE70" s="531"/>
      <c r="BF70" s="531"/>
      <c r="BG70" s="531"/>
      <c r="BH70" s="531"/>
      <c r="BI70" s="531"/>
      <c r="BJ70" s="531"/>
      <c r="BK70" s="531"/>
      <c r="BL70" s="531"/>
      <c r="BM70" s="531"/>
      <c r="BN70" s="531"/>
      <c r="BO70" s="531"/>
      <c r="BP70" s="531"/>
      <c r="BQ70" s="531"/>
      <c r="BR70" s="531"/>
    </row>
    <row r="71" spans="1:73">
      <c r="AY71" s="530">
        <f>I52/2</f>
        <v>0</v>
      </c>
      <c r="AZ71" s="530">
        <f t="shared" ref="AZ71:BR71" si="66">J52/2</f>
        <v>0</v>
      </c>
      <c r="BA71" s="530">
        <f t="shared" si="66"/>
        <v>0</v>
      </c>
      <c r="BB71" s="530">
        <f t="shared" si="66"/>
        <v>0</v>
      </c>
      <c r="BC71" s="530">
        <f t="shared" si="66"/>
        <v>0</v>
      </c>
      <c r="BD71" s="530">
        <f t="shared" si="66"/>
        <v>0</v>
      </c>
      <c r="BE71" s="530">
        <f t="shared" si="66"/>
        <v>0</v>
      </c>
      <c r="BF71" s="530">
        <f t="shared" si="66"/>
        <v>0</v>
      </c>
      <c r="BG71" s="530">
        <f t="shared" si="66"/>
        <v>0</v>
      </c>
      <c r="BH71" s="530">
        <f t="shared" si="66"/>
        <v>0</v>
      </c>
      <c r="BI71" s="530">
        <f t="shared" si="66"/>
        <v>0</v>
      </c>
      <c r="BJ71" s="530">
        <f t="shared" si="66"/>
        <v>0</v>
      </c>
      <c r="BK71" s="530">
        <f t="shared" si="66"/>
        <v>0</v>
      </c>
      <c r="BL71" s="530">
        <f t="shared" si="66"/>
        <v>0</v>
      </c>
      <c r="BM71" s="530">
        <f t="shared" si="66"/>
        <v>0</v>
      </c>
      <c r="BN71" s="530">
        <f t="shared" si="66"/>
        <v>0</v>
      </c>
      <c r="BO71" s="530">
        <f t="shared" si="66"/>
        <v>0</v>
      </c>
      <c r="BP71" s="530">
        <f t="shared" si="66"/>
        <v>0</v>
      </c>
      <c r="BQ71" s="530">
        <f t="shared" si="66"/>
        <v>0</v>
      </c>
      <c r="BR71" s="530">
        <f t="shared" si="66"/>
        <v>0</v>
      </c>
    </row>
    <row r="72" spans="1:73">
      <c r="AY72" s="530">
        <f>I52+I53/2</f>
        <v>0</v>
      </c>
      <c r="AZ72" s="530">
        <f t="shared" ref="AZ72:BR72" si="67">J52+J53/2</f>
        <v>0</v>
      </c>
      <c r="BA72" s="530">
        <f t="shared" si="67"/>
        <v>0</v>
      </c>
      <c r="BB72" s="530">
        <f t="shared" si="67"/>
        <v>0</v>
      </c>
      <c r="BC72" s="530">
        <f t="shared" si="67"/>
        <v>0</v>
      </c>
      <c r="BD72" s="530">
        <f t="shared" si="67"/>
        <v>0</v>
      </c>
      <c r="BE72" s="530">
        <f t="shared" si="67"/>
        <v>0</v>
      </c>
      <c r="BF72" s="530">
        <f t="shared" si="67"/>
        <v>0</v>
      </c>
      <c r="BG72" s="530">
        <f t="shared" si="67"/>
        <v>0</v>
      </c>
      <c r="BH72" s="530">
        <f t="shared" si="67"/>
        <v>0</v>
      </c>
      <c r="BI72" s="530">
        <f t="shared" si="67"/>
        <v>0</v>
      </c>
      <c r="BJ72" s="530">
        <f t="shared" si="67"/>
        <v>0</v>
      </c>
      <c r="BK72" s="530">
        <f t="shared" si="67"/>
        <v>0</v>
      </c>
      <c r="BL72" s="530">
        <f t="shared" si="67"/>
        <v>0</v>
      </c>
      <c r="BM72" s="530">
        <f t="shared" si="67"/>
        <v>0</v>
      </c>
      <c r="BN72" s="530">
        <f t="shared" si="67"/>
        <v>0</v>
      </c>
      <c r="BO72" s="530">
        <f t="shared" si="67"/>
        <v>0</v>
      </c>
      <c r="BP72" s="530">
        <f t="shared" si="67"/>
        <v>0</v>
      </c>
      <c r="BQ72" s="530">
        <f t="shared" si="67"/>
        <v>0</v>
      </c>
      <c r="BR72" s="530">
        <f t="shared" si="67"/>
        <v>0</v>
      </c>
    </row>
    <row r="73" spans="1:73">
      <c r="AY73" s="531" t="s">
        <v>519</v>
      </c>
      <c r="AZ73" s="531"/>
      <c r="BA73" s="531"/>
      <c r="BB73" s="531"/>
      <c r="BC73" s="531"/>
      <c r="BD73" s="531"/>
      <c r="BE73" s="531"/>
      <c r="BF73" s="531"/>
      <c r="BG73" s="531"/>
      <c r="BH73" s="531"/>
      <c r="BI73" s="531"/>
      <c r="BJ73" s="531"/>
      <c r="BK73" s="531"/>
      <c r="BL73" s="531"/>
      <c r="BM73" s="531"/>
      <c r="BN73" s="531"/>
      <c r="BO73" s="531"/>
      <c r="BP73" s="531"/>
      <c r="BQ73" s="531"/>
      <c r="BR73" s="531"/>
    </row>
    <row r="74" spans="1:73">
      <c r="AY74" s="530">
        <f>$BT$56</f>
        <v>0</v>
      </c>
      <c r="AZ74" s="530">
        <f t="shared" ref="AZ74:BR74" si="68">$BT$56</f>
        <v>0</v>
      </c>
      <c r="BA74" s="530">
        <f t="shared" si="68"/>
        <v>0</v>
      </c>
      <c r="BB74" s="530">
        <f t="shared" si="68"/>
        <v>0</v>
      </c>
      <c r="BC74" s="530">
        <f t="shared" si="68"/>
        <v>0</v>
      </c>
      <c r="BD74" s="530">
        <f t="shared" si="68"/>
        <v>0</v>
      </c>
      <c r="BE74" s="530">
        <f t="shared" si="68"/>
        <v>0</v>
      </c>
      <c r="BF74" s="530">
        <f t="shared" si="68"/>
        <v>0</v>
      </c>
      <c r="BG74" s="530">
        <f t="shared" si="68"/>
        <v>0</v>
      </c>
      <c r="BH74" s="530">
        <f t="shared" si="68"/>
        <v>0</v>
      </c>
      <c r="BI74" s="530">
        <f t="shared" si="68"/>
        <v>0</v>
      </c>
      <c r="BJ74" s="530">
        <f t="shared" si="68"/>
        <v>0</v>
      </c>
      <c r="BK74" s="530">
        <f t="shared" si="68"/>
        <v>0</v>
      </c>
      <c r="BL74" s="530">
        <f t="shared" si="68"/>
        <v>0</v>
      </c>
      <c r="BM74" s="530">
        <f t="shared" si="68"/>
        <v>0</v>
      </c>
      <c r="BN74" s="530">
        <f t="shared" si="68"/>
        <v>0</v>
      </c>
      <c r="BO74" s="530">
        <f t="shared" si="68"/>
        <v>0</v>
      </c>
      <c r="BP74" s="530">
        <f t="shared" si="68"/>
        <v>0</v>
      </c>
      <c r="BQ74" s="530">
        <f t="shared" si="68"/>
        <v>0</v>
      </c>
      <c r="BR74" s="530">
        <f t="shared" si="68"/>
        <v>0</v>
      </c>
    </row>
    <row r="75" spans="1:73">
      <c r="AY75" s="530">
        <f>$BT$57</f>
        <v>0</v>
      </c>
      <c r="AZ75" s="530">
        <f t="shared" ref="AZ75:BR75" si="69">$BT$57</f>
        <v>0</v>
      </c>
      <c r="BA75" s="530">
        <f t="shared" si="69"/>
        <v>0</v>
      </c>
      <c r="BB75" s="530">
        <f t="shared" si="69"/>
        <v>0</v>
      </c>
      <c r="BC75" s="530">
        <f t="shared" si="69"/>
        <v>0</v>
      </c>
      <c r="BD75" s="530">
        <f t="shared" si="69"/>
        <v>0</v>
      </c>
      <c r="BE75" s="530">
        <f t="shared" si="69"/>
        <v>0</v>
      </c>
      <c r="BF75" s="530">
        <f t="shared" si="69"/>
        <v>0</v>
      </c>
      <c r="BG75" s="530">
        <f t="shared" si="69"/>
        <v>0</v>
      </c>
      <c r="BH75" s="530">
        <f t="shared" si="69"/>
        <v>0</v>
      </c>
      <c r="BI75" s="530">
        <f t="shared" si="69"/>
        <v>0</v>
      </c>
      <c r="BJ75" s="530">
        <f t="shared" si="69"/>
        <v>0</v>
      </c>
      <c r="BK75" s="530">
        <f t="shared" si="69"/>
        <v>0</v>
      </c>
      <c r="BL75" s="530">
        <f t="shared" si="69"/>
        <v>0</v>
      </c>
      <c r="BM75" s="530">
        <f t="shared" si="69"/>
        <v>0</v>
      </c>
      <c r="BN75" s="530">
        <f t="shared" si="69"/>
        <v>0</v>
      </c>
      <c r="BO75" s="530">
        <f t="shared" si="69"/>
        <v>0</v>
      </c>
      <c r="BP75" s="530">
        <f t="shared" si="69"/>
        <v>0</v>
      </c>
      <c r="BQ75" s="530">
        <f t="shared" si="69"/>
        <v>0</v>
      </c>
      <c r="BR75" s="530">
        <f t="shared" si="69"/>
        <v>0</v>
      </c>
    </row>
    <row r="76" spans="1:73">
      <c r="AY76" s="530">
        <f>$BT$58</f>
        <v>0</v>
      </c>
      <c r="AZ76" s="530">
        <f t="shared" ref="AZ76:BR76" si="70">$BT$58</f>
        <v>0</v>
      </c>
      <c r="BA76" s="530">
        <f t="shared" si="70"/>
        <v>0</v>
      </c>
      <c r="BB76" s="530">
        <f t="shared" si="70"/>
        <v>0</v>
      </c>
      <c r="BC76" s="530">
        <f t="shared" si="70"/>
        <v>0</v>
      </c>
      <c r="BD76" s="530">
        <f t="shared" si="70"/>
        <v>0</v>
      </c>
      <c r="BE76" s="530">
        <f t="shared" si="70"/>
        <v>0</v>
      </c>
      <c r="BF76" s="530">
        <f t="shared" si="70"/>
        <v>0</v>
      </c>
      <c r="BG76" s="530">
        <f t="shared" si="70"/>
        <v>0</v>
      </c>
      <c r="BH76" s="530">
        <f t="shared" si="70"/>
        <v>0</v>
      </c>
      <c r="BI76" s="530">
        <f t="shared" si="70"/>
        <v>0</v>
      </c>
      <c r="BJ76" s="530">
        <f t="shared" si="70"/>
        <v>0</v>
      </c>
      <c r="BK76" s="530">
        <f t="shared" si="70"/>
        <v>0</v>
      </c>
      <c r="BL76" s="530">
        <f t="shared" si="70"/>
        <v>0</v>
      </c>
      <c r="BM76" s="530">
        <f t="shared" si="70"/>
        <v>0</v>
      </c>
      <c r="BN76" s="530">
        <f t="shared" si="70"/>
        <v>0</v>
      </c>
      <c r="BO76" s="530">
        <f t="shared" si="70"/>
        <v>0</v>
      </c>
      <c r="BP76" s="530">
        <f t="shared" si="70"/>
        <v>0</v>
      </c>
      <c r="BQ76" s="530">
        <f t="shared" si="70"/>
        <v>0</v>
      </c>
      <c r="BR76" s="530">
        <f t="shared" si="70"/>
        <v>0</v>
      </c>
    </row>
    <row r="77" spans="1:73">
      <c r="AY77" s="530">
        <f>$BT$59</f>
        <v>0</v>
      </c>
      <c r="AZ77" s="530">
        <f t="shared" ref="AZ77:BR77" si="71">$BT$59</f>
        <v>0</v>
      </c>
      <c r="BA77" s="530">
        <f t="shared" si="71"/>
        <v>0</v>
      </c>
      <c r="BB77" s="530">
        <f t="shared" si="71"/>
        <v>0</v>
      </c>
      <c r="BC77" s="530">
        <f t="shared" si="71"/>
        <v>0</v>
      </c>
      <c r="BD77" s="530">
        <f t="shared" si="71"/>
        <v>0</v>
      </c>
      <c r="BE77" s="530">
        <f t="shared" si="71"/>
        <v>0</v>
      </c>
      <c r="BF77" s="530">
        <f t="shared" si="71"/>
        <v>0</v>
      </c>
      <c r="BG77" s="530">
        <f t="shared" si="71"/>
        <v>0</v>
      </c>
      <c r="BH77" s="530">
        <f t="shared" si="71"/>
        <v>0</v>
      </c>
      <c r="BI77" s="530">
        <f t="shared" si="71"/>
        <v>0</v>
      </c>
      <c r="BJ77" s="530">
        <f t="shared" si="71"/>
        <v>0</v>
      </c>
      <c r="BK77" s="530">
        <f t="shared" si="71"/>
        <v>0</v>
      </c>
      <c r="BL77" s="530">
        <f t="shared" si="71"/>
        <v>0</v>
      </c>
      <c r="BM77" s="530">
        <f t="shared" si="71"/>
        <v>0</v>
      </c>
      <c r="BN77" s="530">
        <f t="shared" si="71"/>
        <v>0</v>
      </c>
      <c r="BO77" s="530">
        <f t="shared" si="71"/>
        <v>0</v>
      </c>
      <c r="BP77" s="530">
        <f t="shared" si="71"/>
        <v>0</v>
      </c>
      <c r="BQ77" s="530">
        <f t="shared" si="71"/>
        <v>0</v>
      </c>
      <c r="BR77" s="530">
        <f t="shared" si="71"/>
        <v>0</v>
      </c>
    </row>
    <row r="78" spans="1:73">
      <c r="AY78" s="530">
        <f>$BT$60</f>
        <v>0</v>
      </c>
      <c r="AZ78" s="530">
        <f t="shared" ref="AZ78:BR78" si="72">$BT$60</f>
        <v>0</v>
      </c>
      <c r="BA78" s="530">
        <f t="shared" si="72"/>
        <v>0</v>
      </c>
      <c r="BB78" s="530">
        <f t="shared" si="72"/>
        <v>0</v>
      </c>
      <c r="BC78" s="530">
        <f t="shared" si="72"/>
        <v>0</v>
      </c>
      <c r="BD78" s="530">
        <f t="shared" si="72"/>
        <v>0</v>
      </c>
      <c r="BE78" s="530">
        <f t="shared" si="72"/>
        <v>0</v>
      </c>
      <c r="BF78" s="530">
        <f t="shared" si="72"/>
        <v>0</v>
      </c>
      <c r="BG78" s="530">
        <f t="shared" si="72"/>
        <v>0</v>
      </c>
      <c r="BH78" s="530">
        <f t="shared" si="72"/>
        <v>0</v>
      </c>
      <c r="BI78" s="530">
        <f t="shared" si="72"/>
        <v>0</v>
      </c>
      <c r="BJ78" s="530">
        <f t="shared" si="72"/>
        <v>0</v>
      </c>
      <c r="BK78" s="530">
        <f t="shared" si="72"/>
        <v>0</v>
      </c>
      <c r="BL78" s="530">
        <f t="shared" si="72"/>
        <v>0</v>
      </c>
      <c r="BM78" s="530">
        <f t="shared" si="72"/>
        <v>0</v>
      </c>
      <c r="BN78" s="530">
        <f t="shared" si="72"/>
        <v>0</v>
      </c>
      <c r="BO78" s="530">
        <f t="shared" si="72"/>
        <v>0</v>
      </c>
      <c r="BP78" s="530">
        <f t="shared" si="72"/>
        <v>0</v>
      </c>
      <c r="BQ78" s="530">
        <f t="shared" si="72"/>
        <v>0</v>
      </c>
      <c r="BR78" s="530">
        <f t="shared" si="72"/>
        <v>0</v>
      </c>
    </row>
    <row r="79" spans="1:73">
      <c r="AY79" s="530">
        <f>$BT$61</f>
        <v>0</v>
      </c>
      <c r="AZ79" s="530">
        <f t="shared" ref="AZ79:BR79" si="73">$BT$61</f>
        <v>0</v>
      </c>
      <c r="BA79" s="530">
        <f t="shared" si="73"/>
        <v>0</v>
      </c>
      <c r="BB79" s="530">
        <f t="shared" si="73"/>
        <v>0</v>
      </c>
      <c r="BC79" s="530">
        <f t="shared" si="73"/>
        <v>0</v>
      </c>
      <c r="BD79" s="530">
        <f t="shared" si="73"/>
        <v>0</v>
      </c>
      <c r="BE79" s="530">
        <f t="shared" si="73"/>
        <v>0</v>
      </c>
      <c r="BF79" s="530">
        <f t="shared" si="73"/>
        <v>0</v>
      </c>
      <c r="BG79" s="530">
        <f t="shared" si="73"/>
        <v>0</v>
      </c>
      <c r="BH79" s="530">
        <f t="shared" si="73"/>
        <v>0</v>
      </c>
      <c r="BI79" s="530">
        <f t="shared" si="73"/>
        <v>0</v>
      </c>
      <c r="BJ79" s="530">
        <f t="shared" si="73"/>
        <v>0</v>
      </c>
      <c r="BK79" s="530">
        <f t="shared" si="73"/>
        <v>0</v>
      </c>
      <c r="BL79" s="530">
        <f t="shared" si="73"/>
        <v>0</v>
      </c>
      <c r="BM79" s="530">
        <f t="shared" si="73"/>
        <v>0</v>
      </c>
      <c r="BN79" s="530">
        <f t="shared" si="73"/>
        <v>0</v>
      </c>
      <c r="BO79" s="530">
        <f t="shared" si="73"/>
        <v>0</v>
      </c>
      <c r="BP79" s="530">
        <f t="shared" si="73"/>
        <v>0</v>
      </c>
      <c r="BQ79" s="530">
        <f t="shared" si="73"/>
        <v>0</v>
      </c>
      <c r="BR79" s="530">
        <f t="shared" si="73"/>
        <v>0</v>
      </c>
    </row>
    <row r="80" spans="1:73">
      <c r="AY80" s="530">
        <f>$BT$62</f>
        <v>0</v>
      </c>
      <c r="AZ80" s="530">
        <f t="shared" ref="AZ80:BR80" si="74">$BT$62</f>
        <v>0</v>
      </c>
      <c r="BA80" s="530">
        <f t="shared" si="74"/>
        <v>0</v>
      </c>
      <c r="BB80" s="530">
        <f t="shared" si="74"/>
        <v>0</v>
      </c>
      <c r="BC80" s="530">
        <f t="shared" si="74"/>
        <v>0</v>
      </c>
      <c r="BD80" s="530">
        <f t="shared" si="74"/>
        <v>0</v>
      </c>
      <c r="BE80" s="530">
        <f t="shared" si="74"/>
        <v>0</v>
      </c>
      <c r="BF80" s="530">
        <f t="shared" si="74"/>
        <v>0</v>
      </c>
      <c r="BG80" s="530">
        <f t="shared" si="74"/>
        <v>0</v>
      </c>
      <c r="BH80" s="530">
        <f t="shared" si="74"/>
        <v>0</v>
      </c>
      <c r="BI80" s="530">
        <f t="shared" si="74"/>
        <v>0</v>
      </c>
      <c r="BJ80" s="530">
        <f t="shared" si="74"/>
        <v>0</v>
      </c>
      <c r="BK80" s="530">
        <f t="shared" si="74"/>
        <v>0</v>
      </c>
      <c r="BL80" s="530">
        <f t="shared" si="74"/>
        <v>0</v>
      </c>
      <c r="BM80" s="530">
        <f t="shared" si="74"/>
        <v>0</v>
      </c>
      <c r="BN80" s="530">
        <f t="shared" si="74"/>
        <v>0</v>
      </c>
      <c r="BO80" s="530">
        <f t="shared" si="74"/>
        <v>0</v>
      </c>
      <c r="BP80" s="530">
        <f t="shared" si="74"/>
        <v>0</v>
      </c>
      <c r="BQ80" s="530">
        <f t="shared" si="74"/>
        <v>0</v>
      </c>
      <c r="BR80" s="530">
        <f t="shared" si="74"/>
        <v>0</v>
      </c>
    </row>
    <row r="81" spans="51:70">
      <c r="AY81" s="530">
        <f>$BT$63</f>
        <v>0</v>
      </c>
      <c r="AZ81" s="530">
        <f t="shared" ref="AZ81:BR81" si="75">$BT$63</f>
        <v>0</v>
      </c>
      <c r="BA81" s="530">
        <f t="shared" si="75"/>
        <v>0</v>
      </c>
      <c r="BB81" s="530">
        <f t="shared" si="75"/>
        <v>0</v>
      </c>
      <c r="BC81" s="530">
        <f t="shared" si="75"/>
        <v>0</v>
      </c>
      <c r="BD81" s="530">
        <f t="shared" si="75"/>
        <v>0</v>
      </c>
      <c r="BE81" s="530">
        <f t="shared" si="75"/>
        <v>0</v>
      </c>
      <c r="BF81" s="530">
        <f t="shared" si="75"/>
        <v>0</v>
      </c>
      <c r="BG81" s="530">
        <f t="shared" si="75"/>
        <v>0</v>
      </c>
      <c r="BH81" s="530">
        <f t="shared" si="75"/>
        <v>0</v>
      </c>
      <c r="BI81" s="530">
        <f t="shared" si="75"/>
        <v>0</v>
      </c>
      <c r="BJ81" s="530">
        <f t="shared" si="75"/>
        <v>0</v>
      </c>
      <c r="BK81" s="530">
        <f t="shared" si="75"/>
        <v>0</v>
      </c>
      <c r="BL81" s="530">
        <f t="shared" si="75"/>
        <v>0</v>
      </c>
      <c r="BM81" s="530">
        <f t="shared" si="75"/>
        <v>0</v>
      </c>
      <c r="BN81" s="530">
        <f t="shared" si="75"/>
        <v>0</v>
      </c>
      <c r="BO81" s="530">
        <f t="shared" si="75"/>
        <v>0</v>
      </c>
      <c r="BP81" s="530">
        <f t="shared" si="75"/>
        <v>0</v>
      </c>
      <c r="BQ81" s="530">
        <f t="shared" si="75"/>
        <v>0</v>
      </c>
      <c r="BR81" s="530">
        <f t="shared" si="75"/>
        <v>0</v>
      </c>
    </row>
    <row r="82" spans="51:70">
      <c r="AY82" s="530">
        <f>$BT$64</f>
        <v>0</v>
      </c>
      <c r="AZ82" s="530">
        <f t="shared" ref="AZ82:BR82" si="76">$BT$64</f>
        <v>0</v>
      </c>
      <c r="BA82" s="530">
        <f t="shared" si="76"/>
        <v>0</v>
      </c>
      <c r="BB82" s="530">
        <f t="shared" si="76"/>
        <v>0</v>
      </c>
      <c r="BC82" s="530">
        <f t="shared" si="76"/>
        <v>0</v>
      </c>
      <c r="BD82" s="530">
        <f t="shared" si="76"/>
        <v>0</v>
      </c>
      <c r="BE82" s="530">
        <f t="shared" si="76"/>
        <v>0</v>
      </c>
      <c r="BF82" s="530">
        <f t="shared" si="76"/>
        <v>0</v>
      </c>
      <c r="BG82" s="530">
        <f t="shared" si="76"/>
        <v>0</v>
      </c>
      <c r="BH82" s="530">
        <f t="shared" si="76"/>
        <v>0</v>
      </c>
      <c r="BI82" s="530">
        <f t="shared" si="76"/>
        <v>0</v>
      </c>
      <c r="BJ82" s="530">
        <f t="shared" si="76"/>
        <v>0</v>
      </c>
      <c r="BK82" s="530">
        <f t="shared" si="76"/>
        <v>0</v>
      </c>
      <c r="BL82" s="530">
        <f t="shared" si="76"/>
        <v>0</v>
      </c>
      <c r="BM82" s="530">
        <f t="shared" si="76"/>
        <v>0</v>
      </c>
      <c r="BN82" s="530">
        <f t="shared" si="76"/>
        <v>0</v>
      </c>
      <c r="BO82" s="530">
        <f t="shared" si="76"/>
        <v>0</v>
      </c>
      <c r="BP82" s="530">
        <f t="shared" si="76"/>
        <v>0</v>
      </c>
      <c r="BQ82" s="530">
        <f t="shared" si="76"/>
        <v>0</v>
      </c>
      <c r="BR82" s="530">
        <f t="shared" si="76"/>
        <v>0</v>
      </c>
    </row>
    <row r="83" spans="51:70">
      <c r="AY83" s="530">
        <f>$BT$65</f>
        <v>0</v>
      </c>
      <c r="AZ83" s="530">
        <f t="shared" ref="AZ83:BR83" si="77">$BT$65</f>
        <v>0</v>
      </c>
      <c r="BA83" s="530">
        <f t="shared" si="77"/>
        <v>0</v>
      </c>
      <c r="BB83" s="530">
        <f t="shared" si="77"/>
        <v>0</v>
      </c>
      <c r="BC83" s="530">
        <f t="shared" si="77"/>
        <v>0</v>
      </c>
      <c r="BD83" s="530">
        <f t="shared" si="77"/>
        <v>0</v>
      </c>
      <c r="BE83" s="530">
        <f t="shared" si="77"/>
        <v>0</v>
      </c>
      <c r="BF83" s="530">
        <f t="shared" si="77"/>
        <v>0</v>
      </c>
      <c r="BG83" s="530">
        <f t="shared" si="77"/>
        <v>0</v>
      </c>
      <c r="BH83" s="530">
        <f t="shared" si="77"/>
        <v>0</v>
      </c>
      <c r="BI83" s="530">
        <f t="shared" si="77"/>
        <v>0</v>
      </c>
      <c r="BJ83" s="530">
        <f t="shared" si="77"/>
        <v>0</v>
      </c>
      <c r="BK83" s="530">
        <f t="shared" si="77"/>
        <v>0</v>
      </c>
      <c r="BL83" s="530">
        <f t="shared" si="77"/>
        <v>0</v>
      </c>
      <c r="BM83" s="530">
        <f t="shared" si="77"/>
        <v>0</v>
      </c>
      <c r="BN83" s="530">
        <f t="shared" si="77"/>
        <v>0</v>
      </c>
      <c r="BO83" s="530">
        <f t="shared" si="77"/>
        <v>0</v>
      </c>
      <c r="BP83" s="530">
        <f t="shared" si="77"/>
        <v>0</v>
      </c>
      <c r="BQ83" s="530">
        <f t="shared" si="77"/>
        <v>0</v>
      </c>
      <c r="BR83" s="530">
        <f t="shared" si="77"/>
        <v>0</v>
      </c>
    </row>
    <row r="84" spans="51:70">
      <c r="AY84" s="530">
        <f>$BT$66</f>
        <v>0</v>
      </c>
      <c r="AZ84" s="530">
        <f t="shared" ref="AZ84:BR84" si="78">$BT$66</f>
        <v>0</v>
      </c>
      <c r="BA84" s="530">
        <f t="shared" si="78"/>
        <v>0</v>
      </c>
      <c r="BB84" s="530">
        <f t="shared" si="78"/>
        <v>0</v>
      </c>
      <c r="BC84" s="530">
        <f t="shared" si="78"/>
        <v>0</v>
      </c>
      <c r="BD84" s="530">
        <f t="shared" si="78"/>
        <v>0</v>
      </c>
      <c r="BE84" s="530">
        <f t="shared" si="78"/>
        <v>0</v>
      </c>
      <c r="BF84" s="530">
        <f t="shared" si="78"/>
        <v>0</v>
      </c>
      <c r="BG84" s="530">
        <f t="shared" si="78"/>
        <v>0</v>
      </c>
      <c r="BH84" s="530">
        <f t="shared" si="78"/>
        <v>0</v>
      </c>
      <c r="BI84" s="530">
        <f t="shared" si="78"/>
        <v>0</v>
      </c>
      <c r="BJ84" s="530">
        <f t="shared" si="78"/>
        <v>0</v>
      </c>
      <c r="BK84" s="530">
        <f t="shared" si="78"/>
        <v>0</v>
      </c>
      <c r="BL84" s="530">
        <f t="shared" si="78"/>
        <v>0</v>
      </c>
      <c r="BM84" s="530">
        <f t="shared" si="78"/>
        <v>0</v>
      </c>
      <c r="BN84" s="530">
        <f t="shared" si="78"/>
        <v>0</v>
      </c>
      <c r="BO84" s="530">
        <f t="shared" si="78"/>
        <v>0</v>
      </c>
      <c r="BP84" s="530">
        <f t="shared" si="78"/>
        <v>0</v>
      </c>
      <c r="BQ84" s="530">
        <f t="shared" si="78"/>
        <v>0</v>
      </c>
      <c r="BR84" s="530">
        <f t="shared" si="78"/>
        <v>0</v>
      </c>
    </row>
    <row r="85" spans="51:70">
      <c r="AY85" s="531" t="s">
        <v>520</v>
      </c>
      <c r="AZ85" s="531"/>
      <c r="BA85" s="531"/>
      <c r="BB85" s="531"/>
      <c r="BC85" s="531"/>
      <c r="BD85" s="531"/>
      <c r="BE85" s="531"/>
      <c r="BF85" s="531"/>
      <c r="BG85" s="531"/>
      <c r="BH85" s="531"/>
      <c r="BI85" s="531"/>
      <c r="BJ85" s="531"/>
      <c r="BK85" s="531"/>
      <c r="BL85" s="531"/>
      <c r="BM85" s="531"/>
      <c r="BN85" s="531"/>
      <c r="BO85" s="531"/>
      <c r="BP85" s="531"/>
      <c r="BQ85" s="531"/>
      <c r="BR85" s="531"/>
    </row>
    <row r="86" spans="51:70">
      <c r="AY86" s="530">
        <f>$BU$56</f>
        <v>0</v>
      </c>
      <c r="AZ86" s="530">
        <f t="shared" ref="AZ86:BR86" si="79">$BU$56</f>
        <v>0</v>
      </c>
      <c r="BA86" s="530">
        <f t="shared" si="79"/>
        <v>0</v>
      </c>
      <c r="BB86" s="530">
        <f t="shared" si="79"/>
        <v>0</v>
      </c>
      <c r="BC86" s="530">
        <f t="shared" si="79"/>
        <v>0</v>
      </c>
      <c r="BD86" s="530">
        <f t="shared" si="79"/>
        <v>0</v>
      </c>
      <c r="BE86" s="530">
        <f t="shared" si="79"/>
        <v>0</v>
      </c>
      <c r="BF86" s="530">
        <f t="shared" si="79"/>
        <v>0</v>
      </c>
      <c r="BG86" s="530">
        <f t="shared" si="79"/>
        <v>0</v>
      </c>
      <c r="BH86" s="530">
        <f t="shared" si="79"/>
        <v>0</v>
      </c>
      <c r="BI86" s="530">
        <f t="shared" si="79"/>
        <v>0</v>
      </c>
      <c r="BJ86" s="530">
        <f t="shared" si="79"/>
        <v>0</v>
      </c>
      <c r="BK86" s="530">
        <f t="shared" si="79"/>
        <v>0</v>
      </c>
      <c r="BL86" s="530">
        <f t="shared" si="79"/>
        <v>0</v>
      </c>
      <c r="BM86" s="530">
        <f t="shared" si="79"/>
        <v>0</v>
      </c>
      <c r="BN86" s="530">
        <f t="shared" si="79"/>
        <v>0</v>
      </c>
      <c r="BO86" s="530">
        <f t="shared" si="79"/>
        <v>0</v>
      </c>
      <c r="BP86" s="530">
        <f t="shared" si="79"/>
        <v>0</v>
      </c>
      <c r="BQ86" s="530">
        <f t="shared" si="79"/>
        <v>0</v>
      </c>
      <c r="BR86" s="530">
        <f t="shared" si="79"/>
        <v>0</v>
      </c>
    </row>
    <row r="87" spans="51:70">
      <c r="AY87" s="530">
        <f>$BU$57</f>
        <v>0</v>
      </c>
      <c r="AZ87" s="530">
        <f t="shared" ref="AZ87:BR87" si="80">$BU$57</f>
        <v>0</v>
      </c>
      <c r="BA87" s="530">
        <f t="shared" si="80"/>
        <v>0</v>
      </c>
      <c r="BB87" s="530">
        <f t="shared" si="80"/>
        <v>0</v>
      </c>
      <c r="BC87" s="530">
        <f t="shared" si="80"/>
        <v>0</v>
      </c>
      <c r="BD87" s="530">
        <f t="shared" si="80"/>
        <v>0</v>
      </c>
      <c r="BE87" s="530">
        <f t="shared" si="80"/>
        <v>0</v>
      </c>
      <c r="BF87" s="530">
        <f t="shared" si="80"/>
        <v>0</v>
      </c>
      <c r="BG87" s="530">
        <f t="shared" si="80"/>
        <v>0</v>
      </c>
      <c r="BH87" s="530">
        <f t="shared" si="80"/>
        <v>0</v>
      </c>
      <c r="BI87" s="530">
        <f t="shared" si="80"/>
        <v>0</v>
      </c>
      <c r="BJ87" s="530">
        <f t="shared" si="80"/>
        <v>0</v>
      </c>
      <c r="BK87" s="530">
        <f t="shared" si="80"/>
        <v>0</v>
      </c>
      <c r="BL87" s="530">
        <f t="shared" si="80"/>
        <v>0</v>
      </c>
      <c r="BM87" s="530">
        <f t="shared" si="80"/>
        <v>0</v>
      </c>
      <c r="BN87" s="530">
        <f t="shared" si="80"/>
        <v>0</v>
      </c>
      <c r="BO87" s="530">
        <f t="shared" si="80"/>
        <v>0</v>
      </c>
      <c r="BP87" s="530">
        <f t="shared" si="80"/>
        <v>0</v>
      </c>
      <c r="BQ87" s="530">
        <f t="shared" si="80"/>
        <v>0</v>
      </c>
      <c r="BR87" s="530">
        <f t="shared" si="80"/>
        <v>0</v>
      </c>
    </row>
    <row r="88" spans="51:70">
      <c r="AY88" s="530">
        <f>$BU$58</f>
        <v>0</v>
      </c>
      <c r="AZ88" s="530">
        <f t="shared" ref="AZ88:BR88" si="81">$BU$58</f>
        <v>0</v>
      </c>
      <c r="BA88" s="530">
        <f t="shared" si="81"/>
        <v>0</v>
      </c>
      <c r="BB88" s="530">
        <f t="shared" si="81"/>
        <v>0</v>
      </c>
      <c r="BC88" s="530">
        <f t="shared" si="81"/>
        <v>0</v>
      </c>
      <c r="BD88" s="530">
        <f t="shared" si="81"/>
        <v>0</v>
      </c>
      <c r="BE88" s="530">
        <f t="shared" si="81"/>
        <v>0</v>
      </c>
      <c r="BF88" s="530">
        <f t="shared" si="81"/>
        <v>0</v>
      </c>
      <c r="BG88" s="530">
        <f t="shared" si="81"/>
        <v>0</v>
      </c>
      <c r="BH88" s="530">
        <f t="shared" si="81"/>
        <v>0</v>
      </c>
      <c r="BI88" s="530">
        <f t="shared" si="81"/>
        <v>0</v>
      </c>
      <c r="BJ88" s="530">
        <f t="shared" si="81"/>
        <v>0</v>
      </c>
      <c r="BK88" s="530">
        <f t="shared" si="81"/>
        <v>0</v>
      </c>
      <c r="BL88" s="530">
        <f t="shared" si="81"/>
        <v>0</v>
      </c>
      <c r="BM88" s="530">
        <f t="shared" si="81"/>
        <v>0</v>
      </c>
      <c r="BN88" s="530">
        <f t="shared" si="81"/>
        <v>0</v>
      </c>
      <c r="BO88" s="530">
        <f t="shared" si="81"/>
        <v>0</v>
      </c>
      <c r="BP88" s="530">
        <f t="shared" si="81"/>
        <v>0</v>
      </c>
      <c r="BQ88" s="530">
        <f t="shared" si="81"/>
        <v>0</v>
      </c>
      <c r="BR88" s="530">
        <f t="shared" si="81"/>
        <v>0</v>
      </c>
    </row>
    <row r="89" spans="51:70">
      <c r="AY89" s="530">
        <f>$BU$59</f>
        <v>0</v>
      </c>
      <c r="AZ89" s="530">
        <f t="shared" ref="AZ89:BR89" si="82">$BU$59</f>
        <v>0</v>
      </c>
      <c r="BA89" s="530">
        <f t="shared" si="82"/>
        <v>0</v>
      </c>
      <c r="BB89" s="530">
        <f t="shared" si="82"/>
        <v>0</v>
      </c>
      <c r="BC89" s="530">
        <f t="shared" si="82"/>
        <v>0</v>
      </c>
      <c r="BD89" s="530">
        <f t="shared" si="82"/>
        <v>0</v>
      </c>
      <c r="BE89" s="530">
        <f t="shared" si="82"/>
        <v>0</v>
      </c>
      <c r="BF89" s="530">
        <f t="shared" si="82"/>
        <v>0</v>
      </c>
      <c r="BG89" s="530">
        <f t="shared" si="82"/>
        <v>0</v>
      </c>
      <c r="BH89" s="530">
        <f t="shared" si="82"/>
        <v>0</v>
      </c>
      <c r="BI89" s="530">
        <f t="shared" si="82"/>
        <v>0</v>
      </c>
      <c r="BJ89" s="530">
        <f t="shared" si="82"/>
        <v>0</v>
      </c>
      <c r="BK89" s="530">
        <f t="shared" si="82"/>
        <v>0</v>
      </c>
      <c r="BL89" s="530">
        <f t="shared" si="82"/>
        <v>0</v>
      </c>
      <c r="BM89" s="530">
        <f t="shared" si="82"/>
        <v>0</v>
      </c>
      <c r="BN89" s="530">
        <f t="shared" si="82"/>
        <v>0</v>
      </c>
      <c r="BO89" s="530">
        <f t="shared" si="82"/>
        <v>0</v>
      </c>
      <c r="BP89" s="530">
        <f t="shared" si="82"/>
        <v>0</v>
      </c>
      <c r="BQ89" s="530">
        <f t="shared" si="82"/>
        <v>0</v>
      </c>
      <c r="BR89" s="530">
        <f t="shared" si="82"/>
        <v>0</v>
      </c>
    </row>
    <row r="90" spans="51:70">
      <c r="AY90" s="530">
        <f>$BU$60</f>
        <v>0</v>
      </c>
      <c r="AZ90" s="530">
        <f t="shared" ref="AZ90:BR90" si="83">$BU$60</f>
        <v>0</v>
      </c>
      <c r="BA90" s="530">
        <f t="shared" si="83"/>
        <v>0</v>
      </c>
      <c r="BB90" s="530">
        <f t="shared" si="83"/>
        <v>0</v>
      </c>
      <c r="BC90" s="530">
        <f t="shared" si="83"/>
        <v>0</v>
      </c>
      <c r="BD90" s="530">
        <f t="shared" si="83"/>
        <v>0</v>
      </c>
      <c r="BE90" s="530">
        <f t="shared" si="83"/>
        <v>0</v>
      </c>
      <c r="BF90" s="530">
        <f t="shared" si="83"/>
        <v>0</v>
      </c>
      <c r="BG90" s="530">
        <f t="shared" si="83"/>
        <v>0</v>
      </c>
      <c r="BH90" s="530">
        <f t="shared" si="83"/>
        <v>0</v>
      </c>
      <c r="BI90" s="530">
        <f t="shared" si="83"/>
        <v>0</v>
      </c>
      <c r="BJ90" s="530">
        <f t="shared" si="83"/>
        <v>0</v>
      </c>
      <c r="BK90" s="530">
        <f t="shared" si="83"/>
        <v>0</v>
      </c>
      <c r="BL90" s="530">
        <f t="shared" si="83"/>
        <v>0</v>
      </c>
      <c r="BM90" s="530">
        <f t="shared" si="83"/>
        <v>0</v>
      </c>
      <c r="BN90" s="530">
        <f t="shared" si="83"/>
        <v>0</v>
      </c>
      <c r="BO90" s="530">
        <f t="shared" si="83"/>
        <v>0</v>
      </c>
      <c r="BP90" s="530">
        <f t="shared" si="83"/>
        <v>0</v>
      </c>
      <c r="BQ90" s="530">
        <f t="shared" si="83"/>
        <v>0</v>
      </c>
      <c r="BR90" s="530">
        <f t="shared" si="83"/>
        <v>0</v>
      </c>
    </row>
    <row r="91" spans="51:70">
      <c r="AY91" s="530">
        <f>$BU$61</f>
        <v>0</v>
      </c>
      <c r="AZ91" s="530">
        <f t="shared" ref="AZ91:BR91" si="84">$BU$61</f>
        <v>0</v>
      </c>
      <c r="BA91" s="530">
        <f t="shared" si="84"/>
        <v>0</v>
      </c>
      <c r="BB91" s="530">
        <f t="shared" si="84"/>
        <v>0</v>
      </c>
      <c r="BC91" s="530">
        <f t="shared" si="84"/>
        <v>0</v>
      </c>
      <c r="BD91" s="530">
        <f t="shared" si="84"/>
        <v>0</v>
      </c>
      <c r="BE91" s="530">
        <f t="shared" si="84"/>
        <v>0</v>
      </c>
      <c r="BF91" s="530">
        <f t="shared" si="84"/>
        <v>0</v>
      </c>
      <c r="BG91" s="530">
        <f t="shared" si="84"/>
        <v>0</v>
      </c>
      <c r="BH91" s="530">
        <f t="shared" si="84"/>
        <v>0</v>
      </c>
      <c r="BI91" s="530">
        <f t="shared" si="84"/>
        <v>0</v>
      </c>
      <c r="BJ91" s="530">
        <f t="shared" si="84"/>
        <v>0</v>
      </c>
      <c r="BK91" s="530">
        <f t="shared" si="84"/>
        <v>0</v>
      </c>
      <c r="BL91" s="530">
        <f t="shared" si="84"/>
        <v>0</v>
      </c>
      <c r="BM91" s="530">
        <f t="shared" si="84"/>
        <v>0</v>
      </c>
      <c r="BN91" s="530">
        <f t="shared" si="84"/>
        <v>0</v>
      </c>
      <c r="BO91" s="530">
        <f t="shared" si="84"/>
        <v>0</v>
      </c>
      <c r="BP91" s="530">
        <f t="shared" si="84"/>
        <v>0</v>
      </c>
      <c r="BQ91" s="530">
        <f t="shared" si="84"/>
        <v>0</v>
      </c>
      <c r="BR91" s="530">
        <f t="shared" si="84"/>
        <v>0</v>
      </c>
    </row>
    <row r="92" spans="51:70">
      <c r="AY92" s="530">
        <f>$BU$62</f>
        <v>0</v>
      </c>
      <c r="AZ92" s="530">
        <f t="shared" ref="AZ92:BR92" si="85">$BU$62</f>
        <v>0</v>
      </c>
      <c r="BA92" s="530">
        <f t="shared" si="85"/>
        <v>0</v>
      </c>
      <c r="BB92" s="530">
        <f t="shared" si="85"/>
        <v>0</v>
      </c>
      <c r="BC92" s="530">
        <f t="shared" si="85"/>
        <v>0</v>
      </c>
      <c r="BD92" s="530">
        <f t="shared" si="85"/>
        <v>0</v>
      </c>
      <c r="BE92" s="530">
        <f t="shared" si="85"/>
        <v>0</v>
      </c>
      <c r="BF92" s="530">
        <f t="shared" si="85"/>
        <v>0</v>
      </c>
      <c r="BG92" s="530">
        <f t="shared" si="85"/>
        <v>0</v>
      </c>
      <c r="BH92" s="530">
        <f t="shared" si="85"/>
        <v>0</v>
      </c>
      <c r="BI92" s="530">
        <f t="shared" si="85"/>
        <v>0</v>
      </c>
      <c r="BJ92" s="530">
        <f t="shared" si="85"/>
        <v>0</v>
      </c>
      <c r="BK92" s="530">
        <f t="shared" si="85"/>
        <v>0</v>
      </c>
      <c r="BL92" s="530">
        <f t="shared" si="85"/>
        <v>0</v>
      </c>
      <c r="BM92" s="530">
        <f t="shared" si="85"/>
        <v>0</v>
      </c>
      <c r="BN92" s="530">
        <f t="shared" si="85"/>
        <v>0</v>
      </c>
      <c r="BO92" s="530">
        <f t="shared" si="85"/>
        <v>0</v>
      </c>
      <c r="BP92" s="530">
        <f t="shared" si="85"/>
        <v>0</v>
      </c>
      <c r="BQ92" s="530">
        <f t="shared" si="85"/>
        <v>0</v>
      </c>
      <c r="BR92" s="530">
        <f t="shared" si="85"/>
        <v>0</v>
      </c>
    </row>
    <row r="93" spans="51:70">
      <c r="AY93" s="530">
        <f>$BU$63</f>
        <v>0</v>
      </c>
      <c r="AZ93" s="530">
        <f t="shared" ref="AZ93:BR93" si="86">$BU$63</f>
        <v>0</v>
      </c>
      <c r="BA93" s="530">
        <f t="shared" si="86"/>
        <v>0</v>
      </c>
      <c r="BB93" s="530">
        <f t="shared" si="86"/>
        <v>0</v>
      </c>
      <c r="BC93" s="530">
        <f t="shared" si="86"/>
        <v>0</v>
      </c>
      <c r="BD93" s="530">
        <f t="shared" si="86"/>
        <v>0</v>
      </c>
      <c r="BE93" s="530">
        <f t="shared" si="86"/>
        <v>0</v>
      </c>
      <c r="BF93" s="530">
        <f t="shared" si="86"/>
        <v>0</v>
      </c>
      <c r="BG93" s="530">
        <f t="shared" si="86"/>
        <v>0</v>
      </c>
      <c r="BH93" s="530">
        <f t="shared" si="86"/>
        <v>0</v>
      </c>
      <c r="BI93" s="530">
        <f t="shared" si="86"/>
        <v>0</v>
      </c>
      <c r="BJ93" s="530">
        <f t="shared" si="86"/>
        <v>0</v>
      </c>
      <c r="BK93" s="530">
        <f t="shared" si="86"/>
        <v>0</v>
      </c>
      <c r="BL93" s="530">
        <f t="shared" si="86"/>
        <v>0</v>
      </c>
      <c r="BM93" s="530">
        <f t="shared" si="86"/>
        <v>0</v>
      </c>
      <c r="BN93" s="530">
        <f t="shared" si="86"/>
        <v>0</v>
      </c>
      <c r="BO93" s="530">
        <f t="shared" si="86"/>
        <v>0</v>
      </c>
      <c r="BP93" s="530">
        <f t="shared" si="86"/>
        <v>0</v>
      </c>
      <c r="BQ93" s="530">
        <f t="shared" si="86"/>
        <v>0</v>
      </c>
      <c r="BR93" s="530">
        <f t="shared" si="86"/>
        <v>0</v>
      </c>
    </row>
    <row r="94" spans="51:70">
      <c r="AY94" s="530">
        <f>$BU$64</f>
        <v>0</v>
      </c>
      <c r="AZ94" s="530">
        <f t="shared" ref="AZ94:BR94" si="87">$BU$64</f>
        <v>0</v>
      </c>
      <c r="BA94" s="530">
        <f t="shared" si="87"/>
        <v>0</v>
      </c>
      <c r="BB94" s="530">
        <f t="shared" si="87"/>
        <v>0</v>
      </c>
      <c r="BC94" s="530">
        <f t="shared" si="87"/>
        <v>0</v>
      </c>
      <c r="BD94" s="530">
        <f t="shared" si="87"/>
        <v>0</v>
      </c>
      <c r="BE94" s="530">
        <f t="shared" si="87"/>
        <v>0</v>
      </c>
      <c r="BF94" s="530">
        <f t="shared" si="87"/>
        <v>0</v>
      </c>
      <c r="BG94" s="530">
        <f t="shared" si="87"/>
        <v>0</v>
      </c>
      <c r="BH94" s="530">
        <f t="shared" si="87"/>
        <v>0</v>
      </c>
      <c r="BI94" s="530">
        <f t="shared" si="87"/>
        <v>0</v>
      </c>
      <c r="BJ94" s="530">
        <f t="shared" si="87"/>
        <v>0</v>
      </c>
      <c r="BK94" s="530">
        <f t="shared" si="87"/>
        <v>0</v>
      </c>
      <c r="BL94" s="530">
        <f t="shared" si="87"/>
        <v>0</v>
      </c>
      <c r="BM94" s="530">
        <f t="shared" si="87"/>
        <v>0</v>
      </c>
      <c r="BN94" s="530">
        <f t="shared" si="87"/>
        <v>0</v>
      </c>
      <c r="BO94" s="530">
        <f t="shared" si="87"/>
        <v>0</v>
      </c>
      <c r="BP94" s="530">
        <f t="shared" si="87"/>
        <v>0</v>
      </c>
      <c r="BQ94" s="530">
        <f t="shared" si="87"/>
        <v>0</v>
      </c>
      <c r="BR94" s="530">
        <f t="shared" si="87"/>
        <v>0</v>
      </c>
    </row>
    <row r="95" spans="51:70">
      <c r="AY95" s="530">
        <f>$BU$65</f>
        <v>0</v>
      </c>
      <c r="AZ95" s="530">
        <f t="shared" ref="AZ95:BR95" si="88">$BU$65</f>
        <v>0</v>
      </c>
      <c r="BA95" s="530">
        <f t="shared" si="88"/>
        <v>0</v>
      </c>
      <c r="BB95" s="530">
        <f t="shared" si="88"/>
        <v>0</v>
      </c>
      <c r="BC95" s="530">
        <f t="shared" si="88"/>
        <v>0</v>
      </c>
      <c r="BD95" s="530">
        <f t="shared" si="88"/>
        <v>0</v>
      </c>
      <c r="BE95" s="530">
        <f t="shared" si="88"/>
        <v>0</v>
      </c>
      <c r="BF95" s="530">
        <f t="shared" si="88"/>
        <v>0</v>
      </c>
      <c r="BG95" s="530">
        <f t="shared" si="88"/>
        <v>0</v>
      </c>
      <c r="BH95" s="530">
        <f t="shared" si="88"/>
        <v>0</v>
      </c>
      <c r="BI95" s="530">
        <f t="shared" si="88"/>
        <v>0</v>
      </c>
      <c r="BJ95" s="530">
        <f t="shared" si="88"/>
        <v>0</v>
      </c>
      <c r="BK95" s="530">
        <f t="shared" si="88"/>
        <v>0</v>
      </c>
      <c r="BL95" s="530">
        <f t="shared" si="88"/>
        <v>0</v>
      </c>
      <c r="BM95" s="530">
        <f t="shared" si="88"/>
        <v>0</v>
      </c>
      <c r="BN95" s="530">
        <f t="shared" si="88"/>
        <v>0</v>
      </c>
      <c r="BO95" s="530">
        <f t="shared" si="88"/>
        <v>0</v>
      </c>
      <c r="BP95" s="530">
        <f t="shared" si="88"/>
        <v>0</v>
      </c>
      <c r="BQ95" s="530">
        <f t="shared" si="88"/>
        <v>0</v>
      </c>
      <c r="BR95" s="530">
        <f t="shared" si="88"/>
        <v>0</v>
      </c>
    </row>
    <row r="96" spans="51:70">
      <c r="AY96" s="530">
        <f>$BU$66</f>
        <v>0</v>
      </c>
      <c r="AZ96" s="530">
        <f t="shared" ref="AZ96:BR96" si="89">$BU$66</f>
        <v>0</v>
      </c>
      <c r="BA96" s="530">
        <f t="shared" si="89"/>
        <v>0</v>
      </c>
      <c r="BB96" s="530">
        <f t="shared" si="89"/>
        <v>0</v>
      </c>
      <c r="BC96" s="530">
        <f t="shared" si="89"/>
        <v>0</v>
      </c>
      <c r="BD96" s="530">
        <f t="shared" si="89"/>
        <v>0</v>
      </c>
      <c r="BE96" s="530">
        <f t="shared" si="89"/>
        <v>0</v>
      </c>
      <c r="BF96" s="530">
        <f t="shared" si="89"/>
        <v>0</v>
      </c>
      <c r="BG96" s="530">
        <f t="shared" si="89"/>
        <v>0</v>
      </c>
      <c r="BH96" s="530">
        <f t="shared" si="89"/>
        <v>0</v>
      </c>
      <c r="BI96" s="530">
        <f t="shared" si="89"/>
        <v>0</v>
      </c>
      <c r="BJ96" s="530">
        <f t="shared" si="89"/>
        <v>0</v>
      </c>
      <c r="BK96" s="530">
        <f t="shared" si="89"/>
        <v>0</v>
      </c>
      <c r="BL96" s="530">
        <f t="shared" si="89"/>
        <v>0</v>
      </c>
      <c r="BM96" s="530">
        <f t="shared" si="89"/>
        <v>0</v>
      </c>
      <c r="BN96" s="530">
        <f t="shared" si="89"/>
        <v>0</v>
      </c>
      <c r="BO96" s="530">
        <f t="shared" si="89"/>
        <v>0</v>
      </c>
      <c r="BP96" s="530">
        <f t="shared" si="89"/>
        <v>0</v>
      </c>
      <c r="BQ96" s="530">
        <f t="shared" si="89"/>
        <v>0</v>
      </c>
      <c r="BR96" s="530">
        <f t="shared" si="89"/>
        <v>0</v>
      </c>
    </row>
  </sheetData>
  <mergeCells count="69">
    <mergeCell ref="AY60:BR60"/>
    <mergeCell ref="AY64:BR64"/>
    <mergeCell ref="AY70:BR70"/>
    <mergeCell ref="AY73:BR73"/>
    <mergeCell ref="AY85:BR85"/>
    <mergeCell ref="AY42:BR42"/>
    <mergeCell ref="AY46:BR46"/>
    <mergeCell ref="AY50:BR50"/>
    <mergeCell ref="AY54:BR54"/>
    <mergeCell ref="AY58:BR58"/>
    <mergeCell ref="AY6:BR6"/>
    <mergeCell ref="AY13:BR13"/>
    <mergeCell ref="AY24:BR24"/>
    <mergeCell ref="AY30:BR30"/>
    <mergeCell ref="AY38:BR38"/>
    <mergeCell ref="B28:E32"/>
    <mergeCell ref="I6:W6"/>
    <mergeCell ref="A7:A12"/>
    <mergeCell ref="A16:A20"/>
    <mergeCell ref="V2:V5"/>
    <mergeCell ref="W2:W5"/>
    <mergeCell ref="P2:P5"/>
    <mergeCell ref="Q2:Q5"/>
    <mergeCell ref="R2:R5"/>
    <mergeCell ref="F31:G31"/>
    <mergeCell ref="F32:G32"/>
    <mergeCell ref="A5:B5"/>
    <mergeCell ref="M2:M5"/>
    <mergeCell ref="N2:N5"/>
    <mergeCell ref="O2:O5"/>
    <mergeCell ref="S2:S5"/>
    <mergeCell ref="A65:A66"/>
    <mergeCell ref="A46:A50"/>
    <mergeCell ref="A52:A53"/>
    <mergeCell ref="A55:B55"/>
    <mergeCell ref="A56:B56"/>
    <mergeCell ref="A57:A59"/>
    <mergeCell ref="A60:A64"/>
    <mergeCell ref="G40:H40"/>
    <mergeCell ref="I2:I5"/>
    <mergeCell ref="A24:A32"/>
    <mergeCell ref="F28:G28"/>
    <mergeCell ref="F29:G29"/>
    <mergeCell ref="F30:G30"/>
    <mergeCell ref="A36:A44"/>
    <mergeCell ref="B41:B44"/>
    <mergeCell ref="C41:C44"/>
    <mergeCell ref="F41:F44"/>
    <mergeCell ref="G41:H41"/>
    <mergeCell ref="G42:H42"/>
    <mergeCell ref="G43:H43"/>
    <mergeCell ref="G44:H44"/>
    <mergeCell ref="A6:B6"/>
    <mergeCell ref="C6:H6"/>
    <mergeCell ref="A1:G1"/>
    <mergeCell ref="B2:G2"/>
    <mergeCell ref="B3:G3"/>
    <mergeCell ref="B4:G4"/>
    <mergeCell ref="AA2:AA5"/>
    <mergeCell ref="X2:X5"/>
    <mergeCell ref="Y2:Y5"/>
    <mergeCell ref="Z2:Z5"/>
    <mergeCell ref="U2:U5"/>
    <mergeCell ref="I42:AB44"/>
    <mergeCell ref="T2:T5"/>
    <mergeCell ref="J2:J5"/>
    <mergeCell ref="K2:K5"/>
    <mergeCell ref="L2:L5"/>
    <mergeCell ref="AB2:AB5"/>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dimension ref="A1"/>
  <sheetViews>
    <sheetView zoomScale="55" zoomScaleNormal="55" workbookViewId="0">
      <selection activeCell="AA80" sqref="AA80"/>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W256"/>
  <sheetViews>
    <sheetView zoomScale="85" zoomScaleNormal="85" workbookViewId="0">
      <selection sqref="A1:C1"/>
    </sheetView>
  </sheetViews>
  <sheetFormatPr defaultRowHeight="15"/>
  <cols>
    <col min="1" max="1" width="4.28515625" customWidth="1"/>
    <col min="2" max="2" width="35.85546875" style="211" customWidth="1"/>
    <col min="3" max="3" width="37.140625" style="211" customWidth="1"/>
    <col min="4" max="4" width="3.140625" style="39" bestFit="1" customWidth="1"/>
    <col min="5" max="5" width="4.42578125" style="39" customWidth="1"/>
    <col min="6" max="6" width="3.140625" style="39" bestFit="1" customWidth="1"/>
    <col min="7" max="7" width="3.140625" style="253" bestFit="1" customWidth="1"/>
    <col min="8" max="8" width="3.140625" style="39" bestFit="1" customWidth="1"/>
    <col min="9" max="9" width="3.140625" style="253" bestFit="1" customWidth="1"/>
    <col min="10" max="10" width="3.140625" style="39" bestFit="1" customWidth="1"/>
    <col min="11" max="11" width="3.140625" style="253" bestFit="1" customWidth="1"/>
    <col min="12" max="12" width="3.140625" style="39" bestFit="1" customWidth="1"/>
    <col min="13" max="13" width="3.140625" style="253" bestFit="1" customWidth="1"/>
    <col min="14" max="14" width="3.140625" style="39" bestFit="1" customWidth="1"/>
    <col min="15" max="15" width="3.140625" style="253" bestFit="1" customWidth="1"/>
    <col min="16" max="16" width="3.140625" style="39" bestFit="1" customWidth="1"/>
    <col min="17" max="17" width="3.140625" style="253" bestFit="1" customWidth="1"/>
    <col min="18" max="18" width="3.140625" style="39" bestFit="1" customWidth="1"/>
    <col min="19" max="19" width="3.140625" style="253" bestFit="1" customWidth="1"/>
    <col min="20" max="20" width="3.140625" style="39" bestFit="1" customWidth="1"/>
    <col min="21" max="21" width="3.140625" style="253" bestFit="1" customWidth="1"/>
    <col min="22" max="22" width="3.140625" style="39" bestFit="1" customWidth="1"/>
    <col min="23" max="23" width="3.140625" style="253" bestFit="1" customWidth="1"/>
    <col min="24" max="24" width="3.140625" style="39" bestFit="1" customWidth="1"/>
    <col min="25" max="25" width="3.140625" style="253" bestFit="1" customWidth="1"/>
    <col min="26" max="26" width="3.140625" style="39" bestFit="1" customWidth="1"/>
    <col min="27" max="27" width="3.140625" style="253" bestFit="1" customWidth="1"/>
    <col min="28" max="28" width="3.140625" style="39" bestFit="1" customWidth="1"/>
    <col min="29" max="29" width="3.140625" style="253" bestFit="1" customWidth="1"/>
    <col min="30" max="30" width="3.140625" style="39" bestFit="1" customWidth="1"/>
    <col min="31" max="31" width="3.140625" style="253" bestFit="1" customWidth="1"/>
    <col min="32" max="32" width="3.140625" style="39" bestFit="1" customWidth="1"/>
    <col min="33" max="33" width="3.140625" style="253" bestFit="1" customWidth="1"/>
    <col min="34" max="34" width="3.140625" style="39" bestFit="1" customWidth="1"/>
    <col min="35" max="35" width="3.140625" style="253" bestFit="1" customWidth="1"/>
    <col min="36" max="36" width="3.140625" style="39" bestFit="1" customWidth="1"/>
    <col min="37" max="37" width="3.140625" style="253" bestFit="1" customWidth="1"/>
    <col min="38" max="38" width="3.140625" style="39" bestFit="1" customWidth="1"/>
    <col min="39" max="39" width="3.140625" style="253" bestFit="1" customWidth="1"/>
    <col min="40" max="40" width="3.140625" style="39" bestFit="1" customWidth="1"/>
    <col min="41" max="41" width="3.140625" style="253" bestFit="1" customWidth="1"/>
    <col min="42" max="42" width="3.140625" style="39" bestFit="1" customWidth="1"/>
    <col min="43" max="43" width="3.140625" style="253" bestFit="1" customWidth="1"/>
    <col min="44" max="44" width="3.140625" style="39" bestFit="1" customWidth="1"/>
    <col min="45" max="45" width="3.85546875" style="253" customWidth="1"/>
    <col min="46" max="47" width="3.85546875" hidden="1" customWidth="1"/>
    <col min="54" max="54" width="9.140625" customWidth="1"/>
  </cols>
  <sheetData>
    <row r="1" spans="1:48" ht="20.25" thickBot="1">
      <c r="A1" s="313" t="s">
        <v>442</v>
      </c>
      <c r="B1" s="313"/>
      <c r="C1" s="313"/>
      <c r="D1" s="212"/>
      <c r="E1" s="212"/>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48"/>
      <c r="AU1" s="48"/>
      <c r="AV1" s="48"/>
    </row>
    <row r="2" spans="1:48" s="41" customFormat="1" ht="17.25" customHeight="1" thickTop="1">
      <c r="A2" s="40"/>
      <c r="B2" s="205" t="s">
        <v>337</v>
      </c>
      <c r="C2" s="222">
        <f>Паспорт!B2</f>
        <v>0</v>
      </c>
      <c r="D2" s="415" t="s">
        <v>508</v>
      </c>
      <c r="E2" s="415" t="s">
        <v>379</v>
      </c>
      <c r="F2" s="411">
        <f>О1!$C$4</f>
        <v>0</v>
      </c>
      <c r="G2" s="412">
        <f>О1!$C$4</f>
        <v>0</v>
      </c>
      <c r="H2" s="411">
        <f>О2!$C$4</f>
        <v>0</v>
      </c>
      <c r="I2" s="412">
        <f>О2!$C$4</f>
        <v>0</v>
      </c>
      <c r="J2" s="411">
        <f>О3!$C$4</f>
        <v>0</v>
      </c>
      <c r="K2" s="412">
        <f>О3!$C$4</f>
        <v>0</v>
      </c>
      <c r="L2" s="411">
        <f>О4!$C$4</f>
        <v>0</v>
      </c>
      <c r="M2" s="412">
        <f>О4!$C$4</f>
        <v>0</v>
      </c>
      <c r="N2" s="411">
        <f>О5!$C$4</f>
        <v>0</v>
      </c>
      <c r="O2" s="412">
        <f>О5!$C$4</f>
        <v>0</v>
      </c>
      <c r="P2" s="411">
        <f>О6!$C$4</f>
        <v>0</v>
      </c>
      <c r="Q2" s="412">
        <f>О6!$C$4</f>
        <v>0</v>
      </c>
      <c r="R2" s="411">
        <f>О7!$C$4</f>
        <v>0</v>
      </c>
      <c r="S2" s="412">
        <f>О7!$C$4</f>
        <v>0</v>
      </c>
      <c r="T2" s="411">
        <f>О8!$C$4</f>
        <v>0</v>
      </c>
      <c r="U2" s="412">
        <f>О8!$C$4</f>
        <v>0</v>
      </c>
      <c r="V2" s="411">
        <f>О9!$C$4</f>
        <v>0</v>
      </c>
      <c r="W2" s="412">
        <f>О9!$C$4</f>
        <v>0</v>
      </c>
      <c r="X2" s="411">
        <f>О10!$C$4</f>
        <v>0</v>
      </c>
      <c r="Y2" s="412">
        <f>О10!$C$4</f>
        <v>0</v>
      </c>
      <c r="Z2" s="411">
        <f>О11!$C$4</f>
        <v>0</v>
      </c>
      <c r="AA2" s="412">
        <f>О11!$C$4</f>
        <v>0</v>
      </c>
      <c r="AB2" s="411">
        <f>О12!$C$4</f>
        <v>0</v>
      </c>
      <c r="AC2" s="412">
        <f>О12!$C$4</f>
        <v>0</v>
      </c>
      <c r="AD2" s="411">
        <f>О13!$C$4</f>
        <v>0</v>
      </c>
      <c r="AE2" s="412">
        <f>О13!$C$4</f>
        <v>0</v>
      </c>
      <c r="AF2" s="411">
        <f>О14!$C$4</f>
        <v>0</v>
      </c>
      <c r="AG2" s="412">
        <f>О14!$C$4</f>
        <v>0</v>
      </c>
      <c r="AH2" s="411">
        <f>О15!$C$4</f>
        <v>0</v>
      </c>
      <c r="AI2" s="412">
        <f>О15!$C$4</f>
        <v>0</v>
      </c>
      <c r="AJ2" s="411">
        <f>О16!$C$4</f>
        <v>0</v>
      </c>
      <c r="AK2" s="412">
        <f>О16!$C$4</f>
        <v>0</v>
      </c>
      <c r="AL2" s="411">
        <f>О17!$C$4</f>
        <v>0</v>
      </c>
      <c r="AM2" s="412">
        <f>О17!$C$4</f>
        <v>0</v>
      </c>
      <c r="AN2" s="411">
        <f>О18!$C$4</f>
        <v>0</v>
      </c>
      <c r="AO2" s="412">
        <f>О18!$C$4</f>
        <v>0</v>
      </c>
      <c r="AP2" s="411">
        <f>О19!$C$4</f>
        <v>0</v>
      </c>
      <c r="AQ2" s="412">
        <f>О19!$C$4</f>
        <v>0</v>
      </c>
      <c r="AR2" s="411">
        <f>О20!$C$4</f>
        <v>0</v>
      </c>
      <c r="AS2" s="412">
        <f>О20!$C$4</f>
        <v>0</v>
      </c>
    </row>
    <row r="3" spans="1:48" s="41" customFormat="1" ht="17.25" customHeight="1">
      <c r="A3" s="42"/>
      <c r="B3" s="205" t="s">
        <v>378</v>
      </c>
      <c r="C3" s="223">
        <f>Паспорт!B3</f>
        <v>1</v>
      </c>
      <c r="D3" s="416"/>
      <c r="E3" s="416"/>
      <c r="F3" s="411"/>
      <c r="G3" s="412"/>
      <c r="H3" s="411"/>
      <c r="I3" s="412"/>
      <c r="J3" s="411"/>
      <c r="K3" s="412"/>
      <c r="L3" s="411"/>
      <c r="M3" s="412"/>
      <c r="N3" s="411"/>
      <c r="O3" s="412"/>
      <c r="P3" s="411"/>
      <c r="Q3" s="412"/>
      <c r="R3" s="411"/>
      <c r="S3" s="412"/>
      <c r="T3" s="411"/>
      <c r="U3" s="412"/>
      <c r="V3" s="411"/>
      <c r="W3" s="412"/>
      <c r="X3" s="411"/>
      <c r="Y3" s="412"/>
      <c r="Z3" s="411"/>
      <c r="AA3" s="412"/>
      <c r="AB3" s="411"/>
      <c r="AC3" s="412"/>
      <c r="AD3" s="411"/>
      <c r="AE3" s="412"/>
      <c r="AF3" s="411"/>
      <c r="AG3" s="412"/>
      <c r="AH3" s="411"/>
      <c r="AI3" s="412"/>
      <c r="AJ3" s="411"/>
      <c r="AK3" s="412"/>
      <c r="AL3" s="411"/>
      <c r="AM3" s="412"/>
      <c r="AN3" s="411"/>
      <c r="AO3" s="412"/>
      <c r="AP3" s="411"/>
      <c r="AQ3" s="412"/>
      <c r="AR3" s="411"/>
      <c r="AS3" s="412"/>
    </row>
    <row r="4" spans="1:48" s="41" customFormat="1" ht="16.5" customHeight="1">
      <c r="A4" s="42"/>
      <c r="B4" s="205" t="s">
        <v>338</v>
      </c>
      <c r="C4" s="224">
        <f>Паспорт!B4</f>
        <v>39326</v>
      </c>
      <c r="D4" s="416"/>
      <c r="E4" s="416"/>
      <c r="F4" s="411"/>
      <c r="G4" s="412"/>
      <c r="H4" s="411"/>
      <c r="I4" s="412"/>
      <c r="J4" s="411"/>
      <c r="K4" s="412"/>
      <c r="L4" s="411"/>
      <c r="M4" s="412"/>
      <c r="N4" s="411"/>
      <c r="O4" s="412"/>
      <c r="P4" s="411"/>
      <c r="Q4" s="412"/>
      <c r="R4" s="411"/>
      <c r="S4" s="412"/>
      <c r="T4" s="411"/>
      <c r="U4" s="412"/>
      <c r="V4" s="411"/>
      <c r="W4" s="412"/>
      <c r="X4" s="411"/>
      <c r="Y4" s="412"/>
      <c r="Z4" s="411"/>
      <c r="AA4" s="412"/>
      <c r="AB4" s="411"/>
      <c r="AC4" s="412"/>
      <c r="AD4" s="411"/>
      <c r="AE4" s="412"/>
      <c r="AF4" s="411"/>
      <c r="AG4" s="412"/>
      <c r="AH4" s="411"/>
      <c r="AI4" s="412"/>
      <c r="AJ4" s="411"/>
      <c r="AK4" s="412"/>
      <c r="AL4" s="411"/>
      <c r="AM4" s="412"/>
      <c r="AN4" s="411"/>
      <c r="AO4" s="412"/>
      <c r="AP4" s="411"/>
      <c r="AQ4" s="412"/>
      <c r="AR4" s="411"/>
      <c r="AS4" s="412"/>
    </row>
    <row r="5" spans="1:48" s="41" customFormat="1" ht="94.5" customHeight="1">
      <c r="A5" s="42"/>
      <c r="B5" s="42"/>
      <c r="C5" s="42"/>
      <c r="D5" s="417"/>
      <c r="E5" s="417"/>
      <c r="F5" s="411"/>
      <c r="G5" s="412"/>
      <c r="H5" s="411"/>
      <c r="I5" s="412"/>
      <c r="J5" s="411"/>
      <c r="K5" s="412"/>
      <c r="L5" s="411"/>
      <c r="M5" s="412"/>
      <c r="N5" s="411"/>
      <c r="O5" s="412"/>
      <c r="P5" s="411"/>
      <c r="Q5" s="412"/>
      <c r="R5" s="411"/>
      <c r="S5" s="412"/>
      <c r="T5" s="411"/>
      <c r="U5" s="412"/>
      <c r="V5" s="411"/>
      <c r="W5" s="412"/>
      <c r="X5" s="411"/>
      <c r="Y5" s="412"/>
      <c r="Z5" s="411"/>
      <c r="AA5" s="412"/>
      <c r="AB5" s="411"/>
      <c r="AC5" s="412"/>
      <c r="AD5" s="411"/>
      <c r="AE5" s="412"/>
      <c r="AF5" s="411"/>
      <c r="AG5" s="412"/>
      <c r="AH5" s="411"/>
      <c r="AI5" s="412"/>
      <c r="AJ5" s="411"/>
      <c r="AK5" s="412"/>
      <c r="AL5" s="411"/>
      <c r="AM5" s="412"/>
      <c r="AN5" s="411"/>
      <c r="AO5" s="412"/>
      <c r="AP5" s="411"/>
      <c r="AQ5" s="412"/>
      <c r="AR5" s="411"/>
      <c r="AS5" s="412"/>
    </row>
    <row r="6" spans="1:48" ht="15.75" thickBot="1">
      <c r="A6" s="413" t="s">
        <v>43</v>
      </c>
      <c r="B6" s="413"/>
      <c r="C6" s="414"/>
      <c r="D6" s="311"/>
      <c r="E6" s="311"/>
      <c r="F6" s="88"/>
      <c r="G6" s="254"/>
      <c r="H6" s="88"/>
      <c r="I6" s="254"/>
      <c r="J6" s="88"/>
      <c r="K6" s="254"/>
      <c r="L6" s="88"/>
      <c r="M6" s="254"/>
      <c r="N6" s="88"/>
      <c r="O6" s="254"/>
      <c r="P6" s="88"/>
      <c r="Q6" s="254"/>
      <c r="R6" s="88"/>
      <c r="S6" s="254"/>
      <c r="T6" s="88"/>
      <c r="U6" s="254"/>
      <c r="V6" s="88"/>
      <c r="W6" s="254"/>
      <c r="X6" s="88"/>
      <c r="Y6" s="254"/>
      <c r="Z6" s="88"/>
      <c r="AA6" s="254"/>
      <c r="AB6" s="88"/>
      <c r="AC6" s="254"/>
      <c r="AD6" s="88"/>
      <c r="AE6" s="254"/>
      <c r="AF6" s="88"/>
      <c r="AG6" s="254"/>
      <c r="AH6" s="88"/>
      <c r="AI6" s="254"/>
      <c r="AJ6" s="88"/>
      <c r="AK6" s="254"/>
      <c r="AL6" s="88"/>
      <c r="AM6" s="254"/>
      <c r="AN6" s="88"/>
      <c r="AO6" s="254"/>
      <c r="AP6" s="88"/>
      <c r="AQ6" s="254"/>
      <c r="AR6" s="88"/>
      <c r="AS6" s="254"/>
      <c r="AU6" s="46"/>
    </row>
    <row r="7" spans="1:48" ht="18" customHeight="1">
      <c r="A7" s="405">
        <v>1</v>
      </c>
      <c r="B7" s="392" t="s">
        <v>46</v>
      </c>
      <c r="C7" s="407"/>
      <c r="D7" s="312">
        <f>SUM(G7,I7,K7,M7,O7,Q7,S7,U7,W7,Y7,AA7,AC7,AE7,AG7,AI7,AK7,AM7,AO7,AQ7,AS7)</f>
        <v>0</v>
      </c>
      <c r="E7" s="312">
        <f>D7*100/$C$3</f>
        <v>0</v>
      </c>
      <c r="F7" s="213">
        <f>О1!D52</f>
        <v>0</v>
      </c>
      <c r="G7" s="255">
        <f>О1!E52</f>
        <v>0</v>
      </c>
      <c r="H7" s="213">
        <f>О2!D52</f>
        <v>0</v>
      </c>
      <c r="I7" s="255">
        <f>О2!E52</f>
        <v>0</v>
      </c>
      <c r="J7" s="213">
        <f>О3!D52</f>
        <v>0</v>
      </c>
      <c r="K7" s="255">
        <f>О3!E52</f>
        <v>0</v>
      </c>
      <c r="L7" s="213">
        <f>О4!D52</f>
        <v>0</v>
      </c>
      <c r="M7" s="255">
        <f>О4!E52</f>
        <v>0</v>
      </c>
      <c r="N7" s="213">
        <f>О5!D52</f>
        <v>0</v>
      </c>
      <c r="O7" s="255">
        <f>О5!E52</f>
        <v>0</v>
      </c>
      <c r="P7" s="213">
        <f>О6!D52</f>
        <v>0</v>
      </c>
      <c r="Q7" s="255">
        <f>О6!E52</f>
        <v>0</v>
      </c>
      <c r="R7" s="213">
        <f>О7!D52</f>
        <v>0</v>
      </c>
      <c r="S7" s="255">
        <f>О7!E52</f>
        <v>0</v>
      </c>
      <c r="T7" s="213">
        <f>О8!D52</f>
        <v>0</v>
      </c>
      <c r="U7" s="255">
        <f>О8!E52</f>
        <v>0</v>
      </c>
      <c r="V7" s="213">
        <f>О9!D52</f>
        <v>0</v>
      </c>
      <c r="W7" s="255">
        <f>О9!E52</f>
        <v>0</v>
      </c>
      <c r="X7" s="213">
        <f>О10!D52</f>
        <v>0</v>
      </c>
      <c r="Y7" s="255">
        <f>О10!E52</f>
        <v>0</v>
      </c>
      <c r="Z7" s="213">
        <f>О11!D52</f>
        <v>0</v>
      </c>
      <c r="AA7" s="255">
        <f>О11!E52</f>
        <v>0</v>
      </c>
      <c r="AB7" s="213">
        <f>О12!D52</f>
        <v>0</v>
      </c>
      <c r="AC7" s="255">
        <f>О12!E52</f>
        <v>0</v>
      </c>
      <c r="AD7" s="213">
        <f>О13!D52</f>
        <v>0</v>
      </c>
      <c r="AE7" s="255">
        <f>О13!E52</f>
        <v>0</v>
      </c>
      <c r="AF7" s="213">
        <f>О14!D52</f>
        <v>0</v>
      </c>
      <c r="AG7" s="255">
        <f>О14!E52</f>
        <v>0</v>
      </c>
      <c r="AH7" s="213">
        <f>О15!D52</f>
        <v>0</v>
      </c>
      <c r="AI7" s="255">
        <f>О15!E52</f>
        <v>0</v>
      </c>
      <c r="AJ7" s="213">
        <f>О16!D52</f>
        <v>0</v>
      </c>
      <c r="AK7" s="255">
        <f>О16!E52</f>
        <v>0</v>
      </c>
      <c r="AL7" s="213">
        <f>О17!D52</f>
        <v>0</v>
      </c>
      <c r="AM7" s="255">
        <f>О17!E52</f>
        <v>0</v>
      </c>
      <c r="AN7" s="213">
        <f>О18!D52</f>
        <v>0</v>
      </c>
      <c r="AO7" s="255">
        <f>О18!E52</f>
        <v>0</v>
      </c>
      <c r="AP7" s="213">
        <f>О19!D52</f>
        <v>0</v>
      </c>
      <c r="AQ7" s="255">
        <f>О19!E52</f>
        <v>0</v>
      </c>
      <c r="AR7" s="213">
        <f>О20!D52</f>
        <v>0</v>
      </c>
      <c r="AS7" s="255">
        <f>О20!E52</f>
        <v>0</v>
      </c>
      <c r="AU7" s="46"/>
    </row>
    <row r="8" spans="1:48" ht="27.75" customHeight="1" thickBot="1">
      <c r="A8" s="406"/>
      <c r="B8" s="394" t="s">
        <v>47</v>
      </c>
      <c r="C8" s="408"/>
      <c r="D8" s="312">
        <f t="shared" ref="D8:D71" si="0">SUM(G8,I8,K8,M8,O8,Q8,S8,U8,W8,Y8,AA8,AC8,AE8,AG8,AI8,AK8,AM8,AO8,AQ8,AS8)</f>
        <v>0</v>
      </c>
      <c r="E8" s="312">
        <f t="shared" ref="E8:E71" si="1">D8*100/$C$3</f>
        <v>0</v>
      </c>
      <c r="F8" s="213">
        <f>О1!D53</f>
        <v>0</v>
      </c>
      <c r="G8" s="255">
        <f>О1!E53</f>
        <v>0</v>
      </c>
      <c r="H8" s="213">
        <f>О2!D53</f>
        <v>0</v>
      </c>
      <c r="I8" s="255">
        <f>О2!E53</f>
        <v>0</v>
      </c>
      <c r="J8" s="213">
        <f>О3!D53</f>
        <v>0</v>
      </c>
      <c r="K8" s="255">
        <f>О3!E53</f>
        <v>0</v>
      </c>
      <c r="L8" s="213">
        <f>О4!D53</f>
        <v>0</v>
      </c>
      <c r="M8" s="255">
        <f>О4!E53</f>
        <v>0</v>
      </c>
      <c r="N8" s="213">
        <f>О5!D53</f>
        <v>0</v>
      </c>
      <c r="O8" s="255">
        <f>О5!E53</f>
        <v>0</v>
      </c>
      <c r="P8" s="213">
        <f>О6!D53</f>
        <v>0</v>
      </c>
      <c r="Q8" s="255">
        <f>О6!E53</f>
        <v>0</v>
      </c>
      <c r="R8" s="213">
        <f>О7!D53</f>
        <v>0</v>
      </c>
      <c r="S8" s="255">
        <f>О7!E53</f>
        <v>0</v>
      </c>
      <c r="T8" s="213">
        <f>О8!D53</f>
        <v>0</v>
      </c>
      <c r="U8" s="255">
        <f>О8!E53</f>
        <v>0</v>
      </c>
      <c r="V8" s="213">
        <f>О9!D53</f>
        <v>0</v>
      </c>
      <c r="W8" s="255">
        <f>О9!E53</f>
        <v>0</v>
      </c>
      <c r="X8" s="213">
        <f>О10!D53</f>
        <v>0</v>
      </c>
      <c r="Y8" s="255">
        <f>О10!E53</f>
        <v>0</v>
      </c>
      <c r="Z8" s="213">
        <f>О11!D53</f>
        <v>0</v>
      </c>
      <c r="AA8" s="255">
        <f>О11!E53</f>
        <v>0</v>
      </c>
      <c r="AB8" s="213">
        <f>О12!D53</f>
        <v>0</v>
      </c>
      <c r="AC8" s="255">
        <f>О12!E53</f>
        <v>0</v>
      </c>
      <c r="AD8" s="213">
        <f>О13!D53</f>
        <v>0</v>
      </c>
      <c r="AE8" s="255">
        <f>О13!E53</f>
        <v>0</v>
      </c>
      <c r="AF8" s="213">
        <f>О14!D53</f>
        <v>0</v>
      </c>
      <c r="AG8" s="255">
        <f>О14!E53</f>
        <v>0</v>
      </c>
      <c r="AH8" s="213">
        <f>О15!D53</f>
        <v>0</v>
      </c>
      <c r="AI8" s="255">
        <f>О15!E53</f>
        <v>0</v>
      </c>
      <c r="AJ8" s="213">
        <f>О16!D53</f>
        <v>0</v>
      </c>
      <c r="AK8" s="255">
        <f>О16!E53</f>
        <v>0</v>
      </c>
      <c r="AL8" s="213">
        <f>О17!D53</f>
        <v>0</v>
      </c>
      <c r="AM8" s="255">
        <f>О17!E53</f>
        <v>0</v>
      </c>
      <c r="AN8" s="213">
        <f>О18!D53</f>
        <v>0</v>
      </c>
      <c r="AO8" s="255">
        <f>О18!E53</f>
        <v>0</v>
      </c>
      <c r="AP8" s="213">
        <f>О19!D53</f>
        <v>0</v>
      </c>
      <c r="AQ8" s="255">
        <f>О19!E53</f>
        <v>0</v>
      </c>
      <c r="AR8" s="213">
        <f>О20!D53</f>
        <v>0</v>
      </c>
      <c r="AS8" s="255">
        <f>О20!E53</f>
        <v>0</v>
      </c>
    </row>
    <row r="9" spans="1:48" ht="16.5" customHeight="1">
      <c r="A9" s="405">
        <v>2</v>
      </c>
      <c r="B9" s="392" t="s">
        <v>48</v>
      </c>
      <c r="C9" s="407"/>
      <c r="D9" s="312">
        <f t="shared" si="0"/>
        <v>0</v>
      </c>
      <c r="E9" s="312">
        <f t="shared" si="1"/>
        <v>0</v>
      </c>
      <c r="F9" s="213">
        <f>О1!D54</f>
        <v>0</v>
      </c>
      <c r="G9" s="255">
        <f>О1!E54</f>
        <v>0</v>
      </c>
      <c r="H9" s="213">
        <f>О2!D54</f>
        <v>0</v>
      </c>
      <c r="I9" s="255">
        <f>О2!E54</f>
        <v>0</v>
      </c>
      <c r="J9" s="213">
        <f>О3!D54</f>
        <v>0</v>
      </c>
      <c r="K9" s="255">
        <f>О3!E54</f>
        <v>0</v>
      </c>
      <c r="L9" s="213">
        <f>О4!D54</f>
        <v>0</v>
      </c>
      <c r="M9" s="255">
        <f>О4!E54</f>
        <v>0</v>
      </c>
      <c r="N9" s="213">
        <f>О5!D54</f>
        <v>0</v>
      </c>
      <c r="O9" s="255">
        <f>О5!E54</f>
        <v>0</v>
      </c>
      <c r="P9" s="213">
        <f>О6!D54</f>
        <v>0</v>
      </c>
      <c r="Q9" s="255">
        <f>О6!E54</f>
        <v>0</v>
      </c>
      <c r="R9" s="213">
        <f>О7!D54</f>
        <v>0</v>
      </c>
      <c r="S9" s="255">
        <f>О7!E54</f>
        <v>0</v>
      </c>
      <c r="T9" s="213">
        <f>О8!D54</f>
        <v>0</v>
      </c>
      <c r="U9" s="255">
        <f>О8!E54</f>
        <v>0</v>
      </c>
      <c r="V9" s="213">
        <f>О9!D54</f>
        <v>0</v>
      </c>
      <c r="W9" s="255">
        <f>О9!E54</f>
        <v>0</v>
      </c>
      <c r="X9" s="213">
        <f>О10!D54</f>
        <v>0</v>
      </c>
      <c r="Y9" s="255">
        <f>О10!E54</f>
        <v>0</v>
      </c>
      <c r="Z9" s="213">
        <f>О11!D54</f>
        <v>0</v>
      </c>
      <c r="AA9" s="255">
        <f>О11!E54</f>
        <v>0</v>
      </c>
      <c r="AB9" s="213">
        <f>О12!D54</f>
        <v>0</v>
      </c>
      <c r="AC9" s="255">
        <f>О12!E54</f>
        <v>0</v>
      </c>
      <c r="AD9" s="213">
        <f>О13!D54</f>
        <v>0</v>
      </c>
      <c r="AE9" s="255">
        <f>О13!E54</f>
        <v>0</v>
      </c>
      <c r="AF9" s="213">
        <f>О14!D54</f>
        <v>0</v>
      </c>
      <c r="AG9" s="255">
        <f>О14!E54</f>
        <v>0</v>
      </c>
      <c r="AH9" s="213">
        <f>О15!D54</f>
        <v>0</v>
      </c>
      <c r="AI9" s="255">
        <f>О15!E54</f>
        <v>0</v>
      </c>
      <c r="AJ9" s="213">
        <f>О16!D54</f>
        <v>0</v>
      </c>
      <c r="AK9" s="255">
        <f>О16!E54</f>
        <v>0</v>
      </c>
      <c r="AL9" s="213">
        <f>О17!D54</f>
        <v>0</v>
      </c>
      <c r="AM9" s="255">
        <f>О17!E54</f>
        <v>0</v>
      </c>
      <c r="AN9" s="213">
        <f>О18!D54</f>
        <v>0</v>
      </c>
      <c r="AO9" s="255">
        <f>О18!E54</f>
        <v>0</v>
      </c>
      <c r="AP9" s="213">
        <f>О19!D54</f>
        <v>0</v>
      </c>
      <c r="AQ9" s="255">
        <f>О19!E54</f>
        <v>0</v>
      </c>
      <c r="AR9" s="213">
        <f>О20!D54</f>
        <v>0</v>
      </c>
      <c r="AS9" s="255">
        <f>О20!E54</f>
        <v>0</v>
      </c>
      <c r="AV9" s="35"/>
    </row>
    <row r="10" spans="1:48" ht="27" customHeight="1" thickBot="1">
      <c r="A10" s="406"/>
      <c r="B10" s="394" t="s">
        <v>49</v>
      </c>
      <c r="C10" s="408"/>
      <c r="D10" s="312">
        <f t="shared" si="0"/>
        <v>0</v>
      </c>
      <c r="E10" s="312">
        <f t="shared" si="1"/>
        <v>0</v>
      </c>
      <c r="F10" s="213">
        <f>О1!D55</f>
        <v>0</v>
      </c>
      <c r="G10" s="255">
        <f>О1!E55</f>
        <v>0</v>
      </c>
      <c r="H10" s="213">
        <f>О2!D55</f>
        <v>0</v>
      </c>
      <c r="I10" s="255">
        <f>О2!E55</f>
        <v>0</v>
      </c>
      <c r="J10" s="213">
        <f>О3!D55</f>
        <v>0</v>
      </c>
      <c r="K10" s="255">
        <f>О3!E55</f>
        <v>0</v>
      </c>
      <c r="L10" s="213">
        <f>О4!D55</f>
        <v>0</v>
      </c>
      <c r="M10" s="255">
        <f>О4!E55</f>
        <v>0</v>
      </c>
      <c r="N10" s="213">
        <f>О5!D55</f>
        <v>0</v>
      </c>
      <c r="O10" s="255">
        <f>О5!E55</f>
        <v>0</v>
      </c>
      <c r="P10" s="213">
        <f>О6!D55</f>
        <v>0</v>
      </c>
      <c r="Q10" s="255">
        <f>О6!E55</f>
        <v>0</v>
      </c>
      <c r="R10" s="213">
        <f>О7!D55</f>
        <v>0</v>
      </c>
      <c r="S10" s="255">
        <f>О7!E55</f>
        <v>0</v>
      </c>
      <c r="T10" s="213">
        <f>О8!D55</f>
        <v>0</v>
      </c>
      <c r="U10" s="255">
        <f>О8!E55</f>
        <v>0</v>
      </c>
      <c r="V10" s="213">
        <f>О9!D55</f>
        <v>0</v>
      </c>
      <c r="W10" s="255">
        <f>О9!E55</f>
        <v>0</v>
      </c>
      <c r="X10" s="213">
        <f>О10!D55</f>
        <v>0</v>
      </c>
      <c r="Y10" s="255">
        <f>О10!E55</f>
        <v>0</v>
      </c>
      <c r="Z10" s="213">
        <f>О11!D55</f>
        <v>0</v>
      </c>
      <c r="AA10" s="255">
        <f>О11!E55</f>
        <v>0</v>
      </c>
      <c r="AB10" s="213">
        <f>О12!D55</f>
        <v>0</v>
      </c>
      <c r="AC10" s="255">
        <f>О12!E55</f>
        <v>0</v>
      </c>
      <c r="AD10" s="213">
        <f>О13!D55</f>
        <v>0</v>
      </c>
      <c r="AE10" s="255">
        <f>О13!E55</f>
        <v>0</v>
      </c>
      <c r="AF10" s="213">
        <f>О14!D55</f>
        <v>0</v>
      </c>
      <c r="AG10" s="255">
        <f>О14!E55</f>
        <v>0</v>
      </c>
      <c r="AH10" s="213">
        <f>О15!D55</f>
        <v>0</v>
      </c>
      <c r="AI10" s="255">
        <f>О15!E55</f>
        <v>0</v>
      </c>
      <c r="AJ10" s="213">
        <f>О16!D55</f>
        <v>0</v>
      </c>
      <c r="AK10" s="255">
        <f>О16!E55</f>
        <v>0</v>
      </c>
      <c r="AL10" s="213">
        <f>О17!D55</f>
        <v>0</v>
      </c>
      <c r="AM10" s="255">
        <f>О17!E55</f>
        <v>0</v>
      </c>
      <c r="AN10" s="213">
        <f>О18!D55</f>
        <v>0</v>
      </c>
      <c r="AO10" s="255">
        <f>О18!E55</f>
        <v>0</v>
      </c>
      <c r="AP10" s="213">
        <f>О19!D55</f>
        <v>0</v>
      </c>
      <c r="AQ10" s="255">
        <f>О19!E55</f>
        <v>0</v>
      </c>
      <c r="AR10" s="213">
        <f>О20!D55</f>
        <v>0</v>
      </c>
      <c r="AS10" s="255">
        <f>О20!E55</f>
        <v>0</v>
      </c>
    </row>
    <row r="11" spans="1:48" ht="29.25" customHeight="1">
      <c r="A11" s="405">
        <v>3</v>
      </c>
      <c r="B11" s="392" t="s">
        <v>50</v>
      </c>
      <c r="C11" s="407"/>
      <c r="D11" s="312">
        <f t="shared" si="0"/>
        <v>0</v>
      </c>
      <c r="E11" s="312">
        <f t="shared" si="1"/>
        <v>0</v>
      </c>
      <c r="F11" s="213">
        <f>О1!D56</f>
        <v>0</v>
      </c>
      <c r="G11" s="255">
        <f>О1!E56</f>
        <v>0</v>
      </c>
      <c r="H11" s="213">
        <f>О2!D56</f>
        <v>0</v>
      </c>
      <c r="I11" s="255">
        <f>О2!E56</f>
        <v>0</v>
      </c>
      <c r="J11" s="213">
        <f>О3!D56</f>
        <v>0</v>
      </c>
      <c r="K11" s="255">
        <f>О3!E56</f>
        <v>0</v>
      </c>
      <c r="L11" s="213">
        <f>О4!D56</f>
        <v>0</v>
      </c>
      <c r="M11" s="255">
        <f>О4!E56</f>
        <v>0</v>
      </c>
      <c r="N11" s="213">
        <f>О5!D56</f>
        <v>0</v>
      </c>
      <c r="O11" s="255">
        <f>О5!E56</f>
        <v>0</v>
      </c>
      <c r="P11" s="213">
        <f>О6!D56</f>
        <v>0</v>
      </c>
      <c r="Q11" s="255">
        <f>О6!E56</f>
        <v>0</v>
      </c>
      <c r="R11" s="213">
        <f>О7!D56</f>
        <v>0</v>
      </c>
      <c r="S11" s="255">
        <f>О7!E56</f>
        <v>0</v>
      </c>
      <c r="T11" s="213">
        <f>О8!D56</f>
        <v>0</v>
      </c>
      <c r="U11" s="255">
        <f>О8!E56</f>
        <v>0</v>
      </c>
      <c r="V11" s="213">
        <f>О9!D56</f>
        <v>0</v>
      </c>
      <c r="W11" s="255">
        <f>О9!E56</f>
        <v>0</v>
      </c>
      <c r="X11" s="213">
        <f>О10!D56</f>
        <v>0</v>
      </c>
      <c r="Y11" s="255">
        <f>О10!E56</f>
        <v>0</v>
      </c>
      <c r="Z11" s="213">
        <f>О11!D56</f>
        <v>0</v>
      </c>
      <c r="AA11" s="255">
        <f>О11!E56</f>
        <v>0</v>
      </c>
      <c r="AB11" s="213">
        <f>О12!D56</f>
        <v>0</v>
      </c>
      <c r="AC11" s="255">
        <f>О12!E56</f>
        <v>0</v>
      </c>
      <c r="AD11" s="213">
        <f>О13!D56</f>
        <v>0</v>
      </c>
      <c r="AE11" s="255">
        <f>О13!E56</f>
        <v>0</v>
      </c>
      <c r="AF11" s="213">
        <f>О14!D56</f>
        <v>0</v>
      </c>
      <c r="AG11" s="255">
        <f>О14!E56</f>
        <v>0</v>
      </c>
      <c r="AH11" s="213">
        <f>О15!D56</f>
        <v>0</v>
      </c>
      <c r="AI11" s="255">
        <f>О15!E56</f>
        <v>0</v>
      </c>
      <c r="AJ11" s="213">
        <f>О16!D56</f>
        <v>0</v>
      </c>
      <c r="AK11" s="255">
        <f>О16!E56</f>
        <v>0</v>
      </c>
      <c r="AL11" s="213">
        <f>О17!D56</f>
        <v>0</v>
      </c>
      <c r="AM11" s="255">
        <f>О17!E56</f>
        <v>0</v>
      </c>
      <c r="AN11" s="213">
        <f>О18!D56</f>
        <v>0</v>
      </c>
      <c r="AO11" s="255">
        <f>О18!E56</f>
        <v>0</v>
      </c>
      <c r="AP11" s="213">
        <f>О19!D56</f>
        <v>0</v>
      </c>
      <c r="AQ11" s="255">
        <f>О19!E56</f>
        <v>0</v>
      </c>
      <c r="AR11" s="213">
        <f>О20!D56</f>
        <v>0</v>
      </c>
      <c r="AS11" s="255">
        <f>О20!E56</f>
        <v>0</v>
      </c>
    </row>
    <row r="12" spans="1:48" ht="27.75" customHeight="1" thickBot="1">
      <c r="A12" s="406"/>
      <c r="B12" s="394" t="s">
        <v>51</v>
      </c>
      <c r="C12" s="408"/>
      <c r="D12" s="312">
        <f t="shared" si="0"/>
        <v>0</v>
      </c>
      <c r="E12" s="312">
        <f t="shared" si="1"/>
        <v>0</v>
      </c>
      <c r="F12" s="213">
        <f>О1!D57</f>
        <v>0</v>
      </c>
      <c r="G12" s="255">
        <f>О1!E57</f>
        <v>0</v>
      </c>
      <c r="H12" s="213">
        <f>О2!D57</f>
        <v>0</v>
      </c>
      <c r="I12" s="255">
        <f>О2!E57</f>
        <v>0</v>
      </c>
      <c r="J12" s="213">
        <f>О3!D57</f>
        <v>0</v>
      </c>
      <c r="K12" s="255">
        <f>О3!E57</f>
        <v>0</v>
      </c>
      <c r="L12" s="213">
        <f>О4!D57</f>
        <v>0</v>
      </c>
      <c r="M12" s="255">
        <f>О4!E57</f>
        <v>0</v>
      </c>
      <c r="N12" s="213">
        <f>О5!D57</f>
        <v>0</v>
      </c>
      <c r="O12" s="255">
        <f>О5!E57</f>
        <v>0</v>
      </c>
      <c r="P12" s="213">
        <f>О6!D57</f>
        <v>0</v>
      </c>
      <c r="Q12" s="255">
        <f>О6!E57</f>
        <v>0</v>
      </c>
      <c r="R12" s="213">
        <f>О7!D57</f>
        <v>0</v>
      </c>
      <c r="S12" s="255">
        <f>О7!E57</f>
        <v>0</v>
      </c>
      <c r="T12" s="213">
        <f>О8!D57</f>
        <v>0</v>
      </c>
      <c r="U12" s="255">
        <f>О8!E57</f>
        <v>0</v>
      </c>
      <c r="V12" s="213">
        <f>О9!D57</f>
        <v>0</v>
      </c>
      <c r="W12" s="255">
        <f>О9!E57</f>
        <v>0</v>
      </c>
      <c r="X12" s="213">
        <f>О10!D57</f>
        <v>0</v>
      </c>
      <c r="Y12" s="255">
        <f>О10!E57</f>
        <v>0</v>
      </c>
      <c r="Z12" s="213">
        <f>О11!D57</f>
        <v>0</v>
      </c>
      <c r="AA12" s="255">
        <f>О11!E57</f>
        <v>0</v>
      </c>
      <c r="AB12" s="213">
        <f>О12!D57</f>
        <v>0</v>
      </c>
      <c r="AC12" s="255">
        <f>О12!E57</f>
        <v>0</v>
      </c>
      <c r="AD12" s="213">
        <f>О13!D57</f>
        <v>0</v>
      </c>
      <c r="AE12" s="255">
        <f>О13!E57</f>
        <v>0</v>
      </c>
      <c r="AF12" s="213">
        <f>О14!D57</f>
        <v>0</v>
      </c>
      <c r="AG12" s="255">
        <f>О14!E57</f>
        <v>0</v>
      </c>
      <c r="AH12" s="213">
        <f>О15!D57</f>
        <v>0</v>
      </c>
      <c r="AI12" s="255">
        <f>О15!E57</f>
        <v>0</v>
      </c>
      <c r="AJ12" s="213">
        <f>О16!D57</f>
        <v>0</v>
      </c>
      <c r="AK12" s="255">
        <f>О16!E57</f>
        <v>0</v>
      </c>
      <c r="AL12" s="213">
        <f>О17!D57</f>
        <v>0</v>
      </c>
      <c r="AM12" s="255">
        <f>О17!E57</f>
        <v>0</v>
      </c>
      <c r="AN12" s="213">
        <f>О18!D57</f>
        <v>0</v>
      </c>
      <c r="AO12" s="255">
        <f>О18!E57</f>
        <v>0</v>
      </c>
      <c r="AP12" s="213">
        <f>О19!D57</f>
        <v>0</v>
      </c>
      <c r="AQ12" s="255">
        <f>О19!E57</f>
        <v>0</v>
      </c>
      <c r="AR12" s="213">
        <f>О20!D57</f>
        <v>0</v>
      </c>
      <c r="AS12" s="255">
        <f>О20!E57</f>
        <v>0</v>
      </c>
    </row>
    <row r="13" spans="1:48" ht="15.75" customHeight="1">
      <c r="A13" s="405">
        <v>4</v>
      </c>
      <c r="B13" s="392" t="s">
        <v>46</v>
      </c>
      <c r="C13" s="407"/>
      <c r="D13" s="312">
        <f t="shared" si="0"/>
        <v>0</v>
      </c>
      <c r="E13" s="312">
        <f t="shared" si="1"/>
        <v>0</v>
      </c>
      <c r="F13" s="213">
        <f>О1!D58</f>
        <v>0</v>
      </c>
      <c r="G13" s="255">
        <f>О1!E58</f>
        <v>0</v>
      </c>
      <c r="H13" s="213">
        <f>О2!D58</f>
        <v>0</v>
      </c>
      <c r="I13" s="255">
        <f>О2!E58</f>
        <v>0</v>
      </c>
      <c r="J13" s="213">
        <f>О3!D58</f>
        <v>0</v>
      </c>
      <c r="K13" s="255">
        <f>О3!E58</f>
        <v>0</v>
      </c>
      <c r="L13" s="213">
        <f>О4!D58</f>
        <v>0</v>
      </c>
      <c r="M13" s="255">
        <f>О4!E58</f>
        <v>0</v>
      </c>
      <c r="N13" s="213">
        <f>О5!D58</f>
        <v>0</v>
      </c>
      <c r="O13" s="255">
        <f>О5!E58</f>
        <v>0</v>
      </c>
      <c r="P13" s="213">
        <f>О6!D58</f>
        <v>0</v>
      </c>
      <c r="Q13" s="255">
        <f>О6!E58</f>
        <v>0</v>
      </c>
      <c r="R13" s="213">
        <f>О7!D58</f>
        <v>0</v>
      </c>
      <c r="S13" s="255">
        <f>О7!E58</f>
        <v>0</v>
      </c>
      <c r="T13" s="213">
        <f>О8!D58</f>
        <v>0</v>
      </c>
      <c r="U13" s="255">
        <f>О8!E58</f>
        <v>0</v>
      </c>
      <c r="V13" s="213">
        <f>О9!D58</f>
        <v>0</v>
      </c>
      <c r="W13" s="255">
        <f>О9!E58</f>
        <v>0</v>
      </c>
      <c r="X13" s="213">
        <f>О10!D58</f>
        <v>0</v>
      </c>
      <c r="Y13" s="255">
        <f>О10!E58</f>
        <v>0</v>
      </c>
      <c r="Z13" s="213">
        <f>О11!D58</f>
        <v>0</v>
      </c>
      <c r="AA13" s="255">
        <f>О11!E58</f>
        <v>0</v>
      </c>
      <c r="AB13" s="213">
        <f>О12!D58</f>
        <v>0</v>
      </c>
      <c r="AC13" s="255">
        <f>О12!E58</f>
        <v>0</v>
      </c>
      <c r="AD13" s="213">
        <f>О13!D58</f>
        <v>0</v>
      </c>
      <c r="AE13" s="255">
        <f>О13!E58</f>
        <v>0</v>
      </c>
      <c r="AF13" s="213">
        <f>О14!D58</f>
        <v>0</v>
      </c>
      <c r="AG13" s="255">
        <f>О14!E58</f>
        <v>0</v>
      </c>
      <c r="AH13" s="213">
        <f>О15!D58</f>
        <v>0</v>
      </c>
      <c r="AI13" s="255">
        <f>О15!E58</f>
        <v>0</v>
      </c>
      <c r="AJ13" s="213">
        <f>О16!D58</f>
        <v>0</v>
      </c>
      <c r="AK13" s="255">
        <f>О16!E58</f>
        <v>0</v>
      </c>
      <c r="AL13" s="213">
        <f>О17!D58</f>
        <v>0</v>
      </c>
      <c r="AM13" s="255">
        <f>О17!E58</f>
        <v>0</v>
      </c>
      <c r="AN13" s="213">
        <f>О18!D58</f>
        <v>0</v>
      </c>
      <c r="AO13" s="255">
        <f>О18!E58</f>
        <v>0</v>
      </c>
      <c r="AP13" s="213">
        <f>О19!D58</f>
        <v>0</v>
      </c>
      <c r="AQ13" s="255">
        <f>О19!E58</f>
        <v>0</v>
      </c>
      <c r="AR13" s="213">
        <f>О20!D58</f>
        <v>0</v>
      </c>
      <c r="AS13" s="255">
        <f>О20!E58</f>
        <v>0</v>
      </c>
    </row>
    <row r="14" spans="1:48" ht="26.25" customHeight="1" thickBot="1">
      <c r="A14" s="406"/>
      <c r="B14" s="394" t="s">
        <v>52</v>
      </c>
      <c r="C14" s="408"/>
      <c r="D14" s="312">
        <f t="shared" si="0"/>
        <v>0</v>
      </c>
      <c r="E14" s="312">
        <f t="shared" si="1"/>
        <v>0</v>
      </c>
      <c r="F14" s="213">
        <f>О1!D59</f>
        <v>0</v>
      </c>
      <c r="G14" s="255">
        <f>О1!E59</f>
        <v>0</v>
      </c>
      <c r="H14" s="213">
        <f>О2!D59</f>
        <v>0</v>
      </c>
      <c r="I14" s="255">
        <f>О2!E59</f>
        <v>0</v>
      </c>
      <c r="J14" s="213">
        <f>О3!D59</f>
        <v>0</v>
      </c>
      <c r="K14" s="255">
        <f>О3!E59</f>
        <v>0</v>
      </c>
      <c r="L14" s="213">
        <f>О4!D59</f>
        <v>0</v>
      </c>
      <c r="M14" s="255">
        <f>О4!E59</f>
        <v>0</v>
      </c>
      <c r="N14" s="213">
        <f>О5!D59</f>
        <v>0</v>
      </c>
      <c r="O14" s="255">
        <f>О5!E59</f>
        <v>0</v>
      </c>
      <c r="P14" s="213">
        <f>О6!D59</f>
        <v>0</v>
      </c>
      <c r="Q14" s="255">
        <f>О6!E59</f>
        <v>0</v>
      </c>
      <c r="R14" s="213">
        <f>О7!D59</f>
        <v>0</v>
      </c>
      <c r="S14" s="255">
        <f>О7!E59</f>
        <v>0</v>
      </c>
      <c r="T14" s="213">
        <f>О8!D59</f>
        <v>0</v>
      </c>
      <c r="U14" s="255">
        <f>О8!E59</f>
        <v>0</v>
      </c>
      <c r="V14" s="213">
        <f>О9!D59</f>
        <v>0</v>
      </c>
      <c r="W14" s="255">
        <f>О9!E59</f>
        <v>0</v>
      </c>
      <c r="X14" s="213">
        <f>О10!D59</f>
        <v>0</v>
      </c>
      <c r="Y14" s="255">
        <f>О10!E59</f>
        <v>0</v>
      </c>
      <c r="Z14" s="213">
        <f>О11!D59</f>
        <v>0</v>
      </c>
      <c r="AA14" s="255">
        <f>О11!E59</f>
        <v>0</v>
      </c>
      <c r="AB14" s="213">
        <f>О12!D59</f>
        <v>0</v>
      </c>
      <c r="AC14" s="255">
        <f>О12!E59</f>
        <v>0</v>
      </c>
      <c r="AD14" s="213">
        <f>О13!D59</f>
        <v>0</v>
      </c>
      <c r="AE14" s="255">
        <f>О13!E59</f>
        <v>0</v>
      </c>
      <c r="AF14" s="213">
        <f>О14!D59</f>
        <v>0</v>
      </c>
      <c r="AG14" s="255">
        <f>О14!E59</f>
        <v>0</v>
      </c>
      <c r="AH14" s="213">
        <f>О15!D59</f>
        <v>0</v>
      </c>
      <c r="AI14" s="255">
        <f>О15!E59</f>
        <v>0</v>
      </c>
      <c r="AJ14" s="213">
        <f>О16!D59</f>
        <v>0</v>
      </c>
      <c r="AK14" s="255">
        <f>О16!E59</f>
        <v>0</v>
      </c>
      <c r="AL14" s="213">
        <f>О17!D59</f>
        <v>0</v>
      </c>
      <c r="AM14" s="255">
        <f>О17!E59</f>
        <v>0</v>
      </c>
      <c r="AN14" s="213">
        <f>О18!D59</f>
        <v>0</v>
      </c>
      <c r="AO14" s="255">
        <f>О18!E59</f>
        <v>0</v>
      </c>
      <c r="AP14" s="213">
        <f>О19!D59</f>
        <v>0</v>
      </c>
      <c r="AQ14" s="255">
        <f>О19!E59</f>
        <v>0</v>
      </c>
      <c r="AR14" s="213">
        <f>О20!D59</f>
        <v>0</v>
      </c>
      <c r="AS14" s="255">
        <f>О20!E59</f>
        <v>0</v>
      </c>
    </row>
    <row r="15" spans="1:48" ht="27" customHeight="1">
      <c r="A15" s="405">
        <v>5</v>
      </c>
      <c r="B15" s="392" t="s">
        <v>50</v>
      </c>
      <c r="C15" s="407"/>
      <c r="D15" s="312">
        <f t="shared" si="0"/>
        <v>0</v>
      </c>
      <c r="E15" s="312">
        <f t="shared" si="1"/>
        <v>0</v>
      </c>
      <c r="F15" s="213">
        <f>О1!D60</f>
        <v>0</v>
      </c>
      <c r="G15" s="255">
        <f>О1!E60</f>
        <v>0</v>
      </c>
      <c r="H15" s="213">
        <f>О2!D60</f>
        <v>0</v>
      </c>
      <c r="I15" s="255">
        <f>О2!E60</f>
        <v>0</v>
      </c>
      <c r="J15" s="213">
        <f>О3!D60</f>
        <v>0</v>
      </c>
      <c r="K15" s="255">
        <f>О3!E60</f>
        <v>0</v>
      </c>
      <c r="L15" s="213">
        <f>О4!D60</f>
        <v>0</v>
      </c>
      <c r="M15" s="255">
        <f>О4!E60</f>
        <v>0</v>
      </c>
      <c r="N15" s="213">
        <f>О5!D60</f>
        <v>0</v>
      </c>
      <c r="O15" s="255">
        <f>О5!E60</f>
        <v>0</v>
      </c>
      <c r="P15" s="213">
        <f>О6!D60</f>
        <v>0</v>
      </c>
      <c r="Q15" s="255">
        <f>О6!E60</f>
        <v>0</v>
      </c>
      <c r="R15" s="213">
        <f>О7!D60</f>
        <v>0</v>
      </c>
      <c r="S15" s="255">
        <f>О7!E60</f>
        <v>0</v>
      </c>
      <c r="T15" s="213">
        <f>О8!D60</f>
        <v>0</v>
      </c>
      <c r="U15" s="255">
        <f>О8!E60</f>
        <v>0</v>
      </c>
      <c r="V15" s="213">
        <f>О9!D60</f>
        <v>0</v>
      </c>
      <c r="W15" s="255">
        <f>О9!E60</f>
        <v>0</v>
      </c>
      <c r="X15" s="213">
        <f>О10!D60</f>
        <v>0</v>
      </c>
      <c r="Y15" s="255">
        <f>О10!E60</f>
        <v>0</v>
      </c>
      <c r="Z15" s="213">
        <f>О11!D60</f>
        <v>0</v>
      </c>
      <c r="AA15" s="255">
        <f>О11!E60</f>
        <v>0</v>
      </c>
      <c r="AB15" s="213">
        <f>О12!D60</f>
        <v>0</v>
      </c>
      <c r="AC15" s="255">
        <f>О12!E60</f>
        <v>0</v>
      </c>
      <c r="AD15" s="213">
        <f>О13!D60</f>
        <v>0</v>
      </c>
      <c r="AE15" s="255">
        <f>О13!E60</f>
        <v>0</v>
      </c>
      <c r="AF15" s="213">
        <f>О14!D60</f>
        <v>0</v>
      </c>
      <c r="AG15" s="255">
        <f>О14!E60</f>
        <v>0</v>
      </c>
      <c r="AH15" s="213">
        <f>О15!D60</f>
        <v>0</v>
      </c>
      <c r="AI15" s="255">
        <f>О15!E60</f>
        <v>0</v>
      </c>
      <c r="AJ15" s="213">
        <f>О16!D60</f>
        <v>0</v>
      </c>
      <c r="AK15" s="255">
        <f>О16!E60</f>
        <v>0</v>
      </c>
      <c r="AL15" s="213">
        <f>О17!D60</f>
        <v>0</v>
      </c>
      <c r="AM15" s="255">
        <f>О17!E60</f>
        <v>0</v>
      </c>
      <c r="AN15" s="213">
        <f>О18!D60</f>
        <v>0</v>
      </c>
      <c r="AO15" s="255">
        <f>О18!E60</f>
        <v>0</v>
      </c>
      <c r="AP15" s="213">
        <f>О19!D60</f>
        <v>0</v>
      </c>
      <c r="AQ15" s="255">
        <f>О19!E60</f>
        <v>0</v>
      </c>
      <c r="AR15" s="213">
        <f>О20!D60</f>
        <v>0</v>
      </c>
      <c r="AS15" s="255">
        <f>О20!E60</f>
        <v>0</v>
      </c>
    </row>
    <row r="16" spans="1:48" ht="27" customHeight="1" thickBot="1">
      <c r="A16" s="406"/>
      <c r="B16" s="394" t="s">
        <v>51</v>
      </c>
      <c r="C16" s="408"/>
      <c r="D16" s="312">
        <f t="shared" si="0"/>
        <v>0</v>
      </c>
      <c r="E16" s="312">
        <f t="shared" si="1"/>
        <v>0</v>
      </c>
      <c r="F16" s="213">
        <f>О1!D61</f>
        <v>0</v>
      </c>
      <c r="G16" s="255">
        <f>О1!E61</f>
        <v>0</v>
      </c>
      <c r="H16" s="213">
        <f>О2!D61</f>
        <v>0</v>
      </c>
      <c r="I16" s="255">
        <f>О2!E61</f>
        <v>0</v>
      </c>
      <c r="J16" s="213">
        <f>О3!D61</f>
        <v>0</v>
      </c>
      <c r="K16" s="255">
        <f>О3!E61</f>
        <v>0</v>
      </c>
      <c r="L16" s="213">
        <f>О4!D61</f>
        <v>0</v>
      </c>
      <c r="M16" s="255">
        <f>О4!E61</f>
        <v>0</v>
      </c>
      <c r="N16" s="213">
        <f>О5!D61</f>
        <v>0</v>
      </c>
      <c r="O16" s="255">
        <f>О5!E61</f>
        <v>0</v>
      </c>
      <c r="P16" s="213">
        <f>О6!D61</f>
        <v>0</v>
      </c>
      <c r="Q16" s="255">
        <f>О6!E61</f>
        <v>0</v>
      </c>
      <c r="R16" s="213">
        <f>О7!D61</f>
        <v>0</v>
      </c>
      <c r="S16" s="255">
        <f>О7!E61</f>
        <v>0</v>
      </c>
      <c r="T16" s="213">
        <f>О8!D61</f>
        <v>0</v>
      </c>
      <c r="U16" s="255">
        <f>О8!E61</f>
        <v>0</v>
      </c>
      <c r="V16" s="213">
        <f>О9!D61</f>
        <v>0</v>
      </c>
      <c r="W16" s="255">
        <f>О9!E61</f>
        <v>0</v>
      </c>
      <c r="X16" s="213">
        <f>О10!D61</f>
        <v>0</v>
      </c>
      <c r="Y16" s="255">
        <f>О10!E61</f>
        <v>0</v>
      </c>
      <c r="Z16" s="213">
        <f>О11!D61</f>
        <v>0</v>
      </c>
      <c r="AA16" s="255">
        <f>О11!E61</f>
        <v>0</v>
      </c>
      <c r="AB16" s="213">
        <f>О12!D61</f>
        <v>0</v>
      </c>
      <c r="AC16" s="255">
        <f>О12!E61</f>
        <v>0</v>
      </c>
      <c r="AD16" s="213">
        <f>О13!D61</f>
        <v>0</v>
      </c>
      <c r="AE16" s="255">
        <f>О13!E61</f>
        <v>0</v>
      </c>
      <c r="AF16" s="213">
        <f>О14!D61</f>
        <v>0</v>
      </c>
      <c r="AG16" s="255">
        <f>О14!E61</f>
        <v>0</v>
      </c>
      <c r="AH16" s="213">
        <f>О15!D61</f>
        <v>0</v>
      </c>
      <c r="AI16" s="255">
        <f>О15!E61</f>
        <v>0</v>
      </c>
      <c r="AJ16" s="213">
        <f>О16!D61</f>
        <v>0</v>
      </c>
      <c r="AK16" s="255">
        <f>О16!E61</f>
        <v>0</v>
      </c>
      <c r="AL16" s="213">
        <f>О17!D61</f>
        <v>0</v>
      </c>
      <c r="AM16" s="255">
        <f>О17!E61</f>
        <v>0</v>
      </c>
      <c r="AN16" s="213">
        <f>О18!D61</f>
        <v>0</v>
      </c>
      <c r="AO16" s="255">
        <f>О18!E61</f>
        <v>0</v>
      </c>
      <c r="AP16" s="213">
        <f>О19!D61</f>
        <v>0</v>
      </c>
      <c r="AQ16" s="255">
        <f>О19!E61</f>
        <v>0</v>
      </c>
      <c r="AR16" s="213">
        <f>О20!D61</f>
        <v>0</v>
      </c>
      <c r="AS16" s="255">
        <f>О20!E61</f>
        <v>0</v>
      </c>
    </row>
    <row r="17" spans="1:45" ht="15" customHeight="1">
      <c r="A17" s="405">
        <v>6</v>
      </c>
      <c r="B17" s="392" t="s">
        <v>48</v>
      </c>
      <c r="C17" s="407"/>
      <c r="D17" s="312">
        <f t="shared" si="0"/>
        <v>0</v>
      </c>
      <c r="E17" s="312">
        <f t="shared" si="1"/>
        <v>0</v>
      </c>
      <c r="F17" s="213">
        <f>О1!D62</f>
        <v>0</v>
      </c>
      <c r="G17" s="255">
        <f>О1!E62</f>
        <v>0</v>
      </c>
      <c r="H17" s="213">
        <f>О2!D62</f>
        <v>0</v>
      </c>
      <c r="I17" s="255">
        <f>О2!E62</f>
        <v>0</v>
      </c>
      <c r="J17" s="213">
        <f>О3!D62</f>
        <v>0</v>
      </c>
      <c r="K17" s="255">
        <f>О3!E62</f>
        <v>0</v>
      </c>
      <c r="L17" s="213">
        <f>О4!D62</f>
        <v>0</v>
      </c>
      <c r="M17" s="255">
        <f>О4!E62</f>
        <v>0</v>
      </c>
      <c r="N17" s="213">
        <f>О5!D62</f>
        <v>0</v>
      </c>
      <c r="O17" s="255">
        <f>О5!E62</f>
        <v>0</v>
      </c>
      <c r="P17" s="213">
        <f>О6!D62</f>
        <v>0</v>
      </c>
      <c r="Q17" s="255">
        <f>О6!E62</f>
        <v>0</v>
      </c>
      <c r="R17" s="213">
        <f>О7!D62</f>
        <v>0</v>
      </c>
      <c r="S17" s="255">
        <f>О7!E62</f>
        <v>0</v>
      </c>
      <c r="T17" s="213">
        <f>О8!D62</f>
        <v>0</v>
      </c>
      <c r="U17" s="255">
        <f>О8!E62</f>
        <v>0</v>
      </c>
      <c r="V17" s="213">
        <f>О9!D62</f>
        <v>0</v>
      </c>
      <c r="W17" s="255">
        <f>О9!E62</f>
        <v>0</v>
      </c>
      <c r="X17" s="213">
        <f>О10!D62</f>
        <v>0</v>
      </c>
      <c r="Y17" s="255">
        <f>О10!E62</f>
        <v>0</v>
      </c>
      <c r="Z17" s="213">
        <f>О11!D62</f>
        <v>0</v>
      </c>
      <c r="AA17" s="255">
        <f>О11!E62</f>
        <v>0</v>
      </c>
      <c r="AB17" s="213">
        <f>О12!D62</f>
        <v>0</v>
      </c>
      <c r="AC17" s="255">
        <f>О12!E62</f>
        <v>0</v>
      </c>
      <c r="AD17" s="213">
        <f>О13!D62</f>
        <v>0</v>
      </c>
      <c r="AE17" s="255">
        <f>О13!E62</f>
        <v>0</v>
      </c>
      <c r="AF17" s="213">
        <f>О14!D62</f>
        <v>0</v>
      </c>
      <c r="AG17" s="255">
        <f>О14!E62</f>
        <v>0</v>
      </c>
      <c r="AH17" s="213">
        <f>О15!D62</f>
        <v>0</v>
      </c>
      <c r="AI17" s="255">
        <f>О15!E62</f>
        <v>0</v>
      </c>
      <c r="AJ17" s="213">
        <f>О16!D62</f>
        <v>0</v>
      </c>
      <c r="AK17" s="255">
        <f>О16!E62</f>
        <v>0</v>
      </c>
      <c r="AL17" s="213">
        <f>О17!D62</f>
        <v>0</v>
      </c>
      <c r="AM17" s="255">
        <f>О17!E62</f>
        <v>0</v>
      </c>
      <c r="AN17" s="213">
        <f>О18!D62</f>
        <v>0</v>
      </c>
      <c r="AO17" s="255">
        <f>О18!E62</f>
        <v>0</v>
      </c>
      <c r="AP17" s="213">
        <f>О19!D62</f>
        <v>0</v>
      </c>
      <c r="AQ17" s="255">
        <f>О19!E62</f>
        <v>0</v>
      </c>
      <c r="AR17" s="213">
        <f>О20!D62</f>
        <v>0</v>
      </c>
      <c r="AS17" s="255">
        <f>О20!E62</f>
        <v>0</v>
      </c>
    </row>
    <row r="18" spans="1:45" ht="25.5" customHeight="1" thickBot="1">
      <c r="A18" s="406"/>
      <c r="B18" s="394" t="s">
        <v>53</v>
      </c>
      <c r="C18" s="408"/>
      <c r="D18" s="312">
        <f t="shared" si="0"/>
        <v>0</v>
      </c>
      <c r="E18" s="312">
        <f t="shared" si="1"/>
        <v>0</v>
      </c>
      <c r="F18" s="213">
        <f>О1!D63</f>
        <v>0</v>
      </c>
      <c r="G18" s="255">
        <f>О1!E63</f>
        <v>0</v>
      </c>
      <c r="H18" s="213">
        <f>О2!D63</f>
        <v>0</v>
      </c>
      <c r="I18" s="255">
        <f>О2!E63</f>
        <v>0</v>
      </c>
      <c r="J18" s="213">
        <f>О3!D63</f>
        <v>0</v>
      </c>
      <c r="K18" s="255">
        <f>О3!E63</f>
        <v>0</v>
      </c>
      <c r="L18" s="213">
        <f>О4!D63</f>
        <v>0</v>
      </c>
      <c r="M18" s="255">
        <f>О4!E63</f>
        <v>0</v>
      </c>
      <c r="N18" s="213">
        <f>О5!D63</f>
        <v>0</v>
      </c>
      <c r="O18" s="255">
        <f>О5!E63</f>
        <v>0</v>
      </c>
      <c r="P18" s="213">
        <f>О6!D63</f>
        <v>0</v>
      </c>
      <c r="Q18" s="255">
        <f>О6!E63</f>
        <v>0</v>
      </c>
      <c r="R18" s="213">
        <f>О7!D63</f>
        <v>0</v>
      </c>
      <c r="S18" s="255">
        <f>О7!E63</f>
        <v>0</v>
      </c>
      <c r="T18" s="213">
        <f>О8!D63</f>
        <v>0</v>
      </c>
      <c r="U18" s="255">
        <f>О8!E63</f>
        <v>0</v>
      </c>
      <c r="V18" s="213">
        <f>О9!D63</f>
        <v>0</v>
      </c>
      <c r="W18" s="255">
        <f>О9!E63</f>
        <v>0</v>
      </c>
      <c r="X18" s="213">
        <f>О10!D63</f>
        <v>0</v>
      </c>
      <c r="Y18" s="255">
        <f>О10!E63</f>
        <v>0</v>
      </c>
      <c r="Z18" s="213">
        <f>О11!D63</f>
        <v>0</v>
      </c>
      <c r="AA18" s="255">
        <f>О11!E63</f>
        <v>0</v>
      </c>
      <c r="AB18" s="213">
        <f>О12!D63</f>
        <v>0</v>
      </c>
      <c r="AC18" s="255">
        <f>О12!E63</f>
        <v>0</v>
      </c>
      <c r="AD18" s="213">
        <f>О13!D63</f>
        <v>0</v>
      </c>
      <c r="AE18" s="255">
        <f>О13!E63</f>
        <v>0</v>
      </c>
      <c r="AF18" s="213">
        <f>О14!D63</f>
        <v>0</v>
      </c>
      <c r="AG18" s="255">
        <f>О14!E63</f>
        <v>0</v>
      </c>
      <c r="AH18" s="213">
        <f>О15!D63</f>
        <v>0</v>
      </c>
      <c r="AI18" s="255">
        <f>О15!E63</f>
        <v>0</v>
      </c>
      <c r="AJ18" s="213">
        <f>О16!D63</f>
        <v>0</v>
      </c>
      <c r="AK18" s="255">
        <f>О16!E63</f>
        <v>0</v>
      </c>
      <c r="AL18" s="213">
        <f>О17!D63</f>
        <v>0</v>
      </c>
      <c r="AM18" s="255">
        <f>О17!E63</f>
        <v>0</v>
      </c>
      <c r="AN18" s="213">
        <f>О18!D63</f>
        <v>0</v>
      </c>
      <c r="AO18" s="255">
        <f>О18!E63</f>
        <v>0</v>
      </c>
      <c r="AP18" s="213">
        <f>О19!D63</f>
        <v>0</v>
      </c>
      <c r="AQ18" s="255">
        <f>О19!E63</f>
        <v>0</v>
      </c>
      <c r="AR18" s="213">
        <f>О20!D63</f>
        <v>0</v>
      </c>
      <c r="AS18" s="255">
        <f>О20!E63</f>
        <v>0</v>
      </c>
    </row>
    <row r="19" spans="1:45" ht="15.75" customHeight="1">
      <c r="A19" s="405">
        <v>7</v>
      </c>
      <c r="B19" s="392" t="s">
        <v>48</v>
      </c>
      <c r="C19" s="407"/>
      <c r="D19" s="312">
        <f t="shared" si="0"/>
        <v>0</v>
      </c>
      <c r="E19" s="312">
        <f t="shared" si="1"/>
        <v>0</v>
      </c>
      <c r="F19" s="213">
        <f>О1!D64</f>
        <v>0</v>
      </c>
      <c r="G19" s="255">
        <f>О1!E64</f>
        <v>0</v>
      </c>
      <c r="H19" s="213">
        <f>О2!D64</f>
        <v>0</v>
      </c>
      <c r="I19" s="255">
        <f>О2!E64</f>
        <v>0</v>
      </c>
      <c r="J19" s="213">
        <f>О3!D64</f>
        <v>0</v>
      </c>
      <c r="K19" s="255">
        <f>О3!E64</f>
        <v>0</v>
      </c>
      <c r="L19" s="213">
        <f>О4!D64</f>
        <v>0</v>
      </c>
      <c r="M19" s="255">
        <f>О4!E64</f>
        <v>0</v>
      </c>
      <c r="N19" s="213">
        <f>О5!D64</f>
        <v>0</v>
      </c>
      <c r="O19" s="255">
        <f>О5!E64</f>
        <v>0</v>
      </c>
      <c r="P19" s="213">
        <f>О6!D64</f>
        <v>0</v>
      </c>
      <c r="Q19" s="255">
        <f>О6!E64</f>
        <v>0</v>
      </c>
      <c r="R19" s="213">
        <f>О7!D64</f>
        <v>0</v>
      </c>
      <c r="S19" s="255">
        <f>О7!E64</f>
        <v>0</v>
      </c>
      <c r="T19" s="213">
        <f>О8!D64</f>
        <v>0</v>
      </c>
      <c r="U19" s="255">
        <f>О8!E64</f>
        <v>0</v>
      </c>
      <c r="V19" s="213">
        <f>О9!D64</f>
        <v>0</v>
      </c>
      <c r="W19" s="255">
        <f>О9!E64</f>
        <v>0</v>
      </c>
      <c r="X19" s="213">
        <f>О10!D64</f>
        <v>0</v>
      </c>
      <c r="Y19" s="255">
        <f>О10!E64</f>
        <v>0</v>
      </c>
      <c r="Z19" s="213">
        <f>О11!D64</f>
        <v>0</v>
      </c>
      <c r="AA19" s="255">
        <f>О11!E64</f>
        <v>0</v>
      </c>
      <c r="AB19" s="213">
        <f>О12!D64</f>
        <v>0</v>
      </c>
      <c r="AC19" s="255">
        <f>О12!E64</f>
        <v>0</v>
      </c>
      <c r="AD19" s="213">
        <f>О13!D64</f>
        <v>0</v>
      </c>
      <c r="AE19" s="255">
        <f>О13!E64</f>
        <v>0</v>
      </c>
      <c r="AF19" s="213">
        <f>О14!D64</f>
        <v>0</v>
      </c>
      <c r="AG19" s="255">
        <f>О14!E64</f>
        <v>0</v>
      </c>
      <c r="AH19" s="213">
        <f>О15!D64</f>
        <v>0</v>
      </c>
      <c r="AI19" s="255">
        <f>О15!E64</f>
        <v>0</v>
      </c>
      <c r="AJ19" s="213">
        <f>О16!D64</f>
        <v>0</v>
      </c>
      <c r="AK19" s="255">
        <f>О16!E64</f>
        <v>0</v>
      </c>
      <c r="AL19" s="213">
        <f>О17!D64</f>
        <v>0</v>
      </c>
      <c r="AM19" s="255">
        <f>О17!E64</f>
        <v>0</v>
      </c>
      <c r="AN19" s="213">
        <f>О18!D64</f>
        <v>0</v>
      </c>
      <c r="AO19" s="255">
        <f>О18!E64</f>
        <v>0</v>
      </c>
      <c r="AP19" s="213">
        <f>О19!D64</f>
        <v>0</v>
      </c>
      <c r="AQ19" s="255">
        <f>О19!E64</f>
        <v>0</v>
      </c>
      <c r="AR19" s="213">
        <f>О20!D64</f>
        <v>0</v>
      </c>
      <c r="AS19" s="255">
        <f>О20!E64</f>
        <v>0</v>
      </c>
    </row>
    <row r="20" spans="1:45" ht="25.5" customHeight="1" thickBot="1">
      <c r="A20" s="406"/>
      <c r="B20" s="394" t="s">
        <v>54</v>
      </c>
      <c r="C20" s="408"/>
      <c r="D20" s="312">
        <f t="shared" si="0"/>
        <v>0</v>
      </c>
      <c r="E20" s="312">
        <f t="shared" si="1"/>
        <v>0</v>
      </c>
      <c r="F20" s="213">
        <f>О1!D65</f>
        <v>0</v>
      </c>
      <c r="G20" s="255">
        <f>О1!E65</f>
        <v>0</v>
      </c>
      <c r="H20" s="213">
        <f>О2!D65</f>
        <v>0</v>
      </c>
      <c r="I20" s="255">
        <f>О2!E65</f>
        <v>0</v>
      </c>
      <c r="J20" s="213">
        <f>О3!D65</f>
        <v>0</v>
      </c>
      <c r="K20" s="255">
        <f>О3!E65</f>
        <v>0</v>
      </c>
      <c r="L20" s="213">
        <f>О4!D65</f>
        <v>0</v>
      </c>
      <c r="M20" s="255">
        <f>О4!E65</f>
        <v>0</v>
      </c>
      <c r="N20" s="213">
        <f>О5!D65</f>
        <v>0</v>
      </c>
      <c r="O20" s="255">
        <f>О5!E65</f>
        <v>0</v>
      </c>
      <c r="P20" s="213">
        <f>О6!D65</f>
        <v>0</v>
      </c>
      <c r="Q20" s="255">
        <f>О6!E65</f>
        <v>0</v>
      </c>
      <c r="R20" s="213">
        <f>О7!D65</f>
        <v>0</v>
      </c>
      <c r="S20" s="255">
        <f>О7!E65</f>
        <v>0</v>
      </c>
      <c r="T20" s="213">
        <f>О8!D65</f>
        <v>0</v>
      </c>
      <c r="U20" s="255">
        <f>О8!E65</f>
        <v>0</v>
      </c>
      <c r="V20" s="213">
        <f>О9!D65</f>
        <v>0</v>
      </c>
      <c r="W20" s="255">
        <f>О9!E65</f>
        <v>0</v>
      </c>
      <c r="X20" s="213">
        <f>О10!D65</f>
        <v>0</v>
      </c>
      <c r="Y20" s="255">
        <f>О10!E65</f>
        <v>0</v>
      </c>
      <c r="Z20" s="213">
        <f>О11!D65</f>
        <v>0</v>
      </c>
      <c r="AA20" s="255">
        <f>О11!E65</f>
        <v>0</v>
      </c>
      <c r="AB20" s="213">
        <f>О12!D65</f>
        <v>0</v>
      </c>
      <c r="AC20" s="255">
        <f>О12!E65</f>
        <v>0</v>
      </c>
      <c r="AD20" s="213">
        <f>О13!D65</f>
        <v>0</v>
      </c>
      <c r="AE20" s="255">
        <f>О13!E65</f>
        <v>0</v>
      </c>
      <c r="AF20" s="213">
        <f>О14!D65</f>
        <v>0</v>
      </c>
      <c r="AG20" s="255">
        <f>О14!E65</f>
        <v>0</v>
      </c>
      <c r="AH20" s="213">
        <f>О15!D65</f>
        <v>0</v>
      </c>
      <c r="AI20" s="255">
        <f>О15!E65</f>
        <v>0</v>
      </c>
      <c r="AJ20" s="213">
        <f>О16!D65</f>
        <v>0</v>
      </c>
      <c r="AK20" s="255">
        <f>О16!E65</f>
        <v>0</v>
      </c>
      <c r="AL20" s="213">
        <f>О17!D65</f>
        <v>0</v>
      </c>
      <c r="AM20" s="255">
        <f>О17!E65</f>
        <v>0</v>
      </c>
      <c r="AN20" s="213">
        <f>О18!D65</f>
        <v>0</v>
      </c>
      <c r="AO20" s="255">
        <f>О18!E65</f>
        <v>0</v>
      </c>
      <c r="AP20" s="213">
        <f>О19!D65</f>
        <v>0</v>
      </c>
      <c r="AQ20" s="255">
        <f>О19!E65</f>
        <v>0</v>
      </c>
      <c r="AR20" s="213">
        <f>О20!D65</f>
        <v>0</v>
      </c>
      <c r="AS20" s="255">
        <f>О20!E65</f>
        <v>0</v>
      </c>
    </row>
    <row r="21" spans="1:45" ht="14.25" customHeight="1">
      <c r="A21" s="405">
        <v>8</v>
      </c>
      <c r="B21" s="392" t="s">
        <v>48</v>
      </c>
      <c r="C21" s="407"/>
      <c r="D21" s="312">
        <f t="shared" si="0"/>
        <v>0</v>
      </c>
      <c r="E21" s="312">
        <f t="shared" si="1"/>
        <v>0</v>
      </c>
      <c r="F21" s="213">
        <f>О1!D66</f>
        <v>0</v>
      </c>
      <c r="G21" s="255">
        <f>О1!E66</f>
        <v>0</v>
      </c>
      <c r="H21" s="213">
        <f>О2!D66</f>
        <v>0</v>
      </c>
      <c r="I21" s="255">
        <f>О2!E66</f>
        <v>0</v>
      </c>
      <c r="J21" s="213">
        <f>О3!D66</f>
        <v>0</v>
      </c>
      <c r="K21" s="255">
        <f>О3!E66</f>
        <v>0</v>
      </c>
      <c r="L21" s="213">
        <f>О4!D66</f>
        <v>0</v>
      </c>
      <c r="M21" s="255">
        <f>О4!E66</f>
        <v>0</v>
      </c>
      <c r="N21" s="213">
        <f>О5!D66</f>
        <v>0</v>
      </c>
      <c r="O21" s="255">
        <f>О5!E66</f>
        <v>0</v>
      </c>
      <c r="P21" s="213">
        <f>О6!D66</f>
        <v>0</v>
      </c>
      <c r="Q21" s="255">
        <f>О6!E66</f>
        <v>0</v>
      </c>
      <c r="R21" s="213">
        <f>О7!D66</f>
        <v>0</v>
      </c>
      <c r="S21" s="255">
        <f>О7!E66</f>
        <v>0</v>
      </c>
      <c r="T21" s="213">
        <f>О8!D66</f>
        <v>0</v>
      </c>
      <c r="U21" s="255">
        <f>О8!E66</f>
        <v>0</v>
      </c>
      <c r="V21" s="213">
        <f>О9!D66</f>
        <v>0</v>
      </c>
      <c r="W21" s="255">
        <f>О9!E66</f>
        <v>0</v>
      </c>
      <c r="X21" s="213">
        <f>О10!D66</f>
        <v>0</v>
      </c>
      <c r="Y21" s="255">
        <f>О10!E66</f>
        <v>0</v>
      </c>
      <c r="Z21" s="213">
        <f>О11!D66</f>
        <v>0</v>
      </c>
      <c r="AA21" s="255">
        <f>О11!E66</f>
        <v>0</v>
      </c>
      <c r="AB21" s="213">
        <f>О12!D66</f>
        <v>0</v>
      </c>
      <c r="AC21" s="255">
        <f>О12!E66</f>
        <v>0</v>
      </c>
      <c r="AD21" s="213">
        <f>О13!D66</f>
        <v>0</v>
      </c>
      <c r="AE21" s="255">
        <f>О13!E66</f>
        <v>0</v>
      </c>
      <c r="AF21" s="213">
        <f>О14!D66</f>
        <v>0</v>
      </c>
      <c r="AG21" s="255">
        <f>О14!E66</f>
        <v>0</v>
      </c>
      <c r="AH21" s="213">
        <f>О15!D66</f>
        <v>0</v>
      </c>
      <c r="AI21" s="255">
        <f>О15!E66</f>
        <v>0</v>
      </c>
      <c r="AJ21" s="213">
        <f>О16!D66</f>
        <v>0</v>
      </c>
      <c r="AK21" s="255">
        <f>О16!E66</f>
        <v>0</v>
      </c>
      <c r="AL21" s="213">
        <f>О17!D66</f>
        <v>0</v>
      </c>
      <c r="AM21" s="255">
        <f>О17!E66</f>
        <v>0</v>
      </c>
      <c r="AN21" s="213">
        <f>О18!D66</f>
        <v>0</v>
      </c>
      <c r="AO21" s="255">
        <f>О18!E66</f>
        <v>0</v>
      </c>
      <c r="AP21" s="213">
        <f>О19!D66</f>
        <v>0</v>
      </c>
      <c r="AQ21" s="255">
        <f>О19!E66</f>
        <v>0</v>
      </c>
      <c r="AR21" s="213">
        <f>О20!D66</f>
        <v>0</v>
      </c>
      <c r="AS21" s="255">
        <f>О20!E66</f>
        <v>0</v>
      </c>
    </row>
    <row r="22" spans="1:45" ht="13.5" customHeight="1" thickBot="1">
      <c r="A22" s="406"/>
      <c r="B22" s="394" t="s">
        <v>46</v>
      </c>
      <c r="C22" s="408"/>
      <c r="D22" s="312">
        <f t="shared" si="0"/>
        <v>0</v>
      </c>
      <c r="E22" s="312">
        <f t="shared" si="1"/>
        <v>0</v>
      </c>
      <c r="F22" s="213">
        <f>О1!D67</f>
        <v>0</v>
      </c>
      <c r="G22" s="255">
        <f>О1!E67</f>
        <v>0</v>
      </c>
      <c r="H22" s="213">
        <f>О2!D67</f>
        <v>0</v>
      </c>
      <c r="I22" s="255">
        <f>О2!E67</f>
        <v>0</v>
      </c>
      <c r="J22" s="213">
        <f>О3!D67</f>
        <v>0</v>
      </c>
      <c r="K22" s="255">
        <f>О3!E67</f>
        <v>0</v>
      </c>
      <c r="L22" s="213">
        <f>О4!D67</f>
        <v>0</v>
      </c>
      <c r="M22" s="255">
        <f>О4!E67</f>
        <v>0</v>
      </c>
      <c r="N22" s="213">
        <f>О5!D67</f>
        <v>0</v>
      </c>
      <c r="O22" s="255">
        <f>О5!E67</f>
        <v>0</v>
      </c>
      <c r="P22" s="213">
        <f>О6!D67</f>
        <v>0</v>
      </c>
      <c r="Q22" s="255">
        <f>О6!E67</f>
        <v>0</v>
      </c>
      <c r="R22" s="213">
        <f>О7!D67</f>
        <v>0</v>
      </c>
      <c r="S22" s="255">
        <f>О7!E67</f>
        <v>0</v>
      </c>
      <c r="T22" s="213">
        <f>О8!D67</f>
        <v>0</v>
      </c>
      <c r="U22" s="255">
        <f>О8!E67</f>
        <v>0</v>
      </c>
      <c r="V22" s="213">
        <f>О9!D67</f>
        <v>0</v>
      </c>
      <c r="W22" s="255">
        <f>О9!E67</f>
        <v>0</v>
      </c>
      <c r="X22" s="213">
        <f>О10!D67</f>
        <v>0</v>
      </c>
      <c r="Y22" s="255">
        <f>О10!E67</f>
        <v>0</v>
      </c>
      <c r="Z22" s="213">
        <f>О11!D67</f>
        <v>0</v>
      </c>
      <c r="AA22" s="255">
        <f>О11!E67</f>
        <v>0</v>
      </c>
      <c r="AB22" s="213">
        <f>О12!D67</f>
        <v>0</v>
      </c>
      <c r="AC22" s="255">
        <f>О12!E67</f>
        <v>0</v>
      </c>
      <c r="AD22" s="213">
        <f>О13!D67</f>
        <v>0</v>
      </c>
      <c r="AE22" s="255">
        <f>О13!E67</f>
        <v>0</v>
      </c>
      <c r="AF22" s="213">
        <f>О14!D67</f>
        <v>0</v>
      </c>
      <c r="AG22" s="255">
        <f>О14!E67</f>
        <v>0</v>
      </c>
      <c r="AH22" s="213">
        <f>О15!D67</f>
        <v>0</v>
      </c>
      <c r="AI22" s="255">
        <f>О15!E67</f>
        <v>0</v>
      </c>
      <c r="AJ22" s="213">
        <f>О16!D67</f>
        <v>0</v>
      </c>
      <c r="AK22" s="255">
        <f>О16!E67</f>
        <v>0</v>
      </c>
      <c r="AL22" s="213">
        <f>О17!D67</f>
        <v>0</v>
      </c>
      <c r="AM22" s="255">
        <f>О17!E67</f>
        <v>0</v>
      </c>
      <c r="AN22" s="213">
        <f>О18!D67</f>
        <v>0</v>
      </c>
      <c r="AO22" s="255">
        <f>О18!E67</f>
        <v>0</v>
      </c>
      <c r="AP22" s="213">
        <f>О19!D67</f>
        <v>0</v>
      </c>
      <c r="AQ22" s="255">
        <f>О19!E67</f>
        <v>0</v>
      </c>
      <c r="AR22" s="213">
        <f>О20!D67</f>
        <v>0</v>
      </c>
      <c r="AS22" s="255">
        <f>О20!E67</f>
        <v>0</v>
      </c>
    </row>
    <row r="23" spans="1:45" ht="27" customHeight="1">
      <c r="A23" s="405">
        <v>9</v>
      </c>
      <c r="B23" s="392" t="s">
        <v>50</v>
      </c>
      <c r="C23" s="407"/>
      <c r="D23" s="312">
        <f t="shared" si="0"/>
        <v>0</v>
      </c>
      <c r="E23" s="312">
        <f t="shared" si="1"/>
        <v>0</v>
      </c>
      <c r="F23" s="213">
        <f>О1!D68</f>
        <v>0</v>
      </c>
      <c r="G23" s="255">
        <f>О1!E68</f>
        <v>0</v>
      </c>
      <c r="H23" s="213">
        <f>О2!D68</f>
        <v>0</v>
      </c>
      <c r="I23" s="255">
        <f>О2!E68</f>
        <v>0</v>
      </c>
      <c r="J23" s="213">
        <f>О3!D68</f>
        <v>0</v>
      </c>
      <c r="K23" s="255">
        <f>О3!E68</f>
        <v>0</v>
      </c>
      <c r="L23" s="213">
        <f>О4!D68</f>
        <v>0</v>
      </c>
      <c r="M23" s="255">
        <f>О4!E68</f>
        <v>0</v>
      </c>
      <c r="N23" s="213">
        <f>О5!D68</f>
        <v>0</v>
      </c>
      <c r="O23" s="255">
        <f>О5!E68</f>
        <v>0</v>
      </c>
      <c r="P23" s="213">
        <f>О6!D68</f>
        <v>0</v>
      </c>
      <c r="Q23" s="255">
        <f>О6!E68</f>
        <v>0</v>
      </c>
      <c r="R23" s="213">
        <f>О7!D68</f>
        <v>0</v>
      </c>
      <c r="S23" s="255">
        <f>О7!E68</f>
        <v>0</v>
      </c>
      <c r="T23" s="213">
        <f>О8!D68</f>
        <v>0</v>
      </c>
      <c r="U23" s="255">
        <f>О8!E68</f>
        <v>0</v>
      </c>
      <c r="V23" s="213">
        <f>О9!D68</f>
        <v>0</v>
      </c>
      <c r="W23" s="255">
        <f>О9!E68</f>
        <v>0</v>
      </c>
      <c r="X23" s="213">
        <f>О10!D68</f>
        <v>0</v>
      </c>
      <c r="Y23" s="255">
        <f>О10!E68</f>
        <v>0</v>
      </c>
      <c r="Z23" s="213">
        <f>О11!D68</f>
        <v>0</v>
      </c>
      <c r="AA23" s="255">
        <f>О11!E68</f>
        <v>0</v>
      </c>
      <c r="AB23" s="213">
        <f>О12!D68</f>
        <v>0</v>
      </c>
      <c r="AC23" s="255">
        <f>О12!E68</f>
        <v>0</v>
      </c>
      <c r="AD23" s="213">
        <f>О13!D68</f>
        <v>0</v>
      </c>
      <c r="AE23" s="255">
        <f>О13!E68</f>
        <v>0</v>
      </c>
      <c r="AF23" s="213">
        <f>О14!D68</f>
        <v>0</v>
      </c>
      <c r="AG23" s="255">
        <f>О14!E68</f>
        <v>0</v>
      </c>
      <c r="AH23" s="213">
        <f>О15!D68</f>
        <v>0</v>
      </c>
      <c r="AI23" s="255">
        <f>О15!E68</f>
        <v>0</v>
      </c>
      <c r="AJ23" s="213">
        <f>О16!D68</f>
        <v>0</v>
      </c>
      <c r="AK23" s="255">
        <f>О16!E68</f>
        <v>0</v>
      </c>
      <c r="AL23" s="213">
        <f>О17!D68</f>
        <v>0</v>
      </c>
      <c r="AM23" s="255">
        <f>О17!E68</f>
        <v>0</v>
      </c>
      <c r="AN23" s="213">
        <f>О18!D68</f>
        <v>0</v>
      </c>
      <c r="AO23" s="255">
        <f>О18!E68</f>
        <v>0</v>
      </c>
      <c r="AP23" s="213">
        <f>О19!D68</f>
        <v>0</v>
      </c>
      <c r="AQ23" s="255">
        <f>О19!E68</f>
        <v>0</v>
      </c>
      <c r="AR23" s="213">
        <f>О20!D68</f>
        <v>0</v>
      </c>
      <c r="AS23" s="255">
        <f>О20!E68</f>
        <v>0</v>
      </c>
    </row>
    <row r="24" spans="1:45" ht="27" customHeight="1" thickBot="1">
      <c r="A24" s="406"/>
      <c r="B24" s="394" t="s">
        <v>55</v>
      </c>
      <c r="C24" s="408"/>
      <c r="D24" s="312">
        <f t="shared" si="0"/>
        <v>0</v>
      </c>
      <c r="E24" s="312">
        <f t="shared" si="1"/>
        <v>0</v>
      </c>
      <c r="F24" s="213">
        <f>О1!D69</f>
        <v>0</v>
      </c>
      <c r="G24" s="255">
        <f>О1!E69</f>
        <v>0</v>
      </c>
      <c r="H24" s="213">
        <f>О2!D69</f>
        <v>0</v>
      </c>
      <c r="I24" s="255">
        <f>О2!E69</f>
        <v>0</v>
      </c>
      <c r="J24" s="213">
        <f>О3!D69</f>
        <v>0</v>
      </c>
      <c r="K24" s="255">
        <f>О3!E69</f>
        <v>0</v>
      </c>
      <c r="L24" s="213">
        <f>О4!D69</f>
        <v>0</v>
      </c>
      <c r="M24" s="255">
        <f>О4!E69</f>
        <v>0</v>
      </c>
      <c r="N24" s="213">
        <f>О5!D69</f>
        <v>0</v>
      </c>
      <c r="O24" s="255">
        <f>О5!E69</f>
        <v>0</v>
      </c>
      <c r="P24" s="213">
        <f>О6!D69</f>
        <v>0</v>
      </c>
      <c r="Q24" s="255">
        <f>О6!E69</f>
        <v>0</v>
      </c>
      <c r="R24" s="213">
        <f>О7!D69</f>
        <v>0</v>
      </c>
      <c r="S24" s="255">
        <f>О7!E69</f>
        <v>0</v>
      </c>
      <c r="T24" s="213">
        <f>О8!D69</f>
        <v>0</v>
      </c>
      <c r="U24" s="255">
        <f>О8!E69</f>
        <v>0</v>
      </c>
      <c r="V24" s="213">
        <f>О9!D69</f>
        <v>0</v>
      </c>
      <c r="W24" s="255">
        <f>О9!E69</f>
        <v>0</v>
      </c>
      <c r="X24" s="213">
        <f>О10!D69</f>
        <v>0</v>
      </c>
      <c r="Y24" s="255">
        <f>О10!E69</f>
        <v>0</v>
      </c>
      <c r="Z24" s="213">
        <f>О11!D69</f>
        <v>0</v>
      </c>
      <c r="AA24" s="255">
        <f>О11!E69</f>
        <v>0</v>
      </c>
      <c r="AB24" s="213">
        <f>О12!D69</f>
        <v>0</v>
      </c>
      <c r="AC24" s="255">
        <f>О12!E69</f>
        <v>0</v>
      </c>
      <c r="AD24" s="213">
        <f>О13!D69</f>
        <v>0</v>
      </c>
      <c r="AE24" s="255">
        <f>О13!E69</f>
        <v>0</v>
      </c>
      <c r="AF24" s="213">
        <f>О14!D69</f>
        <v>0</v>
      </c>
      <c r="AG24" s="255">
        <f>О14!E69</f>
        <v>0</v>
      </c>
      <c r="AH24" s="213">
        <f>О15!D69</f>
        <v>0</v>
      </c>
      <c r="AI24" s="255">
        <f>О15!E69</f>
        <v>0</v>
      </c>
      <c r="AJ24" s="213">
        <f>О16!D69</f>
        <v>0</v>
      </c>
      <c r="AK24" s="255">
        <f>О16!E69</f>
        <v>0</v>
      </c>
      <c r="AL24" s="213">
        <f>О17!D69</f>
        <v>0</v>
      </c>
      <c r="AM24" s="255">
        <f>О17!E69</f>
        <v>0</v>
      </c>
      <c r="AN24" s="213">
        <f>О18!D69</f>
        <v>0</v>
      </c>
      <c r="AO24" s="255">
        <f>О18!E69</f>
        <v>0</v>
      </c>
      <c r="AP24" s="213">
        <f>О19!D69</f>
        <v>0</v>
      </c>
      <c r="AQ24" s="255">
        <f>О19!E69</f>
        <v>0</v>
      </c>
      <c r="AR24" s="213">
        <f>О20!D69</f>
        <v>0</v>
      </c>
      <c r="AS24" s="255">
        <f>О20!E69</f>
        <v>0</v>
      </c>
    </row>
    <row r="25" spans="1:45" ht="26.25" customHeight="1">
      <c r="A25" s="405">
        <v>10</v>
      </c>
      <c r="B25" s="392" t="s">
        <v>53</v>
      </c>
      <c r="C25" s="407"/>
      <c r="D25" s="312">
        <f t="shared" si="0"/>
        <v>0</v>
      </c>
      <c r="E25" s="312">
        <f t="shared" si="1"/>
        <v>0</v>
      </c>
      <c r="F25" s="213">
        <f>О1!D70</f>
        <v>0</v>
      </c>
      <c r="G25" s="255">
        <f>О1!E70</f>
        <v>0</v>
      </c>
      <c r="H25" s="213">
        <f>О2!D70</f>
        <v>0</v>
      </c>
      <c r="I25" s="255">
        <f>О2!E70</f>
        <v>0</v>
      </c>
      <c r="J25" s="213">
        <f>О3!D70</f>
        <v>0</v>
      </c>
      <c r="K25" s="255">
        <f>О3!E70</f>
        <v>0</v>
      </c>
      <c r="L25" s="213">
        <f>О4!D70</f>
        <v>0</v>
      </c>
      <c r="M25" s="255">
        <f>О4!E70</f>
        <v>0</v>
      </c>
      <c r="N25" s="213">
        <f>О5!D70</f>
        <v>0</v>
      </c>
      <c r="O25" s="255">
        <f>О5!E70</f>
        <v>0</v>
      </c>
      <c r="P25" s="213">
        <f>О6!D70</f>
        <v>0</v>
      </c>
      <c r="Q25" s="255">
        <f>О6!E70</f>
        <v>0</v>
      </c>
      <c r="R25" s="213">
        <f>О7!D70</f>
        <v>0</v>
      </c>
      <c r="S25" s="255">
        <f>О7!E70</f>
        <v>0</v>
      </c>
      <c r="T25" s="213">
        <f>О8!D70</f>
        <v>0</v>
      </c>
      <c r="U25" s="255">
        <f>О8!E70</f>
        <v>0</v>
      </c>
      <c r="V25" s="213">
        <f>О9!D70</f>
        <v>0</v>
      </c>
      <c r="W25" s="255">
        <f>О9!E70</f>
        <v>0</v>
      </c>
      <c r="X25" s="213">
        <f>О10!D70</f>
        <v>0</v>
      </c>
      <c r="Y25" s="255">
        <f>О10!E70</f>
        <v>0</v>
      </c>
      <c r="Z25" s="213">
        <f>О11!D70</f>
        <v>0</v>
      </c>
      <c r="AA25" s="255">
        <f>О11!E70</f>
        <v>0</v>
      </c>
      <c r="AB25" s="213">
        <f>О12!D70</f>
        <v>0</v>
      </c>
      <c r="AC25" s="255">
        <f>О12!E70</f>
        <v>0</v>
      </c>
      <c r="AD25" s="213">
        <f>О13!D70</f>
        <v>0</v>
      </c>
      <c r="AE25" s="255">
        <f>О13!E70</f>
        <v>0</v>
      </c>
      <c r="AF25" s="213">
        <f>О14!D70</f>
        <v>0</v>
      </c>
      <c r="AG25" s="255">
        <f>О14!E70</f>
        <v>0</v>
      </c>
      <c r="AH25" s="213">
        <f>О15!D70</f>
        <v>0</v>
      </c>
      <c r="AI25" s="255">
        <f>О15!E70</f>
        <v>0</v>
      </c>
      <c r="AJ25" s="213">
        <f>О16!D70</f>
        <v>0</v>
      </c>
      <c r="AK25" s="255">
        <f>О16!E70</f>
        <v>0</v>
      </c>
      <c r="AL25" s="213">
        <f>О17!D70</f>
        <v>0</v>
      </c>
      <c r="AM25" s="255">
        <f>О17!E70</f>
        <v>0</v>
      </c>
      <c r="AN25" s="213">
        <f>О18!D70</f>
        <v>0</v>
      </c>
      <c r="AO25" s="255">
        <f>О18!E70</f>
        <v>0</v>
      </c>
      <c r="AP25" s="213">
        <f>О19!D70</f>
        <v>0</v>
      </c>
      <c r="AQ25" s="255">
        <f>О19!E70</f>
        <v>0</v>
      </c>
      <c r="AR25" s="213">
        <f>О20!D70</f>
        <v>0</v>
      </c>
      <c r="AS25" s="255">
        <f>О20!E70</f>
        <v>0</v>
      </c>
    </row>
    <row r="26" spans="1:45" ht="24.75" customHeight="1" thickBot="1">
      <c r="A26" s="406"/>
      <c r="B26" s="394" t="s">
        <v>56</v>
      </c>
      <c r="C26" s="408"/>
      <c r="D26" s="312">
        <f t="shared" si="0"/>
        <v>0</v>
      </c>
      <c r="E26" s="312">
        <f t="shared" si="1"/>
        <v>0</v>
      </c>
      <c r="F26" s="213">
        <f>О1!D71</f>
        <v>0</v>
      </c>
      <c r="G26" s="255">
        <f>О1!E71</f>
        <v>0</v>
      </c>
      <c r="H26" s="213">
        <f>О2!D71</f>
        <v>0</v>
      </c>
      <c r="I26" s="255">
        <f>О2!E71</f>
        <v>0</v>
      </c>
      <c r="J26" s="213">
        <f>О3!D71</f>
        <v>0</v>
      </c>
      <c r="K26" s="255">
        <f>О3!E71</f>
        <v>0</v>
      </c>
      <c r="L26" s="213">
        <f>О4!D71</f>
        <v>0</v>
      </c>
      <c r="M26" s="255">
        <f>О4!E71</f>
        <v>0</v>
      </c>
      <c r="N26" s="213">
        <f>О5!D71</f>
        <v>0</v>
      </c>
      <c r="O26" s="255">
        <f>О5!E71</f>
        <v>0</v>
      </c>
      <c r="P26" s="213">
        <f>О6!D71</f>
        <v>0</v>
      </c>
      <c r="Q26" s="255">
        <f>О6!E71</f>
        <v>0</v>
      </c>
      <c r="R26" s="213">
        <f>О7!D71</f>
        <v>0</v>
      </c>
      <c r="S26" s="255">
        <f>О7!E71</f>
        <v>0</v>
      </c>
      <c r="T26" s="213">
        <f>О8!D71</f>
        <v>0</v>
      </c>
      <c r="U26" s="255">
        <f>О8!E71</f>
        <v>0</v>
      </c>
      <c r="V26" s="213">
        <f>О9!D71</f>
        <v>0</v>
      </c>
      <c r="W26" s="255">
        <f>О9!E71</f>
        <v>0</v>
      </c>
      <c r="X26" s="213">
        <f>О10!D71</f>
        <v>0</v>
      </c>
      <c r="Y26" s="255">
        <f>О10!E71</f>
        <v>0</v>
      </c>
      <c r="Z26" s="213">
        <f>О11!D71</f>
        <v>0</v>
      </c>
      <c r="AA26" s="255">
        <f>О11!E71</f>
        <v>0</v>
      </c>
      <c r="AB26" s="213">
        <f>О12!D71</f>
        <v>0</v>
      </c>
      <c r="AC26" s="255">
        <f>О12!E71</f>
        <v>0</v>
      </c>
      <c r="AD26" s="213">
        <f>О13!D71</f>
        <v>0</v>
      </c>
      <c r="AE26" s="255">
        <f>О13!E71</f>
        <v>0</v>
      </c>
      <c r="AF26" s="213">
        <f>О14!D71</f>
        <v>0</v>
      </c>
      <c r="AG26" s="255">
        <f>О14!E71</f>
        <v>0</v>
      </c>
      <c r="AH26" s="213">
        <f>О15!D71</f>
        <v>0</v>
      </c>
      <c r="AI26" s="255">
        <f>О15!E71</f>
        <v>0</v>
      </c>
      <c r="AJ26" s="213">
        <f>О16!D71</f>
        <v>0</v>
      </c>
      <c r="AK26" s="255">
        <f>О16!E71</f>
        <v>0</v>
      </c>
      <c r="AL26" s="213">
        <f>О17!D71</f>
        <v>0</v>
      </c>
      <c r="AM26" s="255">
        <f>О17!E71</f>
        <v>0</v>
      </c>
      <c r="AN26" s="213">
        <f>О18!D71</f>
        <v>0</v>
      </c>
      <c r="AO26" s="255">
        <f>О18!E71</f>
        <v>0</v>
      </c>
      <c r="AP26" s="213">
        <f>О19!D71</f>
        <v>0</v>
      </c>
      <c r="AQ26" s="255">
        <f>О19!E71</f>
        <v>0</v>
      </c>
      <c r="AR26" s="213">
        <f>О20!D71</f>
        <v>0</v>
      </c>
      <c r="AS26" s="255">
        <f>О20!E71</f>
        <v>0</v>
      </c>
    </row>
    <row r="27" spans="1:45" ht="28.5" customHeight="1">
      <c r="A27" s="405">
        <v>11</v>
      </c>
      <c r="B27" s="392" t="s">
        <v>50</v>
      </c>
      <c r="C27" s="407"/>
      <c r="D27" s="312">
        <f t="shared" si="0"/>
        <v>0</v>
      </c>
      <c r="E27" s="312">
        <f t="shared" si="1"/>
        <v>0</v>
      </c>
      <c r="F27" s="213">
        <f>О1!D72</f>
        <v>0</v>
      </c>
      <c r="G27" s="255">
        <f>О1!E72</f>
        <v>0</v>
      </c>
      <c r="H27" s="213">
        <f>О2!D72</f>
        <v>0</v>
      </c>
      <c r="I27" s="255">
        <f>О2!E72</f>
        <v>0</v>
      </c>
      <c r="J27" s="213">
        <f>О3!D72</f>
        <v>0</v>
      </c>
      <c r="K27" s="255">
        <f>О3!E72</f>
        <v>0</v>
      </c>
      <c r="L27" s="213">
        <f>О4!D72</f>
        <v>0</v>
      </c>
      <c r="M27" s="255">
        <f>О4!E72</f>
        <v>0</v>
      </c>
      <c r="N27" s="213">
        <f>О5!D72</f>
        <v>0</v>
      </c>
      <c r="O27" s="255">
        <f>О5!E72</f>
        <v>0</v>
      </c>
      <c r="P27" s="213">
        <f>О6!D72</f>
        <v>0</v>
      </c>
      <c r="Q27" s="255">
        <f>О6!E72</f>
        <v>0</v>
      </c>
      <c r="R27" s="213">
        <f>О7!D72</f>
        <v>0</v>
      </c>
      <c r="S27" s="255">
        <f>О7!E72</f>
        <v>0</v>
      </c>
      <c r="T27" s="213">
        <f>О8!D72</f>
        <v>0</v>
      </c>
      <c r="U27" s="255">
        <f>О8!E72</f>
        <v>0</v>
      </c>
      <c r="V27" s="213">
        <f>О9!D72</f>
        <v>0</v>
      </c>
      <c r="W27" s="255">
        <f>О9!E72</f>
        <v>0</v>
      </c>
      <c r="X27" s="213">
        <f>О10!D72</f>
        <v>0</v>
      </c>
      <c r="Y27" s="255">
        <f>О10!E72</f>
        <v>0</v>
      </c>
      <c r="Z27" s="213">
        <f>О11!D72</f>
        <v>0</v>
      </c>
      <c r="AA27" s="255">
        <f>О11!E72</f>
        <v>0</v>
      </c>
      <c r="AB27" s="213">
        <f>О12!D72</f>
        <v>0</v>
      </c>
      <c r="AC27" s="255">
        <f>О12!E72</f>
        <v>0</v>
      </c>
      <c r="AD27" s="213">
        <f>О13!D72</f>
        <v>0</v>
      </c>
      <c r="AE27" s="255">
        <f>О13!E72</f>
        <v>0</v>
      </c>
      <c r="AF27" s="213">
        <f>О14!D72</f>
        <v>0</v>
      </c>
      <c r="AG27" s="255">
        <f>О14!E72</f>
        <v>0</v>
      </c>
      <c r="AH27" s="213">
        <f>О15!D72</f>
        <v>0</v>
      </c>
      <c r="AI27" s="255">
        <f>О15!E72</f>
        <v>0</v>
      </c>
      <c r="AJ27" s="213">
        <f>О16!D72</f>
        <v>0</v>
      </c>
      <c r="AK27" s="255">
        <f>О16!E72</f>
        <v>0</v>
      </c>
      <c r="AL27" s="213">
        <f>О17!D72</f>
        <v>0</v>
      </c>
      <c r="AM27" s="255">
        <f>О17!E72</f>
        <v>0</v>
      </c>
      <c r="AN27" s="213">
        <f>О18!D72</f>
        <v>0</v>
      </c>
      <c r="AO27" s="255">
        <f>О18!E72</f>
        <v>0</v>
      </c>
      <c r="AP27" s="213">
        <f>О19!D72</f>
        <v>0</v>
      </c>
      <c r="AQ27" s="255">
        <f>О19!E72</f>
        <v>0</v>
      </c>
      <c r="AR27" s="213">
        <f>О20!D72</f>
        <v>0</v>
      </c>
      <c r="AS27" s="255">
        <f>О20!E72</f>
        <v>0</v>
      </c>
    </row>
    <row r="28" spans="1:45" ht="15" customHeight="1" thickBot="1">
      <c r="A28" s="406"/>
      <c r="B28" s="394" t="s">
        <v>57</v>
      </c>
      <c r="C28" s="408"/>
      <c r="D28" s="312">
        <f t="shared" si="0"/>
        <v>0</v>
      </c>
      <c r="E28" s="312">
        <f t="shared" si="1"/>
        <v>0</v>
      </c>
      <c r="F28" s="213">
        <f>О1!D73</f>
        <v>0</v>
      </c>
      <c r="G28" s="255">
        <f>О1!E73</f>
        <v>0</v>
      </c>
      <c r="H28" s="213">
        <f>О2!D73</f>
        <v>0</v>
      </c>
      <c r="I28" s="255">
        <f>О2!E73</f>
        <v>0</v>
      </c>
      <c r="J28" s="213">
        <f>О3!D73</f>
        <v>0</v>
      </c>
      <c r="K28" s="255">
        <f>О3!E73</f>
        <v>0</v>
      </c>
      <c r="L28" s="213">
        <f>О4!D73</f>
        <v>0</v>
      </c>
      <c r="M28" s="255">
        <f>О4!E73</f>
        <v>0</v>
      </c>
      <c r="N28" s="213">
        <f>О5!D73</f>
        <v>0</v>
      </c>
      <c r="O28" s="255">
        <f>О5!E73</f>
        <v>0</v>
      </c>
      <c r="P28" s="213">
        <f>О6!D73</f>
        <v>0</v>
      </c>
      <c r="Q28" s="255">
        <f>О6!E73</f>
        <v>0</v>
      </c>
      <c r="R28" s="213">
        <f>О7!D73</f>
        <v>0</v>
      </c>
      <c r="S28" s="255">
        <f>О7!E73</f>
        <v>0</v>
      </c>
      <c r="T28" s="213">
        <f>О8!D73</f>
        <v>0</v>
      </c>
      <c r="U28" s="255">
        <f>О8!E73</f>
        <v>0</v>
      </c>
      <c r="V28" s="213">
        <f>О9!D73</f>
        <v>0</v>
      </c>
      <c r="W28" s="255">
        <f>О9!E73</f>
        <v>0</v>
      </c>
      <c r="X28" s="213">
        <f>О10!D73</f>
        <v>0</v>
      </c>
      <c r="Y28" s="255">
        <f>О10!E73</f>
        <v>0</v>
      </c>
      <c r="Z28" s="213">
        <f>О11!D73</f>
        <v>0</v>
      </c>
      <c r="AA28" s="255">
        <f>О11!E73</f>
        <v>0</v>
      </c>
      <c r="AB28" s="213">
        <f>О12!D73</f>
        <v>0</v>
      </c>
      <c r="AC28" s="255">
        <f>О12!E73</f>
        <v>0</v>
      </c>
      <c r="AD28" s="213">
        <f>О13!D73</f>
        <v>0</v>
      </c>
      <c r="AE28" s="255">
        <f>О13!E73</f>
        <v>0</v>
      </c>
      <c r="AF28" s="213">
        <f>О14!D73</f>
        <v>0</v>
      </c>
      <c r="AG28" s="255">
        <f>О14!E73</f>
        <v>0</v>
      </c>
      <c r="AH28" s="213">
        <f>О15!D73</f>
        <v>0</v>
      </c>
      <c r="AI28" s="255">
        <f>О15!E73</f>
        <v>0</v>
      </c>
      <c r="AJ28" s="213">
        <f>О16!D73</f>
        <v>0</v>
      </c>
      <c r="AK28" s="255">
        <f>О16!E73</f>
        <v>0</v>
      </c>
      <c r="AL28" s="213">
        <f>О17!D73</f>
        <v>0</v>
      </c>
      <c r="AM28" s="255">
        <f>О17!E73</f>
        <v>0</v>
      </c>
      <c r="AN28" s="213">
        <f>О18!D73</f>
        <v>0</v>
      </c>
      <c r="AO28" s="255">
        <f>О18!E73</f>
        <v>0</v>
      </c>
      <c r="AP28" s="213">
        <f>О19!D73</f>
        <v>0</v>
      </c>
      <c r="AQ28" s="255">
        <f>О19!E73</f>
        <v>0</v>
      </c>
      <c r="AR28" s="213">
        <f>О20!D73</f>
        <v>0</v>
      </c>
      <c r="AS28" s="255">
        <f>О20!E73</f>
        <v>0</v>
      </c>
    </row>
    <row r="29" spans="1:45" ht="26.25" customHeight="1">
      <c r="A29" s="405">
        <v>12</v>
      </c>
      <c r="B29" s="392" t="s">
        <v>54</v>
      </c>
      <c r="C29" s="407"/>
      <c r="D29" s="312">
        <f t="shared" si="0"/>
        <v>0</v>
      </c>
      <c r="E29" s="312">
        <f t="shared" si="1"/>
        <v>0</v>
      </c>
      <c r="F29" s="213">
        <f>О1!D74</f>
        <v>0</v>
      </c>
      <c r="G29" s="255">
        <f>О1!E74</f>
        <v>0</v>
      </c>
      <c r="H29" s="213">
        <f>О2!D74</f>
        <v>0</v>
      </c>
      <c r="I29" s="255">
        <f>О2!E74</f>
        <v>0</v>
      </c>
      <c r="J29" s="213">
        <f>О3!D74</f>
        <v>0</v>
      </c>
      <c r="K29" s="255">
        <f>О3!E74</f>
        <v>0</v>
      </c>
      <c r="L29" s="213">
        <f>О4!D74</f>
        <v>0</v>
      </c>
      <c r="M29" s="255">
        <f>О4!E74</f>
        <v>0</v>
      </c>
      <c r="N29" s="213">
        <f>О5!D74</f>
        <v>0</v>
      </c>
      <c r="O29" s="255">
        <f>О5!E74</f>
        <v>0</v>
      </c>
      <c r="P29" s="213">
        <f>О6!D74</f>
        <v>0</v>
      </c>
      <c r="Q29" s="255">
        <f>О6!E74</f>
        <v>0</v>
      </c>
      <c r="R29" s="213">
        <f>О7!D74</f>
        <v>0</v>
      </c>
      <c r="S29" s="255">
        <f>О7!E74</f>
        <v>0</v>
      </c>
      <c r="T29" s="213">
        <f>О8!D74</f>
        <v>0</v>
      </c>
      <c r="U29" s="255">
        <f>О8!E74</f>
        <v>0</v>
      </c>
      <c r="V29" s="213">
        <f>О9!D74</f>
        <v>0</v>
      </c>
      <c r="W29" s="255">
        <f>О9!E74</f>
        <v>0</v>
      </c>
      <c r="X29" s="213">
        <f>О10!D74</f>
        <v>0</v>
      </c>
      <c r="Y29" s="255">
        <f>О10!E74</f>
        <v>0</v>
      </c>
      <c r="Z29" s="213">
        <f>О11!D74</f>
        <v>0</v>
      </c>
      <c r="AA29" s="255">
        <f>О11!E74</f>
        <v>0</v>
      </c>
      <c r="AB29" s="213">
        <f>О12!D74</f>
        <v>0</v>
      </c>
      <c r="AC29" s="255">
        <f>О12!E74</f>
        <v>0</v>
      </c>
      <c r="AD29" s="213">
        <f>О13!D74</f>
        <v>0</v>
      </c>
      <c r="AE29" s="255">
        <f>О13!E74</f>
        <v>0</v>
      </c>
      <c r="AF29" s="213">
        <f>О14!D74</f>
        <v>0</v>
      </c>
      <c r="AG29" s="255">
        <f>О14!E74</f>
        <v>0</v>
      </c>
      <c r="AH29" s="213">
        <f>О15!D74</f>
        <v>0</v>
      </c>
      <c r="AI29" s="255">
        <f>О15!E74</f>
        <v>0</v>
      </c>
      <c r="AJ29" s="213">
        <f>О16!D74</f>
        <v>0</v>
      </c>
      <c r="AK29" s="255">
        <f>О16!E74</f>
        <v>0</v>
      </c>
      <c r="AL29" s="213">
        <f>О17!D74</f>
        <v>0</v>
      </c>
      <c r="AM29" s="255">
        <f>О17!E74</f>
        <v>0</v>
      </c>
      <c r="AN29" s="213">
        <f>О18!D74</f>
        <v>0</v>
      </c>
      <c r="AO29" s="255">
        <f>О18!E74</f>
        <v>0</v>
      </c>
      <c r="AP29" s="213">
        <f>О19!D74</f>
        <v>0</v>
      </c>
      <c r="AQ29" s="255">
        <f>О19!E74</f>
        <v>0</v>
      </c>
      <c r="AR29" s="213">
        <f>О20!D74</f>
        <v>0</v>
      </c>
      <c r="AS29" s="255">
        <f>О20!E74</f>
        <v>0</v>
      </c>
    </row>
    <row r="30" spans="1:45" ht="26.25" customHeight="1" thickBot="1">
      <c r="A30" s="406"/>
      <c r="B30" s="394" t="s">
        <v>58</v>
      </c>
      <c r="C30" s="408"/>
      <c r="D30" s="312">
        <f t="shared" si="0"/>
        <v>0</v>
      </c>
      <c r="E30" s="312">
        <f t="shared" si="1"/>
        <v>0</v>
      </c>
      <c r="F30" s="213">
        <f>О1!D75</f>
        <v>0</v>
      </c>
      <c r="G30" s="255">
        <f>О1!E75</f>
        <v>0</v>
      </c>
      <c r="H30" s="213">
        <f>О2!D75</f>
        <v>0</v>
      </c>
      <c r="I30" s="255">
        <f>О2!E75</f>
        <v>0</v>
      </c>
      <c r="J30" s="213">
        <f>О3!D75</f>
        <v>0</v>
      </c>
      <c r="K30" s="255">
        <f>О3!E75</f>
        <v>0</v>
      </c>
      <c r="L30" s="213">
        <f>О4!D75</f>
        <v>0</v>
      </c>
      <c r="M30" s="255">
        <f>О4!E75</f>
        <v>0</v>
      </c>
      <c r="N30" s="213">
        <f>О5!D75</f>
        <v>0</v>
      </c>
      <c r="O30" s="255">
        <f>О5!E75</f>
        <v>0</v>
      </c>
      <c r="P30" s="213">
        <f>О6!D75</f>
        <v>0</v>
      </c>
      <c r="Q30" s="255">
        <f>О6!E75</f>
        <v>0</v>
      </c>
      <c r="R30" s="213">
        <f>О7!D75</f>
        <v>0</v>
      </c>
      <c r="S30" s="255">
        <f>О7!E75</f>
        <v>0</v>
      </c>
      <c r="T30" s="213">
        <f>О8!D75</f>
        <v>0</v>
      </c>
      <c r="U30" s="255">
        <f>О8!E75</f>
        <v>0</v>
      </c>
      <c r="V30" s="213">
        <f>О9!D75</f>
        <v>0</v>
      </c>
      <c r="W30" s="255">
        <f>О9!E75</f>
        <v>0</v>
      </c>
      <c r="X30" s="213">
        <f>О10!D75</f>
        <v>0</v>
      </c>
      <c r="Y30" s="255">
        <f>О10!E75</f>
        <v>0</v>
      </c>
      <c r="Z30" s="213">
        <f>О11!D75</f>
        <v>0</v>
      </c>
      <c r="AA30" s="255">
        <f>О11!E75</f>
        <v>0</v>
      </c>
      <c r="AB30" s="213">
        <f>О12!D75</f>
        <v>0</v>
      </c>
      <c r="AC30" s="255">
        <f>О12!E75</f>
        <v>0</v>
      </c>
      <c r="AD30" s="213">
        <f>О13!D75</f>
        <v>0</v>
      </c>
      <c r="AE30" s="255">
        <f>О13!E75</f>
        <v>0</v>
      </c>
      <c r="AF30" s="213">
        <f>О14!D75</f>
        <v>0</v>
      </c>
      <c r="AG30" s="255">
        <f>О14!E75</f>
        <v>0</v>
      </c>
      <c r="AH30" s="213">
        <f>О15!D75</f>
        <v>0</v>
      </c>
      <c r="AI30" s="255">
        <f>О15!E75</f>
        <v>0</v>
      </c>
      <c r="AJ30" s="213">
        <f>О16!D75</f>
        <v>0</v>
      </c>
      <c r="AK30" s="255">
        <f>О16!E75</f>
        <v>0</v>
      </c>
      <c r="AL30" s="213">
        <f>О17!D75</f>
        <v>0</v>
      </c>
      <c r="AM30" s="255">
        <f>О17!E75</f>
        <v>0</v>
      </c>
      <c r="AN30" s="213">
        <f>О18!D75</f>
        <v>0</v>
      </c>
      <c r="AO30" s="255">
        <f>О18!E75</f>
        <v>0</v>
      </c>
      <c r="AP30" s="213">
        <f>О19!D75</f>
        <v>0</v>
      </c>
      <c r="AQ30" s="255">
        <f>О19!E75</f>
        <v>0</v>
      </c>
      <c r="AR30" s="213">
        <f>О20!D75</f>
        <v>0</v>
      </c>
      <c r="AS30" s="255">
        <f>О20!E75</f>
        <v>0</v>
      </c>
    </row>
    <row r="31" spans="1:45" ht="31.5" customHeight="1">
      <c r="A31" s="405">
        <v>13</v>
      </c>
      <c r="B31" s="392" t="s">
        <v>50</v>
      </c>
      <c r="C31" s="407"/>
      <c r="D31" s="312">
        <f t="shared" si="0"/>
        <v>0</v>
      </c>
      <c r="E31" s="312">
        <f t="shared" si="1"/>
        <v>0</v>
      </c>
      <c r="F31" s="213">
        <f>О1!D76</f>
        <v>0</v>
      </c>
      <c r="G31" s="255">
        <f>О1!E76</f>
        <v>0</v>
      </c>
      <c r="H31" s="213">
        <f>О2!D76</f>
        <v>0</v>
      </c>
      <c r="I31" s="255">
        <f>О2!E76</f>
        <v>0</v>
      </c>
      <c r="J31" s="213">
        <f>О3!D76</f>
        <v>0</v>
      </c>
      <c r="K31" s="255">
        <f>О3!E76</f>
        <v>0</v>
      </c>
      <c r="L31" s="213">
        <f>О4!D76</f>
        <v>0</v>
      </c>
      <c r="M31" s="255">
        <f>О4!E76</f>
        <v>0</v>
      </c>
      <c r="N31" s="213">
        <f>О5!D76</f>
        <v>0</v>
      </c>
      <c r="O31" s="255">
        <f>О5!E76</f>
        <v>0</v>
      </c>
      <c r="P31" s="213">
        <f>О6!D76</f>
        <v>0</v>
      </c>
      <c r="Q31" s="255">
        <f>О6!E76</f>
        <v>0</v>
      </c>
      <c r="R31" s="213">
        <f>О7!D76</f>
        <v>0</v>
      </c>
      <c r="S31" s="255">
        <f>О7!E76</f>
        <v>0</v>
      </c>
      <c r="T31" s="213">
        <f>О8!D76</f>
        <v>0</v>
      </c>
      <c r="U31" s="255">
        <f>О8!E76</f>
        <v>0</v>
      </c>
      <c r="V31" s="213">
        <f>О9!D76</f>
        <v>0</v>
      </c>
      <c r="W31" s="255">
        <f>О9!E76</f>
        <v>0</v>
      </c>
      <c r="X31" s="213">
        <f>О10!D76</f>
        <v>0</v>
      </c>
      <c r="Y31" s="255">
        <f>О10!E76</f>
        <v>0</v>
      </c>
      <c r="Z31" s="213">
        <f>О11!D76</f>
        <v>0</v>
      </c>
      <c r="AA31" s="255">
        <f>О11!E76</f>
        <v>0</v>
      </c>
      <c r="AB31" s="213">
        <f>О12!D76</f>
        <v>0</v>
      </c>
      <c r="AC31" s="255">
        <f>О12!E76</f>
        <v>0</v>
      </c>
      <c r="AD31" s="213">
        <f>О13!D76</f>
        <v>0</v>
      </c>
      <c r="AE31" s="255">
        <f>О13!E76</f>
        <v>0</v>
      </c>
      <c r="AF31" s="213">
        <f>О14!D76</f>
        <v>0</v>
      </c>
      <c r="AG31" s="255">
        <f>О14!E76</f>
        <v>0</v>
      </c>
      <c r="AH31" s="213">
        <f>О15!D76</f>
        <v>0</v>
      </c>
      <c r="AI31" s="255">
        <f>О15!E76</f>
        <v>0</v>
      </c>
      <c r="AJ31" s="213">
        <f>О16!D76</f>
        <v>0</v>
      </c>
      <c r="AK31" s="255">
        <f>О16!E76</f>
        <v>0</v>
      </c>
      <c r="AL31" s="213">
        <f>О17!D76</f>
        <v>0</v>
      </c>
      <c r="AM31" s="255">
        <f>О17!E76</f>
        <v>0</v>
      </c>
      <c r="AN31" s="213">
        <f>О18!D76</f>
        <v>0</v>
      </c>
      <c r="AO31" s="255">
        <f>О18!E76</f>
        <v>0</v>
      </c>
      <c r="AP31" s="213">
        <f>О19!D76</f>
        <v>0</v>
      </c>
      <c r="AQ31" s="255">
        <f>О19!E76</f>
        <v>0</v>
      </c>
      <c r="AR31" s="213">
        <f>О20!D76</f>
        <v>0</v>
      </c>
      <c r="AS31" s="255">
        <f>О20!E76</f>
        <v>0</v>
      </c>
    </row>
    <row r="32" spans="1:45" ht="21.75" customHeight="1" thickBot="1">
      <c r="A32" s="406"/>
      <c r="B32" s="394" t="s">
        <v>59</v>
      </c>
      <c r="C32" s="408"/>
      <c r="D32" s="312">
        <f t="shared" si="0"/>
        <v>0</v>
      </c>
      <c r="E32" s="312">
        <f t="shared" si="1"/>
        <v>0</v>
      </c>
      <c r="F32" s="213">
        <f>О1!D77</f>
        <v>0</v>
      </c>
      <c r="G32" s="255">
        <f>О1!E77</f>
        <v>0</v>
      </c>
      <c r="H32" s="213">
        <f>О2!D77</f>
        <v>0</v>
      </c>
      <c r="I32" s="255">
        <f>О2!E77</f>
        <v>0</v>
      </c>
      <c r="J32" s="213">
        <f>О3!D77</f>
        <v>0</v>
      </c>
      <c r="K32" s="255">
        <f>О3!E77</f>
        <v>0</v>
      </c>
      <c r="L32" s="213">
        <f>О4!D77</f>
        <v>0</v>
      </c>
      <c r="M32" s="255">
        <f>О4!E77</f>
        <v>0</v>
      </c>
      <c r="N32" s="213">
        <f>О5!D77</f>
        <v>0</v>
      </c>
      <c r="O32" s="255">
        <f>О5!E77</f>
        <v>0</v>
      </c>
      <c r="P32" s="213">
        <f>О6!D77</f>
        <v>0</v>
      </c>
      <c r="Q32" s="255">
        <f>О6!E77</f>
        <v>0</v>
      </c>
      <c r="R32" s="213">
        <f>О7!D77</f>
        <v>0</v>
      </c>
      <c r="S32" s="255">
        <f>О7!E77</f>
        <v>0</v>
      </c>
      <c r="T32" s="213">
        <f>О8!D77</f>
        <v>0</v>
      </c>
      <c r="U32" s="255">
        <f>О8!E77</f>
        <v>0</v>
      </c>
      <c r="V32" s="213">
        <f>О9!D77</f>
        <v>0</v>
      </c>
      <c r="W32" s="255">
        <f>О9!E77</f>
        <v>0</v>
      </c>
      <c r="X32" s="213">
        <f>О10!D77</f>
        <v>0</v>
      </c>
      <c r="Y32" s="255">
        <f>О10!E77</f>
        <v>0</v>
      </c>
      <c r="Z32" s="213">
        <f>О11!D77</f>
        <v>0</v>
      </c>
      <c r="AA32" s="255">
        <f>О11!E77</f>
        <v>0</v>
      </c>
      <c r="AB32" s="213">
        <f>О12!D77</f>
        <v>0</v>
      </c>
      <c r="AC32" s="255">
        <f>О12!E77</f>
        <v>0</v>
      </c>
      <c r="AD32" s="213">
        <f>О13!D77</f>
        <v>0</v>
      </c>
      <c r="AE32" s="255">
        <f>О13!E77</f>
        <v>0</v>
      </c>
      <c r="AF32" s="213">
        <f>О14!D77</f>
        <v>0</v>
      </c>
      <c r="AG32" s="255">
        <f>О14!E77</f>
        <v>0</v>
      </c>
      <c r="AH32" s="213">
        <f>О15!D77</f>
        <v>0</v>
      </c>
      <c r="AI32" s="255">
        <f>О15!E77</f>
        <v>0</v>
      </c>
      <c r="AJ32" s="213">
        <f>О16!D77</f>
        <v>0</v>
      </c>
      <c r="AK32" s="255">
        <f>О16!E77</f>
        <v>0</v>
      </c>
      <c r="AL32" s="213">
        <f>О17!D77</f>
        <v>0</v>
      </c>
      <c r="AM32" s="255">
        <f>О17!E77</f>
        <v>0</v>
      </c>
      <c r="AN32" s="213">
        <f>О18!D77</f>
        <v>0</v>
      </c>
      <c r="AO32" s="255">
        <f>О18!E77</f>
        <v>0</v>
      </c>
      <c r="AP32" s="213">
        <f>О19!D77</f>
        <v>0</v>
      </c>
      <c r="AQ32" s="255">
        <f>О19!E77</f>
        <v>0</v>
      </c>
      <c r="AR32" s="213">
        <f>О20!D77</f>
        <v>0</v>
      </c>
      <c r="AS32" s="255">
        <f>О20!E77</f>
        <v>0</v>
      </c>
    </row>
    <row r="33" spans="1:45" ht="20.25" customHeight="1">
      <c r="A33" s="405">
        <v>14</v>
      </c>
      <c r="B33" s="392" t="s">
        <v>48</v>
      </c>
      <c r="C33" s="407"/>
      <c r="D33" s="312">
        <f t="shared" si="0"/>
        <v>0</v>
      </c>
      <c r="E33" s="312">
        <f t="shared" si="1"/>
        <v>0</v>
      </c>
      <c r="F33" s="213">
        <f>О1!D78</f>
        <v>0</v>
      </c>
      <c r="G33" s="255">
        <f>О1!E78</f>
        <v>0</v>
      </c>
      <c r="H33" s="213">
        <f>О2!D78</f>
        <v>0</v>
      </c>
      <c r="I33" s="255">
        <f>О2!E78</f>
        <v>0</v>
      </c>
      <c r="J33" s="213">
        <f>О3!D78</f>
        <v>0</v>
      </c>
      <c r="K33" s="255">
        <f>О3!E78</f>
        <v>0</v>
      </c>
      <c r="L33" s="213">
        <f>О4!D78</f>
        <v>0</v>
      </c>
      <c r="M33" s="255">
        <f>О4!E78</f>
        <v>0</v>
      </c>
      <c r="N33" s="213">
        <f>О5!D78</f>
        <v>0</v>
      </c>
      <c r="O33" s="255">
        <f>О5!E78</f>
        <v>0</v>
      </c>
      <c r="P33" s="213">
        <f>О6!D78</f>
        <v>0</v>
      </c>
      <c r="Q33" s="255">
        <f>О6!E78</f>
        <v>0</v>
      </c>
      <c r="R33" s="213">
        <f>О7!D78</f>
        <v>0</v>
      </c>
      <c r="S33" s="255">
        <f>О7!E78</f>
        <v>0</v>
      </c>
      <c r="T33" s="213">
        <f>О8!D78</f>
        <v>0</v>
      </c>
      <c r="U33" s="255">
        <f>О8!E78</f>
        <v>0</v>
      </c>
      <c r="V33" s="213">
        <f>О9!D78</f>
        <v>0</v>
      </c>
      <c r="W33" s="255">
        <f>О9!E78</f>
        <v>0</v>
      </c>
      <c r="X33" s="213">
        <f>О10!D78</f>
        <v>0</v>
      </c>
      <c r="Y33" s="255">
        <f>О10!E78</f>
        <v>0</v>
      </c>
      <c r="Z33" s="213">
        <f>О11!D78</f>
        <v>0</v>
      </c>
      <c r="AA33" s="255">
        <f>О11!E78</f>
        <v>0</v>
      </c>
      <c r="AB33" s="213">
        <f>О12!D78</f>
        <v>0</v>
      </c>
      <c r="AC33" s="255">
        <f>О12!E78</f>
        <v>0</v>
      </c>
      <c r="AD33" s="213">
        <f>О13!D78</f>
        <v>0</v>
      </c>
      <c r="AE33" s="255">
        <f>О13!E78</f>
        <v>0</v>
      </c>
      <c r="AF33" s="213">
        <f>О14!D78</f>
        <v>0</v>
      </c>
      <c r="AG33" s="255">
        <f>О14!E78</f>
        <v>0</v>
      </c>
      <c r="AH33" s="213">
        <f>О15!D78</f>
        <v>0</v>
      </c>
      <c r="AI33" s="255">
        <f>О15!E78</f>
        <v>0</v>
      </c>
      <c r="AJ33" s="213">
        <f>О16!D78</f>
        <v>0</v>
      </c>
      <c r="AK33" s="255">
        <f>О16!E78</f>
        <v>0</v>
      </c>
      <c r="AL33" s="213">
        <f>О17!D78</f>
        <v>0</v>
      </c>
      <c r="AM33" s="255">
        <f>О17!E78</f>
        <v>0</v>
      </c>
      <c r="AN33" s="213">
        <f>О18!D78</f>
        <v>0</v>
      </c>
      <c r="AO33" s="255">
        <f>О18!E78</f>
        <v>0</v>
      </c>
      <c r="AP33" s="213">
        <f>О19!D78</f>
        <v>0</v>
      </c>
      <c r="AQ33" s="255">
        <f>О19!E78</f>
        <v>0</v>
      </c>
      <c r="AR33" s="213">
        <f>О20!D78</f>
        <v>0</v>
      </c>
      <c r="AS33" s="255">
        <f>О20!E78</f>
        <v>0</v>
      </c>
    </row>
    <row r="34" spans="1:45" ht="30.75" customHeight="1" thickBot="1">
      <c r="A34" s="406"/>
      <c r="B34" s="394" t="s">
        <v>53</v>
      </c>
      <c r="C34" s="408"/>
      <c r="D34" s="312">
        <f t="shared" si="0"/>
        <v>0</v>
      </c>
      <c r="E34" s="312">
        <f t="shared" si="1"/>
        <v>0</v>
      </c>
      <c r="F34" s="213">
        <f>О1!D79</f>
        <v>0</v>
      </c>
      <c r="G34" s="255">
        <f>О1!E79</f>
        <v>0</v>
      </c>
      <c r="H34" s="213">
        <f>О2!D79</f>
        <v>0</v>
      </c>
      <c r="I34" s="255">
        <f>О2!E79</f>
        <v>0</v>
      </c>
      <c r="J34" s="213">
        <f>О3!D79</f>
        <v>0</v>
      </c>
      <c r="K34" s="255">
        <f>О3!E79</f>
        <v>0</v>
      </c>
      <c r="L34" s="213">
        <f>О4!D79</f>
        <v>0</v>
      </c>
      <c r="M34" s="255">
        <f>О4!E79</f>
        <v>0</v>
      </c>
      <c r="N34" s="213">
        <f>О5!D79</f>
        <v>0</v>
      </c>
      <c r="O34" s="255">
        <f>О5!E79</f>
        <v>0</v>
      </c>
      <c r="P34" s="213">
        <f>О6!D79</f>
        <v>0</v>
      </c>
      <c r="Q34" s="255">
        <f>О6!E79</f>
        <v>0</v>
      </c>
      <c r="R34" s="213">
        <f>О7!D79</f>
        <v>0</v>
      </c>
      <c r="S34" s="255">
        <f>О7!E79</f>
        <v>0</v>
      </c>
      <c r="T34" s="213">
        <f>О8!D79</f>
        <v>0</v>
      </c>
      <c r="U34" s="255">
        <f>О8!E79</f>
        <v>0</v>
      </c>
      <c r="V34" s="213">
        <f>О9!D79</f>
        <v>0</v>
      </c>
      <c r="W34" s="255">
        <f>О9!E79</f>
        <v>0</v>
      </c>
      <c r="X34" s="213">
        <f>О10!D79</f>
        <v>0</v>
      </c>
      <c r="Y34" s="255">
        <f>О10!E79</f>
        <v>0</v>
      </c>
      <c r="Z34" s="213">
        <f>О11!D79</f>
        <v>0</v>
      </c>
      <c r="AA34" s="255">
        <f>О11!E79</f>
        <v>0</v>
      </c>
      <c r="AB34" s="213">
        <f>О12!D79</f>
        <v>0</v>
      </c>
      <c r="AC34" s="255">
        <f>О12!E79</f>
        <v>0</v>
      </c>
      <c r="AD34" s="213">
        <f>О13!D79</f>
        <v>0</v>
      </c>
      <c r="AE34" s="255">
        <f>О13!E79</f>
        <v>0</v>
      </c>
      <c r="AF34" s="213">
        <f>О14!D79</f>
        <v>0</v>
      </c>
      <c r="AG34" s="255">
        <f>О14!E79</f>
        <v>0</v>
      </c>
      <c r="AH34" s="213">
        <f>О15!D79</f>
        <v>0</v>
      </c>
      <c r="AI34" s="255">
        <f>О15!E79</f>
        <v>0</v>
      </c>
      <c r="AJ34" s="213">
        <f>О16!D79</f>
        <v>0</v>
      </c>
      <c r="AK34" s="255">
        <f>О16!E79</f>
        <v>0</v>
      </c>
      <c r="AL34" s="213">
        <f>О17!D79</f>
        <v>0</v>
      </c>
      <c r="AM34" s="255">
        <f>О17!E79</f>
        <v>0</v>
      </c>
      <c r="AN34" s="213">
        <f>О18!D79</f>
        <v>0</v>
      </c>
      <c r="AO34" s="255">
        <f>О18!E79</f>
        <v>0</v>
      </c>
      <c r="AP34" s="213">
        <f>О19!D79</f>
        <v>0</v>
      </c>
      <c r="AQ34" s="255">
        <f>О19!E79</f>
        <v>0</v>
      </c>
      <c r="AR34" s="213">
        <f>О20!D79</f>
        <v>0</v>
      </c>
      <c r="AS34" s="255">
        <f>О20!E79</f>
        <v>0</v>
      </c>
    </row>
    <row r="35" spans="1:45" ht="15" customHeight="1">
      <c r="A35" s="405">
        <v>15</v>
      </c>
      <c r="B35" s="392" t="s">
        <v>57</v>
      </c>
      <c r="C35" s="407"/>
      <c r="D35" s="312">
        <f t="shared" si="0"/>
        <v>0</v>
      </c>
      <c r="E35" s="312">
        <f t="shared" si="1"/>
        <v>0</v>
      </c>
      <c r="F35" s="213">
        <f>О1!D80</f>
        <v>0</v>
      </c>
      <c r="G35" s="255">
        <f>О1!E80</f>
        <v>0</v>
      </c>
      <c r="H35" s="213">
        <f>О2!D80</f>
        <v>0</v>
      </c>
      <c r="I35" s="255">
        <f>О2!E80</f>
        <v>0</v>
      </c>
      <c r="J35" s="213">
        <f>О3!D80</f>
        <v>0</v>
      </c>
      <c r="K35" s="255">
        <f>О3!E80</f>
        <v>0</v>
      </c>
      <c r="L35" s="213">
        <f>О4!D80</f>
        <v>0</v>
      </c>
      <c r="M35" s="255">
        <f>О4!E80</f>
        <v>0</v>
      </c>
      <c r="N35" s="213">
        <f>О5!D80</f>
        <v>0</v>
      </c>
      <c r="O35" s="255">
        <f>О5!E80</f>
        <v>0</v>
      </c>
      <c r="P35" s="213">
        <f>О6!D80</f>
        <v>0</v>
      </c>
      <c r="Q35" s="255">
        <f>О6!E80</f>
        <v>0</v>
      </c>
      <c r="R35" s="213">
        <f>О7!D80</f>
        <v>0</v>
      </c>
      <c r="S35" s="255">
        <f>О7!E80</f>
        <v>0</v>
      </c>
      <c r="T35" s="213">
        <f>О8!D80</f>
        <v>0</v>
      </c>
      <c r="U35" s="255">
        <f>О8!E80</f>
        <v>0</v>
      </c>
      <c r="V35" s="213">
        <f>О9!D80</f>
        <v>0</v>
      </c>
      <c r="W35" s="255">
        <f>О9!E80</f>
        <v>0</v>
      </c>
      <c r="X35" s="213">
        <f>О10!D80</f>
        <v>0</v>
      </c>
      <c r="Y35" s="255">
        <f>О10!E80</f>
        <v>0</v>
      </c>
      <c r="Z35" s="213">
        <f>О11!D80</f>
        <v>0</v>
      </c>
      <c r="AA35" s="255">
        <f>О11!E80</f>
        <v>0</v>
      </c>
      <c r="AB35" s="213">
        <f>О12!D80</f>
        <v>0</v>
      </c>
      <c r="AC35" s="255">
        <f>О12!E80</f>
        <v>0</v>
      </c>
      <c r="AD35" s="213">
        <f>О13!D80</f>
        <v>0</v>
      </c>
      <c r="AE35" s="255">
        <f>О13!E80</f>
        <v>0</v>
      </c>
      <c r="AF35" s="213">
        <f>О14!D80</f>
        <v>0</v>
      </c>
      <c r="AG35" s="255">
        <f>О14!E80</f>
        <v>0</v>
      </c>
      <c r="AH35" s="213">
        <f>О15!D80</f>
        <v>0</v>
      </c>
      <c r="AI35" s="255">
        <f>О15!E80</f>
        <v>0</v>
      </c>
      <c r="AJ35" s="213">
        <f>О16!D80</f>
        <v>0</v>
      </c>
      <c r="AK35" s="255">
        <f>О16!E80</f>
        <v>0</v>
      </c>
      <c r="AL35" s="213">
        <f>О17!D80</f>
        <v>0</v>
      </c>
      <c r="AM35" s="255">
        <f>О17!E80</f>
        <v>0</v>
      </c>
      <c r="AN35" s="213">
        <f>О18!D80</f>
        <v>0</v>
      </c>
      <c r="AO35" s="255">
        <f>О18!E80</f>
        <v>0</v>
      </c>
      <c r="AP35" s="213">
        <f>О19!D80</f>
        <v>0</v>
      </c>
      <c r="AQ35" s="255">
        <f>О19!E80</f>
        <v>0</v>
      </c>
      <c r="AR35" s="213">
        <f>О20!D80</f>
        <v>0</v>
      </c>
      <c r="AS35" s="255">
        <f>О20!E80</f>
        <v>0</v>
      </c>
    </row>
    <row r="36" spans="1:45" ht="27.75" customHeight="1" thickBot="1">
      <c r="A36" s="406"/>
      <c r="B36" s="394" t="s">
        <v>58</v>
      </c>
      <c r="C36" s="408"/>
      <c r="D36" s="312">
        <f t="shared" si="0"/>
        <v>0</v>
      </c>
      <c r="E36" s="312">
        <f t="shared" si="1"/>
        <v>0</v>
      </c>
      <c r="F36" s="213">
        <f>О1!D81</f>
        <v>0</v>
      </c>
      <c r="G36" s="255">
        <f>О1!E81</f>
        <v>0</v>
      </c>
      <c r="H36" s="213">
        <f>О2!D81</f>
        <v>0</v>
      </c>
      <c r="I36" s="255">
        <f>О2!E81</f>
        <v>0</v>
      </c>
      <c r="J36" s="213">
        <f>О3!D81</f>
        <v>0</v>
      </c>
      <c r="K36" s="255">
        <f>О3!E81</f>
        <v>0</v>
      </c>
      <c r="L36" s="213">
        <f>О4!D81</f>
        <v>0</v>
      </c>
      <c r="M36" s="255">
        <f>О4!E81</f>
        <v>0</v>
      </c>
      <c r="N36" s="213">
        <f>О5!D81</f>
        <v>0</v>
      </c>
      <c r="O36" s="255">
        <f>О5!E81</f>
        <v>0</v>
      </c>
      <c r="P36" s="213">
        <f>О6!D81</f>
        <v>0</v>
      </c>
      <c r="Q36" s="255">
        <f>О6!E81</f>
        <v>0</v>
      </c>
      <c r="R36" s="213">
        <f>О7!D81</f>
        <v>0</v>
      </c>
      <c r="S36" s="255">
        <f>О7!E81</f>
        <v>0</v>
      </c>
      <c r="T36" s="213">
        <f>О8!D81</f>
        <v>0</v>
      </c>
      <c r="U36" s="255">
        <f>О8!E81</f>
        <v>0</v>
      </c>
      <c r="V36" s="213">
        <f>О9!D81</f>
        <v>0</v>
      </c>
      <c r="W36" s="255">
        <f>О9!E81</f>
        <v>0</v>
      </c>
      <c r="X36" s="213">
        <f>О10!D81</f>
        <v>0</v>
      </c>
      <c r="Y36" s="255">
        <f>О10!E81</f>
        <v>0</v>
      </c>
      <c r="Z36" s="213">
        <f>О11!D81</f>
        <v>0</v>
      </c>
      <c r="AA36" s="255">
        <f>О11!E81</f>
        <v>0</v>
      </c>
      <c r="AB36" s="213">
        <f>О12!D81</f>
        <v>0</v>
      </c>
      <c r="AC36" s="255">
        <f>О12!E81</f>
        <v>0</v>
      </c>
      <c r="AD36" s="213">
        <f>О13!D81</f>
        <v>0</v>
      </c>
      <c r="AE36" s="255">
        <f>О13!E81</f>
        <v>0</v>
      </c>
      <c r="AF36" s="213">
        <f>О14!D81</f>
        <v>0</v>
      </c>
      <c r="AG36" s="255">
        <f>О14!E81</f>
        <v>0</v>
      </c>
      <c r="AH36" s="213">
        <f>О15!D81</f>
        <v>0</v>
      </c>
      <c r="AI36" s="255">
        <f>О15!E81</f>
        <v>0</v>
      </c>
      <c r="AJ36" s="213">
        <f>О16!D81</f>
        <v>0</v>
      </c>
      <c r="AK36" s="255">
        <f>О16!E81</f>
        <v>0</v>
      </c>
      <c r="AL36" s="213">
        <f>О17!D81</f>
        <v>0</v>
      </c>
      <c r="AM36" s="255">
        <f>О17!E81</f>
        <v>0</v>
      </c>
      <c r="AN36" s="213">
        <f>О18!D81</f>
        <v>0</v>
      </c>
      <c r="AO36" s="255">
        <f>О18!E81</f>
        <v>0</v>
      </c>
      <c r="AP36" s="213">
        <f>О19!D81</f>
        <v>0</v>
      </c>
      <c r="AQ36" s="255">
        <f>О19!E81</f>
        <v>0</v>
      </c>
      <c r="AR36" s="213">
        <f>О20!D81</f>
        <v>0</v>
      </c>
      <c r="AS36" s="255">
        <f>О20!E81</f>
        <v>0</v>
      </c>
    </row>
    <row r="37" spans="1:45">
      <c r="A37" s="36"/>
      <c r="B37" s="206"/>
      <c r="C37" s="206"/>
      <c r="D37" s="312"/>
      <c r="E37" s="312"/>
      <c r="F37" s="213"/>
      <c r="G37" s="255"/>
      <c r="H37" s="213"/>
      <c r="I37" s="255"/>
      <c r="J37" s="213"/>
      <c r="K37" s="255"/>
      <c r="L37" s="213"/>
      <c r="M37" s="255"/>
      <c r="N37" s="213"/>
      <c r="O37" s="255"/>
      <c r="P37" s="213"/>
      <c r="Q37" s="255"/>
      <c r="R37" s="213"/>
      <c r="S37" s="255"/>
      <c r="T37" s="213"/>
      <c r="U37" s="255"/>
      <c r="V37" s="213"/>
      <c r="W37" s="255"/>
      <c r="X37" s="213"/>
      <c r="Y37" s="255"/>
      <c r="Z37" s="213"/>
      <c r="AA37" s="255"/>
      <c r="AB37" s="213"/>
      <c r="AC37" s="255"/>
      <c r="AD37" s="213"/>
      <c r="AE37" s="255"/>
      <c r="AF37" s="213"/>
      <c r="AG37" s="255"/>
      <c r="AH37" s="213"/>
      <c r="AI37" s="255"/>
      <c r="AJ37" s="213"/>
      <c r="AK37" s="255"/>
      <c r="AL37" s="213"/>
      <c r="AM37" s="255"/>
      <c r="AN37" s="213"/>
      <c r="AO37" s="255"/>
      <c r="AP37" s="213"/>
      <c r="AQ37" s="255"/>
      <c r="AR37" s="213"/>
      <c r="AS37" s="255"/>
    </row>
    <row r="38" spans="1:45" ht="15.75" thickBot="1">
      <c r="A38" s="381" t="s">
        <v>60</v>
      </c>
      <c r="B38" s="381"/>
      <c r="C38" s="382"/>
      <c r="D38" s="312"/>
      <c r="E38" s="312"/>
      <c r="F38" s="213"/>
      <c r="G38" s="255"/>
      <c r="H38" s="213"/>
      <c r="I38" s="255"/>
      <c r="J38" s="213"/>
      <c r="K38" s="255"/>
      <c r="L38" s="213"/>
      <c r="M38" s="255"/>
      <c r="N38" s="213"/>
      <c r="O38" s="255"/>
      <c r="P38" s="213"/>
      <c r="Q38" s="255"/>
      <c r="R38" s="213"/>
      <c r="S38" s="255"/>
      <c r="T38" s="213"/>
      <c r="U38" s="255"/>
      <c r="V38" s="213"/>
      <c r="W38" s="255"/>
      <c r="X38" s="213"/>
      <c r="Y38" s="255"/>
      <c r="Z38" s="213"/>
      <c r="AA38" s="255"/>
      <c r="AB38" s="213"/>
      <c r="AC38" s="255"/>
      <c r="AD38" s="213"/>
      <c r="AE38" s="255"/>
      <c r="AF38" s="213"/>
      <c r="AG38" s="255"/>
      <c r="AH38" s="213"/>
      <c r="AI38" s="255"/>
      <c r="AJ38" s="213"/>
      <c r="AK38" s="255"/>
      <c r="AL38" s="213"/>
      <c r="AM38" s="255"/>
      <c r="AN38" s="213"/>
      <c r="AO38" s="255"/>
      <c r="AP38" s="213"/>
      <c r="AQ38" s="255"/>
      <c r="AR38" s="213"/>
      <c r="AS38" s="255"/>
    </row>
    <row r="39" spans="1:45" ht="17.25" customHeight="1">
      <c r="A39" s="409">
        <v>1</v>
      </c>
      <c r="B39" s="392" t="s">
        <v>61</v>
      </c>
      <c r="C39" s="407"/>
      <c r="D39" s="312">
        <f t="shared" si="0"/>
        <v>0</v>
      </c>
      <c r="E39" s="312">
        <f t="shared" si="1"/>
        <v>0</v>
      </c>
      <c r="F39" s="213">
        <f>О1!D86</f>
        <v>0</v>
      </c>
      <c r="G39" s="255">
        <f>О1!E86</f>
        <v>0</v>
      </c>
      <c r="H39" s="213">
        <f>О2!D86</f>
        <v>0</v>
      </c>
      <c r="I39" s="255">
        <f>О2!E86</f>
        <v>0</v>
      </c>
      <c r="J39" s="213">
        <f>О3!D86</f>
        <v>0</v>
      </c>
      <c r="K39" s="255">
        <f>О3!E86</f>
        <v>0</v>
      </c>
      <c r="L39" s="213">
        <f>О4!D86</f>
        <v>0</v>
      </c>
      <c r="M39" s="255">
        <f>О4!E86</f>
        <v>0</v>
      </c>
      <c r="N39" s="213">
        <f>О5!D86</f>
        <v>0</v>
      </c>
      <c r="O39" s="255">
        <f>О5!E86</f>
        <v>0</v>
      </c>
      <c r="P39" s="213">
        <f>О6!D86</f>
        <v>0</v>
      </c>
      <c r="Q39" s="255">
        <f>О6!E86</f>
        <v>0</v>
      </c>
      <c r="R39" s="213">
        <f>О7!D86</f>
        <v>0</v>
      </c>
      <c r="S39" s="255">
        <f>О7!E86</f>
        <v>0</v>
      </c>
      <c r="T39" s="213">
        <f>О8!D86</f>
        <v>0</v>
      </c>
      <c r="U39" s="255">
        <f>О8!E86</f>
        <v>0</v>
      </c>
      <c r="V39" s="213">
        <f>О9!D86</f>
        <v>0</v>
      </c>
      <c r="W39" s="255">
        <f>О9!E86</f>
        <v>0</v>
      </c>
      <c r="X39" s="213">
        <f>О10!D86</f>
        <v>0</v>
      </c>
      <c r="Y39" s="255">
        <f>О10!E86</f>
        <v>0</v>
      </c>
      <c r="Z39" s="213">
        <f>О11!D86</f>
        <v>0</v>
      </c>
      <c r="AA39" s="255">
        <f>О11!E86</f>
        <v>0</v>
      </c>
      <c r="AB39" s="213">
        <f>О12!D86</f>
        <v>0</v>
      </c>
      <c r="AC39" s="255">
        <f>О12!E86</f>
        <v>0</v>
      </c>
      <c r="AD39" s="213">
        <f>О13!D86</f>
        <v>0</v>
      </c>
      <c r="AE39" s="255">
        <f>О13!E86</f>
        <v>0</v>
      </c>
      <c r="AF39" s="213">
        <f>О14!D86</f>
        <v>0</v>
      </c>
      <c r="AG39" s="255">
        <f>О14!E86</f>
        <v>0</v>
      </c>
      <c r="AH39" s="213">
        <f>О15!D86</f>
        <v>0</v>
      </c>
      <c r="AI39" s="255">
        <f>О15!E86</f>
        <v>0</v>
      </c>
      <c r="AJ39" s="213">
        <f>О16!D86</f>
        <v>0</v>
      </c>
      <c r="AK39" s="255">
        <f>О16!E86</f>
        <v>0</v>
      </c>
      <c r="AL39" s="213">
        <f>О17!D86</f>
        <v>0</v>
      </c>
      <c r="AM39" s="255">
        <f>О17!E86</f>
        <v>0</v>
      </c>
      <c r="AN39" s="213">
        <f>О18!D86</f>
        <v>0</v>
      </c>
      <c r="AO39" s="255">
        <f>О18!E86</f>
        <v>0</v>
      </c>
      <c r="AP39" s="213">
        <f>О19!D86</f>
        <v>0</v>
      </c>
      <c r="AQ39" s="255">
        <f>О19!E86</f>
        <v>0</v>
      </c>
      <c r="AR39" s="213">
        <f>О20!D86</f>
        <v>0</v>
      </c>
      <c r="AS39" s="255">
        <f>О20!E86</f>
        <v>0</v>
      </c>
    </row>
    <row r="40" spans="1:45" ht="26.25" customHeight="1" thickBot="1">
      <c r="A40" s="410"/>
      <c r="B40" s="394" t="s">
        <v>62</v>
      </c>
      <c r="C40" s="408"/>
      <c r="D40" s="312">
        <f t="shared" si="0"/>
        <v>0</v>
      </c>
      <c r="E40" s="312">
        <f t="shared" si="1"/>
        <v>0</v>
      </c>
      <c r="F40" s="213">
        <f>О1!D87</f>
        <v>0</v>
      </c>
      <c r="G40" s="255">
        <f>О1!E87</f>
        <v>0</v>
      </c>
      <c r="H40" s="213">
        <f>О2!D87</f>
        <v>0</v>
      </c>
      <c r="I40" s="255">
        <f>О2!E87</f>
        <v>0</v>
      </c>
      <c r="J40" s="213">
        <f>О3!D87</f>
        <v>0</v>
      </c>
      <c r="K40" s="255">
        <f>О3!E87</f>
        <v>0</v>
      </c>
      <c r="L40" s="213">
        <f>О4!D87</f>
        <v>0</v>
      </c>
      <c r="M40" s="255">
        <f>О4!E87</f>
        <v>0</v>
      </c>
      <c r="N40" s="213">
        <f>О5!D87</f>
        <v>0</v>
      </c>
      <c r="O40" s="255">
        <f>О5!E87</f>
        <v>0</v>
      </c>
      <c r="P40" s="213">
        <f>О6!D87</f>
        <v>0</v>
      </c>
      <c r="Q40" s="255">
        <f>О6!E87</f>
        <v>0</v>
      </c>
      <c r="R40" s="213">
        <f>О7!D87</f>
        <v>0</v>
      </c>
      <c r="S40" s="255">
        <f>О7!E87</f>
        <v>0</v>
      </c>
      <c r="T40" s="213">
        <f>О8!D87</f>
        <v>0</v>
      </c>
      <c r="U40" s="255">
        <f>О8!E87</f>
        <v>0</v>
      </c>
      <c r="V40" s="213">
        <f>О9!D87</f>
        <v>0</v>
      </c>
      <c r="W40" s="255">
        <f>О9!E87</f>
        <v>0</v>
      </c>
      <c r="X40" s="213">
        <f>О10!D87</f>
        <v>0</v>
      </c>
      <c r="Y40" s="255">
        <f>О10!E87</f>
        <v>0</v>
      </c>
      <c r="Z40" s="213">
        <f>О11!D87</f>
        <v>0</v>
      </c>
      <c r="AA40" s="255">
        <f>О11!E87</f>
        <v>0</v>
      </c>
      <c r="AB40" s="213">
        <f>О12!D87</f>
        <v>0</v>
      </c>
      <c r="AC40" s="255">
        <f>О12!E87</f>
        <v>0</v>
      </c>
      <c r="AD40" s="213">
        <f>О13!D87</f>
        <v>0</v>
      </c>
      <c r="AE40" s="255">
        <f>О13!E87</f>
        <v>0</v>
      </c>
      <c r="AF40" s="213">
        <f>О14!D87</f>
        <v>0</v>
      </c>
      <c r="AG40" s="255">
        <f>О14!E87</f>
        <v>0</v>
      </c>
      <c r="AH40" s="213">
        <f>О15!D87</f>
        <v>0</v>
      </c>
      <c r="AI40" s="255">
        <f>О15!E87</f>
        <v>0</v>
      </c>
      <c r="AJ40" s="213">
        <f>О16!D87</f>
        <v>0</v>
      </c>
      <c r="AK40" s="255">
        <f>О16!E87</f>
        <v>0</v>
      </c>
      <c r="AL40" s="213">
        <f>О17!D87</f>
        <v>0</v>
      </c>
      <c r="AM40" s="255">
        <f>О17!E87</f>
        <v>0</v>
      </c>
      <c r="AN40" s="213">
        <f>О18!D87</f>
        <v>0</v>
      </c>
      <c r="AO40" s="255">
        <f>О18!E87</f>
        <v>0</v>
      </c>
      <c r="AP40" s="213">
        <f>О19!D87</f>
        <v>0</v>
      </c>
      <c r="AQ40" s="255">
        <f>О19!E87</f>
        <v>0</v>
      </c>
      <c r="AR40" s="213">
        <f>О20!D87</f>
        <v>0</v>
      </c>
      <c r="AS40" s="255">
        <f>О20!E87</f>
        <v>0</v>
      </c>
    </row>
    <row r="41" spans="1:45">
      <c r="A41" s="405">
        <v>2</v>
      </c>
      <c r="B41" s="392" t="s">
        <v>63</v>
      </c>
      <c r="C41" s="407"/>
      <c r="D41" s="312">
        <f t="shared" si="0"/>
        <v>0</v>
      </c>
      <c r="E41" s="312">
        <f t="shared" si="1"/>
        <v>0</v>
      </c>
      <c r="F41" s="213">
        <f>О1!D88</f>
        <v>0</v>
      </c>
      <c r="G41" s="255">
        <f>О1!E88</f>
        <v>0</v>
      </c>
      <c r="H41" s="213">
        <f>О2!D88</f>
        <v>0</v>
      </c>
      <c r="I41" s="255">
        <f>О2!E88</f>
        <v>0</v>
      </c>
      <c r="J41" s="213">
        <f>О3!D88</f>
        <v>0</v>
      </c>
      <c r="K41" s="255">
        <f>О3!E88</f>
        <v>0</v>
      </c>
      <c r="L41" s="213">
        <f>О4!D88</f>
        <v>0</v>
      </c>
      <c r="M41" s="255">
        <f>О4!E88</f>
        <v>0</v>
      </c>
      <c r="N41" s="213">
        <f>О5!D88</f>
        <v>0</v>
      </c>
      <c r="O41" s="255">
        <f>О5!E88</f>
        <v>0</v>
      </c>
      <c r="P41" s="213">
        <f>О6!D88</f>
        <v>0</v>
      </c>
      <c r="Q41" s="255">
        <f>О6!E88</f>
        <v>0</v>
      </c>
      <c r="R41" s="213">
        <f>О7!D88</f>
        <v>0</v>
      </c>
      <c r="S41" s="255">
        <f>О7!E88</f>
        <v>0</v>
      </c>
      <c r="T41" s="213">
        <f>О8!D88</f>
        <v>0</v>
      </c>
      <c r="U41" s="255">
        <f>О8!E88</f>
        <v>0</v>
      </c>
      <c r="V41" s="213">
        <f>О9!D88</f>
        <v>0</v>
      </c>
      <c r="W41" s="255">
        <f>О9!E88</f>
        <v>0</v>
      </c>
      <c r="X41" s="213">
        <f>О10!D88</f>
        <v>0</v>
      </c>
      <c r="Y41" s="255">
        <f>О10!E88</f>
        <v>0</v>
      </c>
      <c r="Z41" s="213">
        <f>О11!D88</f>
        <v>0</v>
      </c>
      <c r="AA41" s="255">
        <f>О11!E88</f>
        <v>0</v>
      </c>
      <c r="AB41" s="213">
        <f>О12!D88</f>
        <v>0</v>
      </c>
      <c r="AC41" s="255">
        <f>О12!E88</f>
        <v>0</v>
      </c>
      <c r="AD41" s="213">
        <f>О13!D88</f>
        <v>0</v>
      </c>
      <c r="AE41" s="255">
        <f>О13!E88</f>
        <v>0</v>
      </c>
      <c r="AF41" s="213">
        <f>О14!D88</f>
        <v>0</v>
      </c>
      <c r="AG41" s="255">
        <f>О14!E88</f>
        <v>0</v>
      </c>
      <c r="AH41" s="213">
        <f>О15!D88</f>
        <v>0</v>
      </c>
      <c r="AI41" s="255">
        <f>О15!E88</f>
        <v>0</v>
      </c>
      <c r="AJ41" s="213">
        <f>О16!D88</f>
        <v>0</v>
      </c>
      <c r="AK41" s="255">
        <f>О16!E88</f>
        <v>0</v>
      </c>
      <c r="AL41" s="213">
        <f>О17!D88</f>
        <v>0</v>
      </c>
      <c r="AM41" s="255">
        <f>О17!E88</f>
        <v>0</v>
      </c>
      <c r="AN41" s="213">
        <f>О18!D88</f>
        <v>0</v>
      </c>
      <c r="AO41" s="255">
        <f>О18!E88</f>
        <v>0</v>
      </c>
      <c r="AP41" s="213">
        <f>О19!D88</f>
        <v>0</v>
      </c>
      <c r="AQ41" s="255">
        <f>О19!E88</f>
        <v>0</v>
      </c>
      <c r="AR41" s="213">
        <f>О20!D88</f>
        <v>0</v>
      </c>
      <c r="AS41" s="255">
        <f>О20!E88</f>
        <v>0</v>
      </c>
    </row>
    <row r="42" spans="1:45" ht="15.75" thickBot="1">
      <c r="A42" s="406"/>
      <c r="B42" s="394" t="s">
        <v>64</v>
      </c>
      <c r="C42" s="408"/>
      <c r="D42" s="312">
        <f t="shared" si="0"/>
        <v>0</v>
      </c>
      <c r="E42" s="312">
        <f t="shared" si="1"/>
        <v>0</v>
      </c>
      <c r="F42" s="213">
        <f>О1!D89</f>
        <v>0</v>
      </c>
      <c r="G42" s="255">
        <f>О1!E89</f>
        <v>0</v>
      </c>
      <c r="H42" s="213">
        <f>О2!D89</f>
        <v>0</v>
      </c>
      <c r="I42" s="255">
        <f>О2!E89</f>
        <v>0</v>
      </c>
      <c r="J42" s="213">
        <f>О3!D89</f>
        <v>0</v>
      </c>
      <c r="K42" s="255">
        <f>О3!E89</f>
        <v>0</v>
      </c>
      <c r="L42" s="213">
        <f>О4!D89</f>
        <v>0</v>
      </c>
      <c r="M42" s="255">
        <f>О4!E89</f>
        <v>0</v>
      </c>
      <c r="N42" s="213">
        <f>О5!D89</f>
        <v>0</v>
      </c>
      <c r="O42" s="255">
        <f>О5!E89</f>
        <v>0</v>
      </c>
      <c r="P42" s="213">
        <f>О6!D89</f>
        <v>0</v>
      </c>
      <c r="Q42" s="255">
        <f>О6!E89</f>
        <v>0</v>
      </c>
      <c r="R42" s="213">
        <f>О7!D89</f>
        <v>0</v>
      </c>
      <c r="S42" s="255">
        <f>О7!E89</f>
        <v>0</v>
      </c>
      <c r="T42" s="213">
        <f>О8!D89</f>
        <v>0</v>
      </c>
      <c r="U42" s="255">
        <f>О8!E89</f>
        <v>0</v>
      </c>
      <c r="V42" s="213">
        <f>О9!D89</f>
        <v>0</v>
      </c>
      <c r="W42" s="255">
        <f>О9!E89</f>
        <v>0</v>
      </c>
      <c r="X42" s="213">
        <f>О10!D89</f>
        <v>0</v>
      </c>
      <c r="Y42" s="255">
        <f>О10!E89</f>
        <v>0</v>
      </c>
      <c r="Z42" s="213">
        <f>О11!D89</f>
        <v>0</v>
      </c>
      <c r="AA42" s="255">
        <f>О11!E89</f>
        <v>0</v>
      </c>
      <c r="AB42" s="213">
        <f>О12!D89</f>
        <v>0</v>
      </c>
      <c r="AC42" s="255">
        <f>О12!E89</f>
        <v>0</v>
      </c>
      <c r="AD42" s="213">
        <f>О13!D89</f>
        <v>0</v>
      </c>
      <c r="AE42" s="255">
        <f>О13!E89</f>
        <v>0</v>
      </c>
      <c r="AF42" s="213">
        <f>О14!D89</f>
        <v>0</v>
      </c>
      <c r="AG42" s="255">
        <f>О14!E89</f>
        <v>0</v>
      </c>
      <c r="AH42" s="213">
        <f>О15!D89</f>
        <v>0</v>
      </c>
      <c r="AI42" s="255">
        <f>О15!E89</f>
        <v>0</v>
      </c>
      <c r="AJ42" s="213">
        <f>О16!D89</f>
        <v>0</v>
      </c>
      <c r="AK42" s="255">
        <f>О16!E89</f>
        <v>0</v>
      </c>
      <c r="AL42" s="213">
        <f>О17!D89</f>
        <v>0</v>
      </c>
      <c r="AM42" s="255">
        <f>О17!E89</f>
        <v>0</v>
      </c>
      <c r="AN42" s="213">
        <f>О18!D89</f>
        <v>0</v>
      </c>
      <c r="AO42" s="255">
        <f>О18!E89</f>
        <v>0</v>
      </c>
      <c r="AP42" s="213">
        <f>О19!D89</f>
        <v>0</v>
      </c>
      <c r="AQ42" s="255">
        <f>О19!E89</f>
        <v>0</v>
      </c>
      <c r="AR42" s="213">
        <f>О20!D89</f>
        <v>0</v>
      </c>
      <c r="AS42" s="255">
        <f>О20!E89</f>
        <v>0</v>
      </c>
    </row>
    <row r="43" spans="1:45" ht="18" customHeight="1">
      <c r="A43" s="405">
        <v>3</v>
      </c>
      <c r="B43" s="392" t="s">
        <v>65</v>
      </c>
      <c r="C43" s="407"/>
      <c r="D43" s="312">
        <f t="shared" si="0"/>
        <v>0</v>
      </c>
      <c r="E43" s="312">
        <f t="shared" si="1"/>
        <v>0</v>
      </c>
      <c r="F43" s="213">
        <f>О1!D90</f>
        <v>0</v>
      </c>
      <c r="G43" s="255">
        <f>О1!E90</f>
        <v>0</v>
      </c>
      <c r="H43" s="213">
        <f>О2!D90</f>
        <v>0</v>
      </c>
      <c r="I43" s="255">
        <f>О2!E90</f>
        <v>0</v>
      </c>
      <c r="J43" s="213">
        <f>О3!D90</f>
        <v>0</v>
      </c>
      <c r="K43" s="255">
        <f>О3!E90</f>
        <v>0</v>
      </c>
      <c r="L43" s="213">
        <f>О4!D90</f>
        <v>0</v>
      </c>
      <c r="M43" s="255">
        <f>О4!E90</f>
        <v>0</v>
      </c>
      <c r="N43" s="213">
        <f>О5!D90</f>
        <v>0</v>
      </c>
      <c r="O43" s="255">
        <f>О5!E90</f>
        <v>0</v>
      </c>
      <c r="P43" s="213">
        <f>О6!D90</f>
        <v>0</v>
      </c>
      <c r="Q43" s="255">
        <f>О6!E90</f>
        <v>0</v>
      </c>
      <c r="R43" s="213">
        <f>О7!D90</f>
        <v>0</v>
      </c>
      <c r="S43" s="255">
        <f>О7!E90</f>
        <v>0</v>
      </c>
      <c r="T43" s="213">
        <f>О8!D90</f>
        <v>0</v>
      </c>
      <c r="U43" s="255">
        <f>О8!E90</f>
        <v>0</v>
      </c>
      <c r="V43" s="213">
        <f>О9!D90</f>
        <v>0</v>
      </c>
      <c r="W43" s="255">
        <f>О9!E90</f>
        <v>0</v>
      </c>
      <c r="X43" s="213">
        <f>О10!D90</f>
        <v>0</v>
      </c>
      <c r="Y43" s="255">
        <f>О10!E90</f>
        <v>0</v>
      </c>
      <c r="Z43" s="213">
        <f>О11!D90</f>
        <v>0</v>
      </c>
      <c r="AA43" s="255">
        <f>О11!E90</f>
        <v>0</v>
      </c>
      <c r="AB43" s="213">
        <f>О12!D90</f>
        <v>0</v>
      </c>
      <c r="AC43" s="255">
        <f>О12!E90</f>
        <v>0</v>
      </c>
      <c r="AD43" s="213">
        <f>О13!D90</f>
        <v>0</v>
      </c>
      <c r="AE43" s="255">
        <f>О13!E90</f>
        <v>0</v>
      </c>
      <c r="AF43" s="213">
        <f>О14!D90</f>
        <v>0</v>
      </c>
      <c r="AG43" s="255">
        <f>О14!E90</f>
        <v>0</v>
      </c>
      <c r="AH43" s="213">
        <f>О15!D90</f>
        <v>0</v>
      </c>
      <c r="AI43" s="255">
        <f>О15!E90</f>
        <v>0</v>
      </c>
      <c r="AJ43" s="213">
        <f>О16!D90</f>
        <v>0</v>
      </c>
      <c r="AK43" s="255">
        <f>О16!E90</f>
        <v>0</v>
      </c>
      <c r="AL43" s="213">
        <f>О17!D90</f>
        <v>0</v>
      </c>
      <c r="AM43" s="255">
        <f>О17!E90</f>
        <v>0</v>
      </c>
      <c r="AN43" s="213">
        <f>О18!D90</f>
        <v>0</v>
      </c>
      <c r="AO43" s="255">
        <f>О18!E90</f>
        <v>0</v>
      </c>
      <c r="AP43" s="213">
        <f>О19!D90</f>
        <v>0</v>
      </c>
      <c r="AQ43" s="255">
        <f>О19!E90</f>
        <v>0</v>
      </c>
      <c r="AR43" s="213">
        <f>О20!D90</f>
        <v>0</v>
      </c>
      <c r="AS43" s="255">
        <f>О20!E90</f>
        <v>0</v>
      </c>
    </row>
    <row r="44" spans="1:45" ht="15.75" thickBot="1">
      <c r="A44" s="406"/>
      <c r="B44" s="394" t="s">
        <v>66</v>
      </c>
      <c r="C44" s="408"/>
      <c r="D44" s="312">
        <f t="shared" si="0"/>
        <v>0</v>
      </c>
      <c r="E44" s="312">
        <f t="shared" si="1"/>
        <v>0</v>
      </c>
      <c r="F44" s="213">
        <f>О1!D91</f>
        <v>0</v>
      </c>
      <c r="G44" s="255">
        <f>О1!E91</f>
        <v>0</v>
      </c>
      <c r="H44" s="213">
        <f>О2!D91</f>
        <v>0</v>
      </c>
      <c r="I44" s="255">
        <f>О2!E91</f>
        <v>0</v>
      </c>
      <c r="J44" s="213">
        <f>О3!D91</f>
        <v>0</v>
      </c>
      <c r="K44" s="255">
        <f>О3!E91</f>
        <v>0</v>
      </c>
      <c r="L44" s="213">
        <f>О4!D91</f>
        <v>0</v>
      </c>
      <c r="M44" s="255">
        <f>О4!E91</f>
        <v>0</v>
      </c>
      <c r="N44" s="213">
        <f>О5!D91</f>
        <v>0</v>
      </c>
      <c r="O44" s="255">
        <f>О5!E91</f>
        <v>0</v>
      </c>
      <c r="P44" s="213">
        <f>О6!D91</f>
        <v>0</v>
      </c>
      <c r="Q44" s="255">
        <f>О6!E91</f>
        <v>0</v>
      </c>
      <c r="R44" s="213">
        <f>О7!D91</f>
        <v>0</v>
      </c>
      <c r="S44" s="255">
        <f>О7!E91</f>
        <v>0</v>
      </c>
      <c r="T44" s="213">
        <f>О8!D91</f>
        <v>0</v>
      </c>
      <c r="U44" s="255">
        <f>О8!E91</f>
        <v>0</v>
      </c>
      <c r="V44" s="213">
        <f>О9!D91</f>
        <v>0</v>
      </c>
      <c r="W44" s="255">
        <f>О9!E91</f>
        <v>0</v>
      </c>
      <c r="X44" s="213">
        <f>О10!D91</f>
        <v>0</v>
      </c>
      <c r="Y44" s="255">
        <f>О10!E91</f>
        <v>0</v>
      </c>
      <c r="Z44" s="213">
        <f>О11!D91</f>
        <v>0</v>
      </c>
      <c r="AA44" s="255">
        <f>О11!E91</f>
        <v>0</v>
      </c>
      <c r="AB44" s="213">
        <f>О12!D91</f>
        <v>0</v>
      </c>
      <c r="AC44" s="255">
        <f>О12!E91</f>
        <v>0</v>
      </c>
      <c r="AD44" s="213">
        <f>О13!D91</f>
        <v>0</v>
      </c>
      <c r="AE44" s="255">
        <f>О13!E91</f>
        <v>0</v>
      </c>
      <c r="AF44" s="213">
        <f>О14!D91</f>
        <v>0</v>
      </c>
      <c r="AG44" s="255">
        <f>О14!E91</f>
        <v>0</v>
      </c>
      <c r="AH44" s="213">
        <f>О15!D91</f>
        <v>0</v>
      </c>
      <c r="AI44" s="255">
        <f>О15!E91</f>
        <v>0</v>
      </c>
      <c r="AJ44" s="213">
        <f>О16!D91</f>
        <v>0</v>
      </c>
      <c r="AK44" s="255">
        <f>О16!E91</f>
        <v>0</v>
      </c>
      <c r="AL44" s="213">
        <f>О17!D91</f>
        <v>0</v>
      </c>
      <c r="AM44" s="255">
        <f>О17!E91</f>
        <v>0</v>
      </c>
      <c r="AN44" s="213">
        <f>О18!D91</f>
        <v>0</v>
      </c>
      <c r="AO44" s="255">
        <f>О18!E91</f>
        <v>0</v>
      </c>
      <c r="AP44" s="213">
        <f>О19!D91</f>
        <v>0</v>
      </c>
      <c r="AQ44" s="255">
        <f>О19!E91</f>
        <v>0</v>
      </c>
      <c r="AR44" s="213">
        <f>О20!D91</f>
        <v>0</v>
      </c>
      <c r="AS44" s="255">
        <f>О20!E91</f>
        <v>0</v>
      </c>
    </row>
    <row r="45" spans="1:45" ht="18" customHeight="1">
      <c r="A45" s="405">
        <v>4</v>
      </c>
      <c r="B45" s="392" t="s">
        <v>67</v>
      </c>
      <c r="C45" s="407"/>
      <c r="D45" s="312">
        <f t="shared" si="0"/>
        <v>0</v>
      </c>
      <c r="E45" s="312">
        <f t="shared" si="1"/>
        <v>0</v>
      </c>
      <c r="F45" s="213">
        <f>О1!D92</f>
        <v>0</v>
      </c>
      <c r="G45" s="255">
        <f>О1!E92</f>
        <v>0</v>
      </c>
      <c r="H45" s="213">
        <f>О2!D92</f>
        <v>0</v>
      </c>
      <c r="I45" s="255">
        <f>О2!E92</f>
        <v>0</v>
      </c>
      <c r="J45" s="213">
        <f>О3!D92</f>
        <v>0</v>
      </c>
      <c r="K45" s="255">
        <f>О3!E92</f>
        <v>0</v>
      </c>
      <c r="L45" s="213">
        <f>О4!D92</f>
        <v>0</v>
      </c>
      <c r="M45" s="255">
        <f>О4!E92</f>
        <v>0</v>
      </c>
      <c r="N45" s="213">
        <f>О5!D92</f>
        <v>0</v>
      </c>
      <c r="O45" s="255">
        <f>О5!E92</f>
        <v>0</v>
      </c>
      <c r="P45" s="213">
        <f>О6!D92</f>
        <v>0</v>
      </c>
      <c r="Q45" s="255">
        <f>О6!E92</f>
        <v>0</v>
      </c>
      <c r="R45" s="213">
        <f>О7!D92</f>
        <v>0</v>
      </c>
      <c r="S45" s="255">
        <f>О7!E92</f>
        <v>0</v>
      </c>
      <c r="T45" s="213">
        <f>О8!D92</f>
        <v>0</v>
      </c>
      <c r="U45" s="255">
        <f>О8!E92</f>
        <v>0</v>
      </c>
      <c r="V45" s="213">
        <f>О9!D92</f>
        <v>0</v>
      </c>
      <c r="W45" s="255">
        <f>О9!E92</f>
        <v>0</v>
      </c>
      <c r="X45" s="213">
        <f>О10!D92</f>
        <v>0</v>
      </c>
      <c r="Y45" s="255">
        <f>О10!E92</f>
        <v>0</v>
      </c>
      <c r="Z45" s="213">
        <f>О11!D92</f>
        <v>0</v>
      </c>
      <c r="AA45" s="255">
        <f>О11!E92</f>
        <v>0</v>
      </c>
      <c r="AB45" s="213">
        <f>О12!D92</f>
        <v>0</v>
      </c>
      <c r="AC45" s="255">
        <f>О12!E92</f>
        <v>0</v>
      </c>
      <c r="AD45" s="213">
        <f>О13!D92</f>
        <v>0</v>
      </c>
      <c r="AE45" s="255">
        <f>О13!E92</f>
        <v>0</v>
      </c>
      <c r="AF45" s="213">
        <f>О14!D92</f>
        <v>0</v>
      </c>
      <c r="AG45" s="255">
        <f>О14!E92</f>
        <v>0</v>
      </c>
      <c r="AH45" s="213">
        <f>О15!D92</f>
        <v>0</v>
      </c>
      <c r="AI45" s="255">
        <f>О15!E92</f>
        <v>0</v>
      </c>
      <c r="AJ45" s="213">
        <f>О16!D92</f>
        <v>0</v>
      </c>
      <c r="AK45" s="255">
        <f>О16!E92</f>
        <v>0</v>
      </c>
      <c r="AL45" s="213">
        <f>О17!D92</f>
        <v>0</v>
      </c>
      <c r="AM45" s="255">
        <f>О17!E92</f>
        <v>0</v>
      </c>
      <c r="AN45" s="213">
        <f>О18!D92</f>
        <v>0</v>
      </c>
      <c r="AO45" s="255">
        <f>О18!E92</f>
        <v>0</v>
      </c>
      <c r="AP45" s="213">
        <f>О19!D92</f>
        <v>0</v>
      </c>
      <c r="AQ45" s="255">
        <f>О19!E92</f>
        <v>0</v>
      </c>
      <c r="AR45" s="213">
        <f>О20!D92</f>
        <v>0</v>
      </c>
      <c r="AS45" s="255">
        <f>О20!E92</f>
        <v>0</v>
      </c>
    </row>
    <row r="46" spans="1:45" ht="17.25" customHeight="1" thickBot="1">
      <c r="A46" s="406"/>
      <c r="B46" s="394" t="s">
        <v>68</v>
      </c>
      <c r="C46" s="408"/>
      <c r="D46" s="312">
        <f t="shared" si="0"/>
        <v>0</v>
      </c>
      <c r="E46" s="312">
        <f t="shared" si="1"/>
        <v>0</v>
      </c>
      <c r="F46" s="213">
        <f>О1!D93</f>
        <v>0</v>
      </c>
      <c r="G46" s="255">
        <f>О1!E93</f>
        <v>0</v>
      </c>
      <c r="H46" s="213">
        <f>О2!D93</f>
        <v>0</v>
      </c>
      <c r="I46" s="255">
        <f>О2!E93</f>
        <v>0</v>
      </c>
      <c r="J46" s="213">
        <f>О3!D93</f>
        <v>0</v>
      </c>
      <c r="K46" s="255">
        <f>О3!E93</f>
        <v>0</v>
      </c>
      <c r="L46" s="213">
        <f>О4!D93</f>
        <v>0</v>
      </c>
      <c r="M46" s="255">
        <f>О4!E93</f>
        <v>0</v>
      </c>
      <c r="N46" s="213">
        <f>О5!D93</f>
        <v>0</v>
      </c>
      <c r="O46" s="255">
        <f>О5!E93</f>
        <v>0</v>
      </c>
      <c r="P46" s="213">
        <f>О6!D93</f>
        <v>0</v>
      </c>
      <c r="Q46" s="255">
        <f>О6!E93</f>
        <v>0</v>
      </c>
      <c r="R46" s="213">
        <f>О7!D93</f>
        <v>0</v>
      </c>
      <c r="S46" s="255">
        <f>О7!E93</f>
        <v>0</v>
      </c>
      <c r="T46" s="213">
        <f>О8!D93</f>
        <v>0</v>
      </c>
      <c r="U46" s="255">
        <f>О8!E93</f>
        <v>0</v>
      </c>
      <c r="V46" s="213">
        <f>О9!D93</f>
        <v>0</v>
      </c>
      <c r="W46" s="255">
        <f>О9!E93</f>
        <v>0</v>
      </c>
      <c r="X46" s="213">
        <f>О10!D93</f>
        <v>0</v>
      </c>
      <c r="Y46" s="255">
        <f>О10!E93</f>
        <v>0</v>
      </c>
      <c r="Z46" s="213">
        <f>О11!D93</f>
        <v>0</v>
      </c>
      <c r="AA46" s="255">
        <f>О11!E93</f>
        <v>0</v>
      </c>
      <c r="AB46" s="213">
        <f>О12!D93</f>
        <v>0</v>
      </c>
      <c r="AC46" s="255">
        <f>О12!E93</f>
        <v>0</v>
      </c>
      <c r="AD46" s="213">
        <f>О13!D93</f>
        <v>0</v>
      </c>
      <c r="AE46" s="255">
        <f>О13!E93</f>
        <v>0</v>
      </c>
      <c r="AF46" s="213">
        <f>О14!D93</f>
        <v>0</v>
      </c>
      <c r="AG46" s="255">
        <f>О14!E93</f>
        <v>0</v>
      </c>
      <c r="AH46" s="213">
        <f>О15!D93</f>
        <v>0</v>
      </c>
      <c r="AI46" s="255">
        <f>О15!E93</f>
        <v>0</v>
      </c>
      <c r="AJ46" s="213">
        <f>О16!D93</f>
        <v>0</v>
      </c>
      <c r="AK46" s="255">
        <f>О16!E93</f>
        <v>0</v>
      </c>
      <c r="AL46" s="213">
        <f>О17!D93</f>
        <v>0</v>
      </c>
      <c r="AM46" s="255">
        <f>О17!E93</f>
        <v>0</v>
      </c>
      <c r="AN46" s="213">
        <f>О18!D93</f>
        <v>0</v>
      </c>
      <c r="AO46" s="255">
        <f>О18!E93</f>
        <v>0</v>
      </c>
      <c r="AP46" s="213">
        <f>О19!D93</f>
        <v>0</v>
      </c>
      <c r="AQ46" s="255">
        <f>О19!E93</f>
        <v>0</v>
      </c>
      <c r="AR46" s="213">
        <f>О20!D93</f>
        <v>0</v>
      </c>
      <c r="AS46" s="255">
        <f>О20!E93</f>
        <v>0</v>
      </c>
    </row>
    <row r="47" spans="1:45">
      <c r="A47" s="405">
        <v>5</v>
      </c>
      <c r="B47" s="392" t="s">
        <v>69</v>
      </c>
      <c r="C47" s="407"/>
      <c r="D47" s="312">
        <f t="shared" si="0"/>
        <v>0</v>
      </c>
      <c r="E47" s="312">
        <f t="shared" si="1"/>
        <v>0</v>
      </c>
      <c r="F47" s="213">
        <f>О1!D94</f>
        <v>0</v>
      </c>
      <c r="G47" s="255">
        <f>О1!E94</f>
        <v>0</v>
      </c>
      <c r="H47" s="213">
        <f>О2!D94</f>
        <v>0</v>
      </c>
      <c r="I47" s="255">
        <f>О2!E94</f>
        <v>0</v>
      </c>
      <c r="J47" s="213">
        <f>О3!D94</f>
        <v>0</v>
      </c>
      <c r="K47" s="255">
        <f>О3!E94</f>
        <v>0</v>
      </c>
      <c r="L47" s="213">
        <f>О4!D94</f>
        <v>0</v>
      </c>
      <c r="M47" s="255">
        <f>О4!E94</f>
        <v>0</v>
      </c>
      <c r="N47" s="213">
        <f>О5!D94</f>
        <v>0</v>
      </c>
      <c r="O47" s="255">
        <f>О5!E94</f>
        <v>0</v>
      </c>
      <c r="P47" s="213">
        <f>О6!D94</f>
        <v>0</v>
      </c>
      <c r="Q47" s="255">
        <f>О6!E94</f>
        <v>0</v>
      </c>
      <c r="R47" s="213">
        <f>О7!D94</f>
        <v>0</v>
      </c>
      <c r="S47" s="255">
        <f>О7!E94</f>
        <v>0</v>
      </c>
      <c r="T47" s="213">
        <f>О8!D94</f>
        <v>0</v>
      </c>
      <c r="U47" s="255">
        <f>О8!E94</f>
        <v>0</v>
      </c>
      <c r="V47" s="213">
        <f>О9!D94</f>
        <v>0</v>
      </c>
      <c r="W47" s="255">
        <f>О9!E94</f>
        <v>0</v>
      </c>
      <c r="X47" s="213">
        <f>О10!D94</f>
        <v>0</v>
      </c>
      <c r="Y47" s="255">
        <f>О10!E94</f>
        <v>0</v>
      </c>
      <c r="Z47" s="213">
        <f>О11!D94</f>
        <v>0</v>
      </c>
      <c r="AA47" s="255">
        <f>О11!E94</f>
        <v>0</v>
      </c>
      <c r="AB47" s="213">
        <f>О12!D94</f>
        <v>0</v>
      </c>
      <c r="AC47" s="255">
        <f>О12!E94</f>
        <v>0</v>
      </c>
      <c r="AD47" s="213">
        <f>О13!D94</f>
        <v>0</v>
      </c>
      <c r="AE47" s="255">
        <f>О13!E94</f>
        <v>0</v>
      </c>
      <c r="AF47" s="213">
        <f>О14!D94</f>
        <v>0</v>
      </c>
      <c r="AG47" s="255">
        <f>О14!E94</f>
        <v>0</v>
      </c>
      <c r="AH47" s="213">
        <f>О15!D94</f>
        <v>0</v>
      </c>
      <c r="AI47" s="255">
        <f>О15!E94</f>
        <v>0</v>
      </c>
      <c r="AJ47" s="213">
        <f>О16!D94</f>
        <v>0</v>
      </c>
      <c r="AK47" s="255">
        <f>О16!E94</f>
        <v>0</v>
      </c>
      <c r="AL47" s="213">
        <f>О17!D94</f>
        <v>0</v>
      </c>
      <c r="AM47" s="255">
        <f>О17!E94</f>
        <v>0</v>
      </c>
      <c r="AN47" s="213">
        <f>О18!D94</f>
        <v>0</v>
      </c>
      <c r="AO47" s="255">
        <f>О18!E94</f>
        <v>0</v>
      </c>
      <c r="AP47" s="213">
        <f>О19!D94</f>
        <v>0</v>
      </c>
      <c r="AQ47" s="255">
        <f>О19!E94</f>
        <v>0</v>
      </c>
      <c r="AR47" s="213">
        <f>О20!D94</f>
        <v>0</v>
      </c>
      <c r="AS47" s="255">
        <f>О20!E94</f>
        <v>0</v>
      </c>
    </row>
    <row r="48" spans="1:45" ht="15.75" thickBot="1">
      <c r="A48" s="406"/>
      <c r="B48" s="394" t="s">
        <v>70</v>
      </c>
      <c r="C48" s="408"/>
      <c r="D48" s="312">
        <f t="shared" si="0"/>
        <v>0</v>
      </c>
      <c r="E48" s="312">
        <f t="shared" si="1"/>
        <v>0</v>
      </c>
      <c r="F48" s="213">
        <f>О1!D95</f>
        <v>0</v>
      </c>
      <c r="G48" s="255">
        <f>О1!E95</f>
        <v>0</v>
      </c>
      <c r="H48" s="213">
        <f>О2!D95</f>
        <v>0</v>
      </c>
      <c r="I48" s="255">
        <f>О2!E95</f>
        <v>0</v>
      </c>
      <c r="J48" s="213">
        <f>О3!D95</f>
        <v>0</v>
      </c>
      <c r="K48" s="255">
        <f>О3!E95</f>
        <v>0</v>
      </c>
      <c r="L48" s="213">
        <f>О4!D95</f>
        <v>0</v>
      </c>
      <c r="M48" s="255">
        <f>О4!E95</f>
        <v>0</v>
      </c>
      <c r="N48" s="213">
        <f>О5!D95</f>
        <v>0</v>
      </c>
      <c r="O48" s="255">
        <f>О5!E95</f>
        <v>0</v>
      </c>
      <c r="P48" s="213">
        <f>О6!D95</f>
        <v>0</v>
      </c>
      <c r="Q48" s="255">
        <f>О6!E95</f>
        <v>0</v>
      </c>
      <c r="R48" s="213">
        <f>О7!D95</f>
        <v>0</v>
      </c>
      <c r="S48" s="255">
        <f>О7!E95</f>
        <v>0</v>
      </c>
      <c r="T48" s="213">
        <f>О8!D95</f>
        <v>0</v>
      </c>
      <c r="U48" s="255">
        <f>О8!E95</f>
        <v>0</v>
      </c>
      <c r="V48" s="213">
        <f>О9!D95</f>
        <v>0</v>
      </c>
      <c r="W48" s="255">
        <f>О9!E95</f>
        <v>0</v>
      </c>
      <c r="X48" s="213">
        <f>О10!D95</f>
        <v>0</v>
      </c>
      <c r="Y48" s="255">
        <f>О10!E95</f>
        <v>0</v>
      </c>
      <c r="Z48" s="213">
        <f>О11!D95</f>
        <v>0</v>
      </c>
      <c r="AA48" s="255">
        <f>О11!E95</f>
        <v>0</v>
      </c>
      <c r="AB48" s="213">
        <f>О12!D95</f>
        <v>0</v>
      </c>
      <c r="AC48" s="255">
        <f>О12!E95</f>
        <v>0</v>
      </c>
      <c r="AD48" s="213">
        <f>О13!D95</f>
        <v>0</v>
      </c>
      <c r="AE48" s="255">
        <f>О13!E95</f>
        <v>0</v>
      </c>
      <c r="AF48" s="213">
        <f>О14!D95</f>
        <v>0</v>
      </c>
      <c r="AG48" s="255">
        <f>О14!E95</f>
        <v>0</v>
      </c>
      <c r="AH48" s="213">
        <f>О15!D95</f>
        <v>0</v>
      </c>
      <c r="AI48" s="255">
        <f>О15!E95</f>
        <v>0</v>
      </c>
      <c r="AJ48" s="213">
        <f>О16!D95</f>
        <v>0</v>
      </c>
      <c r="AK48" s="255">
        <f>О16!E95</f>
        <v>0</v>
      </c>
      <c r="AL48" s="213">
        <f>О17!D95</f>
        <v>0</v>
      </c>
      <c r="AM48" s="255">
        <f>О17!E95</f>
        <v>0</v>
      </c>
      <c r="AN48" s="213">
        <f>О18!D95</f>
        <v>0</v>
      </c>
      <c r="AO48" s="255">
        <f>О18!E95</f>
        <v>0</v>
      </c>
      <c r="AP48" s="213">
        <f>О19!D95</f>
        <v>0</v>
      </c>
      <c r="AQ48" s="255">
        <f>О19!E95</f>
        <v>0</v>
      </c>
      <c r="AR48" s="213">
        <f>О20!D95</f>
        <v>0</v>
      </c>
      <c r="AS48" s="255">
        <f>О20!E95</f>
        <v>0</v>
      </c>
    </row>
    <row r="49" spans="1:45" ht="15.75" customHeight="1">
      <c r="A49" s="405">
        <v>6</v>
      </c>
      <c r="B49" s="392" t="s">
        <v>71</v>
      </c>
      <c r="C49" s="407"/>
      <c r="D49" s="312">
        <f t="shared" si="0"/>
        <v>0</v>
      </c>
      <c r="E49" s="312">
        <f t="shared" si="1"/>
        <v>0</v>
      </c>
      <c r="F49" s="213">
        <f>О1!D96</f>
        <v>0</v>
      </c>
      <c r="G49" s="255">
        <f>О1!E96</f>
        <v>0</v>
      </c>
      <c r="H49" s="213">
        <f>О2!D96</f>
        <v>0</v>
      </c>
      <c r="I49" s="255">
        <f>О2!E96</f>
        <v>0</v>
      </c>
      <c r="J49" s="213">
        <f>О3!D96</f>
        <v>0</v>
      </c>
      <c r="K49" s="255">
        <f>О3!E96</f>
        <v>0</v>
      </c>
      <c r="L49" s="213">
        <f>О4!D96</f>
        <v>0</v>
      </c>
      <c r="M49" s="255">
        <f>О4!E96</f>
        <v>0</v>
      </c>
      <c r="N49" s="213">
        <f>О5!D96</f>
        <v>0</v>
      </c>
      <c r="O49" s="255">
        <f>О5!E96</f>
        <v>0</v>
      </c>
      <c r="P49" s="213">
        <f>О6!D96</f>
        <v>0</v>
      </c>
      <c r="Q49" s="255">
        <f>О6!E96</f>
        <v>0</v>
      </c>
      <c r="R49" s="213">
        <f>О7!D96</f>
        <v>0</v>
      </c>
      <c r="S49" s="255">
        <f>О7!E96</f>
        <v>0</v>
      </c>
      <c r="T49" s="213">
        <f>О8!D96</f>
        <v>0</v>
      </c>
      <c r="U49" s="255">
        <f>О8!E96</f>
        <v>0</v>
      </c>
      <c r="V49" s="213">
        <f>О9!D96</f>
        <v>0</v>
      </c>
      <c r="W49" s="255">
        <f>О9!E96</f>
        <v>0</v>
      </c>
      <c r="X49" s="213">
        <f>О10!D96</f>
        <v>0</v>
      </c>
      <c r="Y49" s="255">
        <f>О10!E96</f>
        <v>0</v>
      </c>
      <c r="Z49" s="213">
        <f>О11!D96</f>
        <v>0</v>
      </c>
      <c r="AA49" s="255">
        <f>О11!E96</f>
        <v>0</v>
      </c>
      <c r="AB49" s="213">
        <f>О12!D96</f>
        <v>0</v>
      </c>
      <c r="AC49" s="255">
        <f>О12!E96</f>
        <v>0</v>
      </c>
      <c r="AD49" s="213">
        <f>О13!D96</f>
        <v>0</v>
      </c>
      <c r="AE49" s="255">
        <f>О13!E96</f>
        <v>0</v>
      </c>
      <c r="AF49" s="213">
        <f>О14!D96</f>
        <v>0</v>
      </c>
      <c r="AG49" s="255">
        <f>О14!E96</f>
        <v>0</v>
      </c>
      <c r="AH49" s="213">
        <f>О15!D96</f>
        <v>0</v>
      </c>
      <c r="AI49" s="255">
        <f>О15!E96</f>
        <v>0</v>
      </c>
      <c r="AJ49" s="213">
        <f>О16!D96</f>
        <v>0</v>
      </c>
      <c r="AK49" s="255">
        <f>О16!E96</f>
        <v>0</v>
      </c>
      <c r="AL49" s="213">
        <f>О17!D96</f>
        <v>0</v>
      </c>
      <c r="AM49" s="255">
        <f>О17!E96</f>
        <v>0</v>
      </c>
      <c r="AN49" s="213">
        <f>О18!D96</f>
        <v>0</v>
      </c>
      <c r="AO49" s="255">
        <f>О18!E96</f>
        <v>0</v>
      </c>
      <c r="AP49" s="213">
        <f>О19!D96</f>
        <v>0</v>
      </c>
      <c r="AQ49" s="255">
        <f>О19!E96</f>
        <v>0</v>
      </c>
      <c r="AR49" s="213">
        <f>О20!D96</f>
        <v>0</v>
      </c>
      <c r="AS49" s="255">
        <f>О20!E96</f>
        <v>0</v>
      </c>
    </row>
    <row r="50" spans="1:45" ht="16.5" customHeight="1" thickBot="1">
      <c r="A50" s="406"/>
      <c r="B50" s="394" t="s">
        <v>72</v>
      </c>
      <c r="C50" s="408"/>
      <c r="D50" s="312">
        <f t="shared" si="0"/>
        <v>0</v>
      </c>
      <c r="E50" s="312">
        <f t="shared" si="1"/>
        <v>0</v>
      </c>
      <c r="F50" s="213">
        <f>О1!D97</f>
        <v>0</v>
      </c>
      <c r="G50" s="255">
        <f>О1!E97</f>
        <v>0</v>
      </c>
      <c r="H50" s="213">
        <f>О2!D97</f>
        <v>0</v>
      </c>
      <c r="I50" s="255">
        <f>О2!E97</f>
        <v>0</v>
      </c>
      <c r="J50" s="213">
        <f>О3!D97</f>
        <v>0</v>
      </c>
      <c r="K50" s="255">
        <f>О3!E97</f>
        <v>0</v>
      </c>
      <c r="L50" s="213">
        <f>О4!D97</f>
        <v>0</v>
      </c>
      <c r="M50" s="255">
        <f>О4!E97</f>
        <v>0</v>
      </c>
      <c r="N50" s="213">
        <f>О5!D97</f>
        <v>0</v>
      </c>
      <c r="O50" s="255">
        <f>О5!E97</f>
        <v>0</v>
      </c>
      <c r="P50" s="213">
        <f>О6!D97</f>
        <v>0</v>
      </c>
      <c r="Q50" s="255">
        <f>О6!E97</f>
        <v>0</v>
      </c>
      <c r="R50" s="213">
        <f>О7!D97</f>
        <v>0</v>
      </c>
      <c r="S50" s="255">
        <f>О7!E97</f>
        <v>0</v>
      </c>
      <c r="T50" s="213">
        <f>О8!D97</f>
        <v>0</v>
      </c>
      <c r="U50" s="255">
        <f>О8!E97</f>
        <v>0</v>
      </c>
      <c r="V50" s="213">
        <f>О9!D97</f>
        <v>0</v>
      </c>
      <c r="W50" s="255">
        <f>О9!E97</f>
        <v>0</v>
      </c>
      <c r="X50" s="213">
        <f>О10!D97</f>
        <v>0</v>
      </c>
      <c r="Y50" s="255">
        <f>О10!E97</f>
        <v>0</v>
      </c>
      <c r="Z50" s="213">
        <f>О11!D97</f>
        <v>0</v>
      </c>
      <c r="AA50" s="255">
        <f>О11!E97</f>
        <v>0</v>
      </c>
      <c r="AB50" s="213">
        <f>О12!D97</f>
        <v>0</v>
      </c>
      <c r="AC50" s="255">
        <f>О12!E97</f>
        <v>0</v>
      </c>
      <c r="AD50" s="213">
        <f>О13!D97</f>
        <v>0</v>
      </c>
      <c r="AE50" s="255">
        <f>О13!E97</f>
        <v>0</v>
      </c>
      <c r="AF50" s="213">
        <f>О14!D97</f>
        <v>0</v>
      </c>
      <c r="AG50" s="255">
        <f>О14!E97</f>
        <v>0</v>
      </c>
      <c r="AH50" s="213">
        <f>О15!D97</f>
        <v>0</v>
      </c>
      <c r="AI50" s="255">
        <f>О15!E97</f>
        <v>0</v>
      </c>
      <c r="AJ50" s="213">
        <f>О16!D97</f>
        <v>0</v>
      </c>
      <c r="AK50" s="255">
        <f>О16!E97</f>
        <v>0</v>
      </c>
      <c r="AL50" s="213">
        <f>О17!D97</f>
        <v>0</v>
      </c>
      <c r="AM50" s="255">
        <f>О17!E97</f>
        <v>0</v>
      </c>
      <c r="AN50" s="213">
        <f>О18!D97</f>
        <v>0</v>
      </c>
      <c r="AO50" s="255">
        <f>О18!E97</f>
        <v>0</v>
      </c>
      <c r="AP50" s="213">
        <f>О19!D97</f>
        <v>0</v>
      </c>
      <c r="AQ50" s="255">
        <f>О19!E97</f>
        <v>0</v>
      </c>
      <c r="AR50" s="213">
        <f>О20!D97</f>
        <v>0</v>
      </c>
      <c r="AS50" s="255">
        <f>О20!E97</f>
        <v>0</v>
      </c>
    </row>
    <row r="51" spans="1:45" ht="27" customHeight="1">
      <c r="A51" s="405">
        <v>7</v>
      </c>
      <c r="B51" s="392" t="s">
        <v>73</v>
      </c>
      <c r="C51" s="407"/>
      <c r="D51" s="312">
        <f t="shared" si="0"/>
        <v>0</v>
      </c>
      <c r="E51" s="312">
        <f t="shared" si="1"/>
        <v>0</v>
      </c>
      <c r="F51" s="213">
        <f>О1!D98</f>
        <v>0</v>
      </c>
      <c r="G51" s="255">
        <f>О1!E98</f>
        <v>0</v>
      </c>
      <c r="H51" s="213">
        <f>О2!D98</f>
        <v>0</v>
      </c>
      <c r="I51" s="255">
        <f>О2!E98</f>
        <v>0</v>
      </c>
      <c r="J51" s="213">
        <f>О3!D98</f>
        <v>0</v>
      </c>
      <c r="K51" s="255">
        <f>О3!E98</f>
        <v>0</v>
      </c>
      <c r="L51" s="213">
        <f>О4!D98</f>
        <v>0</v>
      </c>
      <c r="M51" s="255">
        <f>О4!E98</f>
        <v>0</v>
      </c>
      <c r="N51" s="213">
        <f>О5!D98</f>
        <v>0</v>
      </c>
      <c r="O51" s="255">
        <f>О5!E98</f>
        <v>0</v>
      </c>
      <c r="P51" s="213">
        <f>О6!D98</f>
        <v>0</v>
      </c>
      <c r="Q51" s="255">
        <f>О6!E98</f>
        <v>0</v>
      </c>
      <c r="R51" s="213">
        <f>О7!D98</f>
        <v>0</v>
      </c>
      <c r="S51" s="255">
        <f>О7!E98</f>
        <v>0</v>
      </c>
      <c r="T51" s="213">
        <f>О8!D98</f>
        <v>0</v>
      </c>
      <c r="U51" s="255">
        <f>О8!E98</f>
        <v>0</v>
      </c>
      <c r="V51" s="213">
        <f>О9!D98</f>
        <v>0</v>
      </c>
      <c r="W51" s="255">
        <f>О9!E98</f>
        <v>0</v>
      </c>
      <c r="X51" s="213">
        <f>О10!D98</f>
        <v>0</v>
      </c>
      <c r="Y51" s="255">
        <f>О10!E98</f>
        <v>0</v>
      </c>
      <c r="Z51" s="213">
        <f>О11!D98</f>
        <v>0</v>
      </c>
      <c r="AA51" s="255">
        <f>О11!E98</f>
        <v>0</v>
      </c>
      <c r="AB51" s="213">
        <f>О12!D98</f>
        <v>0</v>
      </c>
      <c r="AC51" s="255">
        <f>О12!E98</f>
        <v>0</v>
      </c>
      <c r="AD51" s="213">
        <f>О13!D98</f>
        <v>0</v>
      </c>
      <c r="AE51" s="255">
        <f>О13!E98</f>
        <v>0</v>
      </c>
      <c r="AF51" s="213">
        <f>О14!D98</f>
        <v>0</v>
      </c>
      <c r="AG51" s="255">
        <f>О14!E98</f>
        <v>0</v>
      </c>
      <c r="AH51" s="213">
        <f>О15!D98</f>
        <v>0</v>
      </c>
      <c r="AI51" s="255">
        <f>О15!E98</f>
        <v>0</v>
      </c>
      <c r="AJ51" s="213">
        <f>О16!D98</f>
        <v>0</v>
      </c>
      <c r="AK51" s="255">
        <f>О16!E98</f>
        <v>0</v>
      </c>
      <c r="AL51" s="213">
        <f>О17!D98</f>
        <v>0</v>
      </c>
      <c r="AM51" s="255">
        <f>О17!E98</f>
        <v>0</v>
      </c>
      <c r="AN51" s="213">
        <f>О18!D98</f>
        <v>0</v>
      </c>
      <c r="AO51" s="255">
        <f>О18!E98</f>
        <v>0</v>
      </c>
      <c r="AP51" s="213">
        <f>О19!D98</f>
        <v>0</v>
      </c>
      <c r="AQ51" s="255">
        <f>О19!E98</f>
        <v>0</v>
      </c>
      <c r="AR51" s="213">
        <f>О20!D98</f>
        <v>0</v>
      </c>
      <c r="AS51" s="255">
        <f>О20!E98</f>
        <v>0</v>
      </c>
    </row>
    <row r="52" spans="1:45" ht="15.75" thickBot="1">
      <c r="A52" s="406"/>
      <c r="B52" s="394" t="s">
        <v>74</v>
      </c>
      <c r="C52" s="408"/>
      <c r="D52" s="312">
        <f t="shared" si="0"/>
        <v>0</v>
      </c>
      <c r="E52" s="312">
        <f t="shared" si="1"/>
        <v>0</v>
      </c>
      <c r="F52" s="213">
        <f>О1!D99</f>
        <v>0</v>
      </c>
      <c r="G52" s="255">
        <f>О1!E99</f>
        <v>0</v>
      </c>
      <c r="H52" s="213">
        <f>О2!D99</f>
        <v>0</v>
      </c>
      <c r="I52" s="255">
        <f>О2!E99</f>
        <v>0</v>
      </c>
      <c r="J52" s="213">
        <f>О3!D99</f>
        <v>0</v>
      </c>
      <c r="K52" s="255">
        <f>О3!E99</f>
        <v>0</v>
      </c>
      <c r="L52" s="213">
        <f>О4!D99</f>
        <v>0</v>
      </c>
      <c r="M52" s="255">
        <f>О4!E99</f>
        <v>0</v>
      </c>
      <c r="N52" s="213">
        <f>О5!D99</f>
        <v>0</v>
      </c>
      <c r="O52" s="255">
        <f>О5!E99</f>
        <v>0</v>
      </c>
      <c r="P52" s="213">
        <f>О6!D99</f>
        <v>0</v>
      </c>
      <c r="Q52" s="255">
        <f>О6!E99</f>
        <v>0</v>
      </c>
      <c r="R52" s="213">
        <f>О7!D99</f>
        <v>0</v>
      </c>
      <c r="S52" s="255">
        <f>О7!E99</f>
        <v>0</v>
      </c>
      <c r="T52" s="213">
        <f>О8!D99</f>
        <v>0</v>
      </c>
      <c r="U52" s="255">
        <f>О8!E99</f>
        <v>0</v>
      </c>
      <c r="V52" s="213">
        <f>О9!D99</f>
        <v>0</v>
      </c>
      <c r="W52" s="255">
        <f>О9!E99</f>
        <v>0</v>
      </c>
      <c r="X52" s="213">
        <f>О10!D99</f>
        <v>0</v>
      </c>
      <c r="Y52" s="255">
        <f>О10!E99</f>
        <v>0</v>
      </c>
      <c r="Z52" s="213">
        <f>О11!D99</f>
        <v>0</v>
      </c>
      <c r="AA52" s="255">
        <f>О11!E99</f>
        <v>0</v>
      </c>
      <c r="AB52" s="213">
        <f>О12!D99</f>
        <v>0</v>
      </c>
      <c r="AC52" s="255">
        <f>О12!E99</f>
        <v>0</v>
      </c>
      <c r="AD52" s="213">
        <f>О13!D99</f>
        <v>0</v>
      </c>
      <c r="AE52" s="255">
        <f>О13!E99</f>
        <v>0</v>
      </c>
      <c r="AF52" s="213">
        <f>О14!D99</f>
        <v>0</v>
      </c>
      <c r="AG52" s="255">
        <f>О14!E99</f>
        <v>0</v>
      </c>
      <c r="AH52" s="213">
        <f>О15!D99</f>
        <v>0</v>
      </c>
      <c r="AI52" s="255">
        <f>О15!E99</f>
        <v>0</v>
      </c>
      <c r="AJ52" s="213">
        <f>О16!D99</f>
        <v>0</v>
      </c>
      <c r="AK52" s="255">
        <f>О16!E99</f>
        <v>0</v>
      </c>
      <c r="AL52" s="213">
        <f>О17!D99</f>
        <v>0</v>
      </c>
      <c r="AM52" s="255">
        <f>О17!E99</f>
        <v>0</v>
      </c>
      <c r="AN52" s="213">
        <f>О18!D99</f>
        <v>0</v>
      </c>
      <c r="AO52" s="255">
        <f>О18!E99</f>
        <v>0</v>
      </c>
      <c r="AP52" s="213">
        <f>О19!D99</f>
        <v>0</v>
      </c>
      <c r="AQ52" s="255">
        <f>О19!E99</f>
        <v>0</v>
      </c>
      <c r="AR52" s="213">
        <f>О20!D99</f>
        <v>0</v>
      </c>
      <c r="AS52" s="255">
        <f>О20!E99</f>
        <v>0</v>
      </c>
    </row>
    <row r="53" spans="1:45" ht="15" customHeight="1">
      <c r="A53" s="405">
        <v>8</v>
      </c>
      <c r="B53" s="392" t="s">
        <v>75</v>
      </c>
      <c r="C53" s="407"/>
      <c r="D53" s="312">
        <f t="shared" si="0"/>
        <v>0</v>
      </c>
      <c r="E53" s="312">
        <f t="shared" si="1"/>
        <v>0</v>
      </c>
      <c r="F53" s="213">
        <f>О1!D100</f>
        <v>0</v>
      </c>
      <c r="G53" s="255">
        <f>О1!E100</f>
        <v>0</v>
      </c>
      <c r="H53" s="213">
        <f>О2!D100</f>
        <v>0</v>
      </c>
      <c r="I53" s="255">
        <f>О2!E100</f>
        <v>0</v>
      </c>
      <c r="J53" s="213">
        <f>О3!D100</f>
        <v>0</v>
      </c>
      <c r="K53" s="255">
        <f>О3!E100</f>
        <v>0</v>
      </c>
      <c r="L53" s="213">
        <f>О4!D100</f>
        <v>0</v>
      </c>
      <c r="M53" s="255">
        <f>О4!E100</f>
        <v>0</v>
      </c>
      <c r="N53" s="213">
        <f>О5!D100</f>
        <v>0</v>
      </c>
      <c r="O53" s="255">
        <f>О5!E100</f>
        <v>0</v>
      </c>
      <c r="P53" s="213">
        <f>О6!D100</f>
        <v>0</v>
      </c>
      <c r="Q53" s="255">
        <f>О6!E100</f>
        <v>0</v>
      </c>
      <c r="R53" s="213">
        <f>О7!D100</f>
        <v>0</v>
      </c>
      <c r="S53" s="255">
        <f>О7!E100</f>
        <v>0</v>
      </c>
      <c r="T53" s="213">
        <f>О8!D100</f>
        <v>0</v>
      </c>
      <c r="U53" s="255">
        <f>О8!E100</f>
        <v>0</v>
      </c>
      <c r="V53" s="213">
        <f>О9!D100</f>
        <v>0</v>
      </c>
      <c r="W53" s="255">
        <f>О9!E100</f>
        <v>0</v>
      </c>
      <c r="X53" s="213">
        <f>О10!D100</f>
        <v>0</v>
      </c>
      <c r="Y53" s="255">
        <f>О10!E100</f>
        <v>0</v>
      </c>
      <c r="Z53" s="213">
        <f>О11!D100</f>
        <v>0</v>
      </c>
      <c r="AA53" s="255">
        <f>О11!E100</f>
        <v>0</v>
      </c>
      <c r="AB53" s="213">
        <f>О12!D100</f>
        <v>0</v>
      </c>
      <c r="AC53" s="255">
        <f>О12!E100</f>
        <v>0</v>
      </c>
      <c r="AD53" s="213">
        <f>О13!D100</f>
        <v>0</v>
      </c>
      <c r="AE53" s="255">
        <f>О13!E100</f>
        <v>0</v>
      </c>
      <c r="AF53" s="213">
        <f>О14!D100</f>
        <v>0</v>
      </c>
      <c r="AG53" s="255">
        <f>О14!E100</f>
        <v>0</v>
      </c>
      <c r="AH53" s="213">
        <f>О15!D100</f>
        <v>0</v>
      </c>
      <c r="AI53" s="255">
        <f>О15!E100</f>
        <v>0</v>
      </c>
      <c r="AJ53" s="213">
        <f>О16!D100</f>
        <v>0</v>
      </c>
      <c r="AK53" s="255">
        <f>О16!E100</f>
        <v>0</v>
      </c>
      <c r="AL53" s="213">
        <f>О17!D100</f>
        <v>0</v>
      </c>
      <c r="AM53" s="255">
        <f>О17!E100</f>
        <v>0</v>
      </c>
      <c r="AN53" s="213">
        <f>О18!D100</f>
        <v>0</v>
      </c>
      <c r="AO53" s="255">
        <f>О18!E100</f>
        <v>0</v>
      </c>
      <c r="AP53" s="213">
        <f>О19!D100</f>
        <v>0</v>
      </c>
      <c r="AQ53" s="255">
        <f>О19!E100</f>
        <v>0</v>
      </c>
      <c r="AR53" s="213">
        <f>О20!D100</f>
        <v>0</v>
      </c>
      <c r="AS53" s="255">
        <f>О20!E100</f>
        <v>0</v>
      </c>
    </row>
    <row r="54" spans="1:45" ht="29.25" customHeight="1" thickBot="1">
      <c r="A54" s="406"/>
      <c r="B54" s="394" t="s">
        <v>76</v>
      </c>
      <c r="C54" s="408"/>
      <c r="D54" s="312">
        <f t="shared" si="0"/>
        <v>0</v>
      </c>
      <c r="E54" s="312">
        <f t="shared" si="1"/>
        <v>0</v>
      </c>
      <c r="F54" s="213">
        <f>О1!D101</f>
        <v>0</v>
      </c>
      <c r="G54" s="255">
        <f>О1!E101</f>
        <v>0</v>
      </c>
      <c r="H54" s="213">
        <f>О2!D101</f>
        <v>0</v>
      </c>
      <c r="I54" s="255">
        <f>О2!E101</f>
        <v>0</v>
      </c>
      <c r="J54" s="213">
        <f>О3!D101</f>
        <v>0</v>
      </c>
      <c r="K54" s="255">
        <f>О3!E101</f>
        <v>0</v>
      </c>
      <c r="L54" s="213">
        <f>О4!D101</f>
        <v>0</v>
      </c>
      <c r="M54" s="255">
        <f>О4!E101</f>
        <v>0</v>
      </c>
      <c r="N54" s="213">
        <f>О5!D101</f>
        <v>0</v>
      </c>
      <c r="O54" s="255">
        <f>О5!E101</f>
        <v>0</v>
      </c>
      <c r="P54" s="213">
        <f>О6!D101</f>
        <v>0</v>
      </c>
      <c r="Q54" s="255">
        <f>О6!E101</f>
        <v>0</v>
      </c>
      <c r="R54" s="213">
        <f>О7!D101</f>
        <v>0</v>
      </c>
      <c r="S54" s="255">
        <f>О7!E101</f>
        <v>0</v>
      </c>
      <c r="T54" s="213">
        <f>О8!D101</f>
        <v>0</v>
      </c>
      <c r="U54" s="255">
        <f>О8!E101</f>
        <v>0</v>
      </c>
      <c r="V54" s="213">
        <f>О9!D101</f>
        <v>0</v>
      </c>
      <c r="W54" s="255">
        <f>О9!E101</f>
        <v>0</v>
      </c>
      <c r="X54" s="213">
        <f>О10!D101</f>
        <v>0</v>
      </c>
      <c r="Y54" s="255">
        <f>О10!E101</f>
        <v>0</v>
      </c>
      <c r="Z54" s="213">
        <f>О11!D101</f>
        <v>0</v>
      </c>
      <c r="AA54" s="255">
        <f>О11!E101</f>
        <v>0</v>
      </c>
      <c r="AB54" s="213">
        <f>О12!D101</f>
        <v>0</v>
      </c>
      <c r="AC54" s="255">
        <f>О12!E101</f>
        <v>0</v>
      </c>
      <c r="AD54" s="213">
        <f>О13!D101</f>
        <v>0</v>
      </c>
      <c r="AE54" s="255">
        <f>О13!E101</f>
        <v>0</v>
      </c>
      <c r="AF54" s="213">
        <f>О14!D101</f>
        <v>0</v>
      </c>
      <c r="AG54" s="255">
        <f>О14!E101</f>
        <v>0</v>
      </c>
      <c r="AH54" s="213">
        <f>О15!D101</f>
        <v>0</v>
      </c>
      <c r="AI54" s="255">
        <f>О15!E101</f>
        <v>0</v>
      </c>
      <c r="AJ54" s="213">
        <f>О16!D101</f>
        <v>0</v>
      </c>
      <c r="AK54" s="255">
        <f>О16!E101</f>
        <v>0</v>
      </c>
      <c r="AL54" s="213">
        <f>О17!D101</f>
        <v>0</v>
      </c>
      <c r="AM54" s="255">
        <f>О17!E101</f>
        <v>0</v>
      </c>
      <c r="AN54" s="213">
        <f>О18!D101</f>
        <v>0</v>
      </c>
      <c r="AO54" s="255">
        <f>О18!E101</f>
        <v>0</v>
      </c>
      <c r="AP54" s="213">
        <f>О19!D101</f>
        <v>0</v>
      </c>
      <c r="AQ54" s="255">
        <f>О19!E101</f>
        <v>0</v>
      </c>
      <c r="AR54" s="213">
        <f>О20!D101</f>
        <v>0</v>
      </c>
      <c r="AS54" s="255">
        <f>О20!E101</f>
        <v>0</v>
      </c>
    </row>
    <row r="55" spans="1:45">
      <c r="A55" s="405">
        <v>9</v>
      </c>
      <c r="B55" s="392" t="s">
        <v>77</v>
      </c>
      <c r="C55" s="407"/>
      <c r="D55" s="312">
        <f t="shared" si="0"/>
        <v>0</v>
      </c>
      <c r="E55" s="312">
        <f t="shared" si="1"/>
        <v>0</v>
      </c>
      <c r="F55" s="213">
        <f>О1!D102</f>
        <v>0</v>
      </c>
      <c r="G55" s="255">
        <f>О1!E102</f>
        <v>0</v>
      </c>
      <c r="H55" s="213">
        <f>О2!D102</f>
        <v>0</v>
      </c>
      <c r="I55" s="255">
        <f>О2!E102</f>
        <v>0</v>
      </c>
      <c r="J55" s="213">
        <f>О3!D102</f>
        <v>0</v>
      </c>
      <c r="K55" s="255">
        <f>О3!E102</f>
        <v>0</v>
      </c>
      <c r="L55" s="213">
        <f>О4!D102</f>
        <v>0</v>
      </c>
      <c r="M55" s="255">
        <f>О4!E102</f>
        <v>0</v>
      </c>
      <c r="N55" s="213">
        <f>О5!D102</f>
        <v>0</v>
      </c>
      <c r="O55" s="255">
        <f>О5!E102</f>
        <v>0</v>
      </c>
      <c r="P55" s="213">
        <f>О6!D102</f>
        <v>0</v>
      </c>
      <c r="Q55" s="255">
        <f>О6!E102</f>
        <v>0</v>
      </c>
      <c r="R55" s="213">
        <f>О7!D102</f>
        <v>0</v>
      </c>
      <c r="S55" s="255">
        <f>О7!E102</f>
        <v>0</v>
      </c>
      <c r="T55" s="213">
        <f>О8!D102</f>
        <v>0</v>
      </c>
      <c r="U55" s="255">
        <f>О8!E102</f>
        <v>0</v>
      </c>
      <c r="V55" s="213">
        <f>О9!D102</f>
        <v>0</v>
      </c>
      <c r="W55" s="255">
        <f>О9!E102</f>
        <v>0</v>
      </c>
      <c r="X55" s="213">
        <f>О10!D102</f>
        <v>0</v>
      </c>
      <c r="Y55" s="255">
        <f>О10!E102</f>
        <v>0</v>
      </c>
      <c r="Z55" s="213">
        <f>О11!D102</f>
        <v>0</v>
      </c>
      <c r="AA55" s="255">
        <f>О11!E102</f>
        <v>0</v>
      </c>
      <c r="AB55" s="213">
        <f>О12!D102</f>
        <v>0</v>
      </c>
      <c r="AC55" s="255">
        <f>О12!E102</f>
        <v>0</v>
      </c>
      <c r="AD55" s="213">
        <f>О13!D102</f>
        <v>0</v>
      </c>
      <c r="AE55" s="255">
        <f>О13!E102</f>
        <v>0</v>
      </c>
      <c r="AF55" s="213">
        <f>О14!D102</f>
        <v>0</v>
      </c>
      <c r="AG55" s="255">
        <f>О14!E102</f>
        <v>0</v>
      </c>
      <c r="AH55" s="213">
        <f>О15!D102</f>
        <v>0</v>
      </c>
      <c r="AI55" s="255">
        <f>О15!E102</f>
        <v>0</v>
      </c>
      <c r="AJ55" s="213">
        <f>О16!D102</f>
        <v>0</v>
      </c>
      <c r="AK55" s="255">
        <f>О16!E102</f>
        <v>0</v>
      </c>
      <c r="AL55" s="213">
        <f>О17!D102</f>
        <v>0</v>
      </c>
      <c r="AM55" s="255">
        <f>О17!E102</f>
        <v>0</v>
      </c>
      <c r="AN55" s="213">
        <f>О18!D102</f>
        <v>0</v>
      </c>
      <c r="AO55" s="255">
        <f>О18!E102</f>
        <v>0</v>
      </c>
      <c r="AP55" s="213">
        <f>О19!D102</f>
        <v>0</v>
      </c>
      <c r="AQ55" s="255">
        <f>О19!E102</f>
        <v>0</v>
      </c>
      <c r="AR55" s="213">
        <f>О20!D102</f>
        <v>0</v>
      </c>
      <c r="AS55" s="255">
        <f>О20!E102</f>
        <v>0</v>
      </c>
    </row>
    <row r="56" spans="1:45" ht="15.75" thickBot="1">
      <c r="A56" s="406"/>
      <c r="B56" s="394" t="s">
        <v>78</v>
      </c>
      <c r="C56" s="408"/>
      <c r="D56" s="312">
        <f t="shared" si="0"/>
        <v>0</v>
      </c>
      <c r="E56" s="312">
        <f t="shared" si="1"/>
        <v>0</v>
      </c>
      <c r="F56" s="213">
        <f>О1!D103</f>
        <v>0</v>
      </c>
      <c r="G56" s="255">
        <f>О1!E103</f>
        <v>0</v>
      </c>
      <c r="H56" s="213">
        <f>О2!D103</f>
        <v>0</v>
      </c>
      <c r="I56" s="255">
        <f>О2!E103</f>
        <v>0</v>
      </c>
      <c r="J56" s="213">
        <f>О3!D103</f>
        <v>0</v>
      </c>
      <c r="K56" s="255">
        <f>О3!E103</f>
        <v>0</v>
      </c>
      <c r="L56" s="213">
        <f>О4!D103</f>
        <v>0</v>
      </c>
      <c r="M56" s="255">
        <f>О4!E103</f>
        <v>0</v>
      </c>
      <c r="N56" s="213">
        <f>О5!D103</f>
        <v>0</v>
      </c>
      <c r="O56" s="255">
        <f>О5!E103</f>
        <v>0</v>
      </c>
      <c r="P56" s="213">
        <f>О6!D103</f>
        <v>0</v>
      </c>
      <c r="Q56" s="255">
        <f>О6!E103</f>
        <v>0</v>
      </c>
      <c r="R56" s="213">
        <f>О7!D103</f>
        <v>0</v>
      </c>
      <c r="S56" s="255">
        <f>О7!E103</f>
        <v>0</v>
      </c>
      <c r="T56" s="213">
        <f>О8!D103</f>
        <v>0</v>
      </c>
      <c r="U56" s="255">
        <f>О8!E103</f>
        <v>0</v>
      </c>
      <c r="V56" s="213">
        <f>О9!D103</f>
        <v>0</v>
      </c>
      <c r="W56" s="255">
        <f>О9!E103</f>
        <v>0</v>
      </c>
      <c r="X56" s="213">
        <f>О10!D103</f>
        <v>0</v>
      </c>
      <c r="Y56" s="255">
        <f>О10!E103</f>
        <v>0</v>
      </c>
      <c r="Z56" s="213">
        <f>О11!D103</f>
        <v>0</v>
      </c>
      <c r="AA56" s="255">
        <f>О11!E103</f>
        <v>0</v>
      </c>
      <c r="AB56" s="213">
        <f>О12!D103</f>
        <v>0</v>
      </c>
      <c r="AC56" s="255">
        <f>О12!E103</f>
        <v>0</v>
      </c>
      <c r="AD56" s="213">
        <f>О13!D103</f>
        <v>0</v>
      </c>
      <c r="AE56" s="255">
        <f>О13!E103</f>
        <v>0</v>
      </c>
      <c r="AF56" s="213">
        <f>О14!D103</f>
        <v>0</v>
      </c>
      <c r="AG56" s="255">
        <f>О14!E103</f>
        <v>0</v>
      </c>
      <c r="AH56" s="213">
        <f>О15!D103</f>
        <v>0</v>
      </c>
      <c r="AI56" s="255">
        <f>О15!E103</f>
        <v>0</v>
      </c>
      <c r="AJ56" s="213">
        <f>О16!D103</f>
        <v>0</v>
      </c>
      <c r="AK56" s="255">
        <f>О16!E103</f>
        <v>0</v>
      </c>
      <c r="AL56" s="213">
        <f>О17!D103</f>
        <v>0</v>
      </c>
      <c r="AM56" s="255">
        <f>О17!E103</f>
        <v>0</v>
      </c>
      <c r="AN56" s="213">
        <f>О18!D103</f>
        <v>0</v>
      </c>
      <c r="AO56" s="255">
        <f>О18!E103</f>
        <v>0</v>
      </c>
      <c r="AP56" s="213">
        <f>О19!D103</f>
        <v>0</v>
      </c>
      <c r="AQ56" s="255">
        <f>О19!E103</f>
        <v>0</v>
      </c>
      <c r="AR56" s="213">
        <f>О20!D103</f>
        <v>0</v>
      </c>
      <c r="AS56" s="255">
        <f>О20!E103</f>
        <v>0</v>
      </c>
    </row>
    <row r="57" spans="1:45">
      <c r="A57" s="405">
        <v>10</v>
      </c>
      <c r="B57" s="392" t="s">
        <v>79</v>
      </c>
      <c r="C57" s="407"/>
      <c r="D57" s="312">
        <f t="shared" si="0"/>
        <v>0</v>
      </c>
      <c r="E57" s="312">
        <f t="shared" si="1"/>
        <v>0</v>
      </c>
      <c r="F57" s="213">
        <f>О1!D104</f>
        <v>0</v>
      </c>
      <c r="G57" s="255">
        <f>О1!E104</f>
        <v>0</v>
      </c>
      <c r="H57" s="213">
        <f>О2!D104</f>
        <v>0</v>
      </c>
      <c r="I57" s="255">
        <f>О2!E104</f>
        <v>0</v>
      </c>
      <c r="J57" s="213">
        <f>О3!D104</f>
        <v>0</v>
      </c>
      <c r="K57" s="255">
        <f>О3!E104</f>
        <v>0</v>
      </c>
      <c r="L57" s="213">
        <f>О4!D104</f>
        <v>0</v>
      </c>
      <c r="M57" s="255">
        <f>О4!E104</f>
        <v>0</v>
      </c>
      <c r="N57" s="213">
        <f>О5!D104</f>
        <v>0</v>
      </c>
      <c r="O57" s="255">
        <f>О5!E104</f>
        <v>0</v>
      </c>
      <c r="P57" s="213">
        <f>О6!D104</f>
        <v>0</v>
      </c>
      <c r="Q57" s="255">
        <f>О6!E104</f>
        <v>0</v>
      </c>
      <c r="R57" s="213">
        <f>О7!D104</f>
        <v>0</v>
      </c>
      <c r="S57" s="255">
        <f>О7!E104</f>
        <v>0</v>
      </c>
      <c r="T57" s="213">
        <f>О8!D104</f>
        <v>0</v>
      </c>
      <c r="U57" s="255">
        <f>О8!E104</f>
        <v>0</v>
      </c>
      <c r="V57" s="213">
        <f>О9!D104</f>
        <v>0</v>
      </c>
      <c r="W57" s="255">
        <f>О9!E104</f>
        <v>0</v>
      </c>
      <c r="X57" s="213">
        <f>О10!D104</f>
        <v>0</v>
      </c>
      <c r="Y57" s="255">
        <f>О10!E104</f>
        <v>0</v>
      </c>
      <c r="Z57" s="213">
        <f>О11!D104</f>
        <v>0</v>
      </c>
      <c r="AA57" s="255">
        <f>О11!E104</f>
        <v>0</v>
      </c>
      <c r="AB57" s="213">
        <f>О12!D104</f>
        <v>0</v>
      </c>
      <c r="AC57" s="255">
        <f>О12!E104</f>
        <v>0</v>
      </c>
      <c r="AD57" s="213">
        <f>О13!D104</f>
        <v>0</v>
      </c>
      <c r="AE57" s="255">
        <f>О13!E104</f>
        <v>0</v>
      </c>
      <c r="AF57" s="213">
        <f>О14!D104</f>
        <v>0</v>
      </c>
      <c r="AG57" s="255">
        <f>О14!E104</f>
        <v>0</v>
      </c>
      <c r="AH57" s="213">
        <f>О15!D104</f>
        <v>0</v>
      </c>
      <c r="AI57" s="255">
        <f>О15!E104</f>
        <v>0</v>
      </c>
      <c r="AJ57" s="213">
        <f>О16!D104</f>
        <v>0</v>
      </c>
      <c r="AK57" s="255">
        <f>О16!E104</f>
        <v>0</v>
      </c>
      <c r="AL57" s="213">
        <f>О17!D104</f>
        <v>0</v>
      </c>
      <c r="AM57" s="255">
        <f>О17!E104</f>
        <v>0</v>
      </c>
      <c r="AN57" s="213">
        <f>О18!D104</f>
        <v>0</v>
      </c>
      <c r="AO57" s="255">
        <f>О18!E104</f>
        <v>0</v>
      </c>
      <c r="AP57" s="213">
        <f>О19!D104</f>
        <v>0</v>
      </c>
      <c r="AQ57" s="255">
        <f>О19!E104</f>
        <v>0</v>
      </c>
      <c r="AR57" s="213">
        <f>О20!D104</f>
        <v>0</v>
      </c>
      <c r="AS57" s="255">
        <f>О20!E104</f>
        <v>0</v>
      </c>
    </row>
    <row r="58" spans="1:45" ht="15.75" customHeight="1" thickBot="1">
      <c r="A58" s="406"/>
      <c r="B58" s="394" t="s">
        <v>80</v>
      </c>
      <c r="C58" s="408"/>
      <c r="D58" s="312">
        <f t="shared" si="0"/>
        <v>0</v>
      </c>
      <c r="E58" s="312">
        <f t="shared" si="1"/>
        <v>0</v>
      </c>
      <c r="F58" s="213">
        <f>О1!D105</f>
        <v>0</v>
      </c>
      <c r="G58" s="255">
        <f>О1!E105</f>
        <v>0</v>
      </c>
      <c r="H58" s="213">
        <f>О2!D105</f>
        <v>0</v>
      </c>
      <c r="I58" s="255">
        <f>О2!E105</f>
        <v>0</v>
      </c>
      <c r="J58" s="213">
        <f>О3!D105</f>
        <v>0</v>
      </c>
      <c r="K58" s="255">
        <f>О3!E105</f>
        <v>0</v>
      </c>
      <c r="L58" s="213">
        <f>О4!D105</f>
        <v>0</v>
      </c>
      <c r="M58" s="255">
        <f>О4!E105</f>
        <v>0</v>
      </c>
      <c r="N58" s="213">
        <f>О5!D105</f>
        <v>0</v>
      </c>
      <c r="O58" s="255">
        <f>О5!E105</f>
        <v>0</v>
      </c>
      <c r="P58" s="213">
        <f>О6!D105</f>
        <v>0</v>
      </c>
      <c r="Q58" s="255">
        <f>О6!E105</f>
        <v>0</v>
      </c>
      <c r="R58" s="213">
        <f>О7!D105</f>
        <v>0</v>
      </c>
      <c r="S58" s="255">
        <f>О7!E105</f>
        <v>0</v>
      </c>
      <c r="T58" s="213">
        <f>О8!D105</f>
        <v>0</v>
      </c>
      <c r="U58" s="255">
        <f>О8!E105</f>
        <v>0</v>
      </c>
      <c r="V58" s="213">
        <f>О9!D105</f>
        <v>0</v>
      </c>
      <c r="W58" s="255">
        <f>О9!E105</f>
        <v>0</v>
      </c>
      <c r="X58" s="213">
        <f>О10!D105</f>
        <v>0</v>
      </c>
      <c r="Y58" s="255">
        <f>О10!E105</f>
        <v>0</v>
      </c>
      <c r="Z58" s="213">
        <f>О11!D105</f>
        <v>0</v>
      </c>
      <c r="AA58" s="255">
        <f>О11!E105</f>
        <v>0</v>
      </c>
      <c r="AB58" s="213">
        <f>О12!D105</f>
        <v>0</v>
      </c>
      <c r="AC58" s="255">
        <f>О12!E105</f>
        <v>0</v>
      </c>
      <c r="AD58" s="213">
        <f>О13!D105</f>
        <v>0</v>
      </c>
      <c r="AE58" s="255">
        <f>О13!E105</f>
        <v>0</v>
      </c>
      <c r="AF58" s="213">
        <f>О14!D105</f>
        <v>0</v>
      </c>
      <c r="AG58" s="255">
        <f>О14!E105</f>
        <v>0</v>
      </c>
      <c r="AH58" s="213">
        <f>О15!D105</f>
        <v>0</v>
      </c>
      <c r="AI58" s="255">
        <f>О15!E105</f>
        <v>0</v>
      </c>
      <c r="AJ58" s="213">
        <f>О16!D105</f>
        <v>0</v>
      </c>
      <c r="AK58" s="255">
        <f>О16!E105</f>
        <v>0</v>
      </c>
      <c r="AL58" s="213">
        <f>О17!D105</f>
        <v>0</v>
      </c>
      <c r="AM58" s="255">
        <f>О17!E105</f>
        <v>0</v>
      </c>
      <c r="AN58" s="213">
        <f>О18!D105</f>
        <v>0</v>
      </c>
      <c r="AO58" s="255">
        <f>О18!E105</f>
        <v>0</v>
      </c>
      <c r="AP58" s="213">
        <f>О19!D105</f>
        <v>0</v>
      </c>
      <c r="AQ58" s="255">
        <f>О19!E105</f>
        <v>0</v>
      </c>
      <c r="AR58" s="213">
        <f>О20!D105</f>
        <v>0</v>
      </c>
      <c r="AS58" s="255">
        <f>О20!E105</f>
        <v>0</v>
      </c>
    </row>
    <row r="59" spans="1:45" ht="25.5" customHeight="1">
      <c r="A59" s="405">
        <v>11</v>
      </c>
      <c r="B59" s="392" t="s">
        <v>81</v>
      </c>
      <c r="C59" s="407"/>
      <c r="D59" s="312">
        <f t="shared" si="0"/>
        <v>0</v>
      </c>
      <c r="E59" s="312">
        <f t="shared" si="1"/>
        <v>0</v>
      </c>
      <c r="F59" s="213">
        <f>О1!D106</f>
        <v>0</v>
      </c>
      <c r="G59" s="255">
        <f>О1!E106</f>
        <v>0</v>
      </c>
      <c r="H59" s="213">
        <f>О2!D106</f>
        <v>0</v>
      </c>
      <c r="I59" s="255">
        <f>О2!E106</f>
        <v>0</v>
      </c>
      <c r="J59" s="213">
        <f>О3!D106</f>
        <v>0</v>
      </c>
      <c r="K59" s="255">
        <f>О3!E106</f>
        <v>0</v>
      </c>
      <c r="L59" s="213">
        <f>О4!D106</f>
        <v>0</v>
      </c>
      <c r="M59" s="255">
        <f>О4!E106</f>
        <v>0</v>
      </c>
      <c r="N59" s="213">
        <f>О5!D106</f>
        <v>0</v>
      </c>
      <c r="O59" s="255">
        <f>О5!E106</f>
        <v>0</v>
      </c>
      <c r="P59" s="213">
        <f>О6!D106</f>
        <v>0</v>
      </c>
      <c r="Q59" s="255">
        <f>О6!E106</f>
        <v>0</v>
      </c>
      <c r="R59" s="213">
        <f>О7!D106</f>
        <v>0</v>
      </c>
      <c r="S59" s="255">
        <f>О7!E106</f>
        <v>0</v>
      </c>
      <c r="T59" s="213">
        <f>О8!D106</f>
        <v>0</v>
      </c>
      <c r="U59" s="255">
        <f>О8!E106</f>
        <v>0</v>
      </c>
      <c r="V59" s="213">
        <f>О9!D106</f>
        <v>0</v>
      </c>
      <c r="W59" s="255">
        <f>О9!E106</f>
        <v>0</v>
      </c>
      <c r="X59" s="213">
        <f>О10!D106</f>
        <v>0</v>
      </c>
      <c r="Y59" s="255">
        <f>О10!E106</f>
        <v>0</v>
      </c>
      <c r="Z59" s="213">
        <f>О11!D106</f>
        <v>0</v>
      </c>
      <c r="AA59" s="255">
        <f>О11!E106</f>
        <v>0</v>
      </c>
      <c r="AB59" s="213">
        <f>О12!D106</f>
        <v>0</v>
      </c>
      <c r="AC59" s="255">
        <f>О12!E106</f>
        <v>0</v>
      </c>
      <c r="AD59" s="213">
        <f>О13!D106</f>
        <v>0</v>
      </c>
      <c r="AE59" s="255">
        <f>О13!E106</f>
        <v>0</v>
      </c>
      <c r="AF59" s="213">
        <f>О14!D106</f>
        <v>0</v>
      </c>
      <c r="AG59" s="255">
        <f>О14!E106</f>
        <v>0</v>
      </c>
      <c r="AH59" s="213">
        <f>О15!D106</f>
        <v>0</v>
      </c>
      <c r="AI59" s="255">
        <f>О15!E106</f>
        <v>0</v>
      </c>
      <c r="AJ59" s="213">
        <f>О16!D106</f>
        <v>0</v>
      </c>
      <c r="AK59" s="255">
        <f>О16!E106</f>
        <v>0</v>
      </c>
      <c r="AL59" s="213">
        <f>О17!D106</f>
        <v>0</v>
      </c>
      <c r="AM59" s="255">
        <f>О17!E106</f>
        <v>0</v>
      </c>
      <c r="AN59" s="213">
        <f>О18!D106</f>
        <v>0</v>
      </c>
      <c r="AO59" s="255">
        <f>О18!E106</f>
        <v>0</v>
      </c>
      <c r="AP59" s="213">
        <f>О19!D106</f>
        <v>0</v>
      </c>
      <c r="AQ59" s="255">
        <f>О19!E106</f>
        <v>0</v>
      </c>
      <c r="AR59" s="213">
        <f>О20!D106</f>
        <v>0</v>
      </c>
      <c r="AS59" s="255">
        <f>О20!E106</f>
        <v>0</v>
      </c>
    </row>
    <row r="60" spans="1:45" ht="15.75" thickBot="1">
      <c r="A60" s="406"/>
      <c r="B60" s="394" t="s">
        <v>82</v>
      </c>
      <c r="C60" s="408"/>
      <c r="D60" s="312">
        <f t="shared" si="0"/>
        <v>0</v>
      </c>
      <c r="E60" s="312">
        <f t="shared" si="1"/>
        <v>0</v>
      </c>
      <c r="F60" s="213">
        <f>О1!D107</f>
        <v>0</v>
      </c>
      <c r="G60" s="255">
        <f>О1!E107</f>
        <v>0</v>
      </c>
      <c r="H60" s="213">
        <f>О2!D107</f>
        <v>0</v>
      </c>
      <c r="I60" s="255">
        <f>О2!E107</f>
        <v>0</v>
      </c>
      <c r="J60" s="213">
        <f>О3!D107</f>
        <v>0</v>
      </c>
      <c r="K60" s="255">
        <f>О3!E107</f>
        <v>0</v>
      </c>
      <c r="L60" s="213">
        <f>О4!D107</f>
        <v>0</v>
      </c>
      <c r="M60" s="255">
        <f>О4!E107</f>
        <v>0</v>
      </c>
      <c r="N60" s="213">
        <f>О5!D107</f>
        <v>0</v>
      </c>
      <c r="O60" s="255">
        <f>О5!E107</f>
        <v>0</v>
      </c>
      <c r="P60" s="213">
        <f>О6!D107</f>
        <v>0</v>
      </c>
      <c r="Q60" s="255">
        <f>О6!E107</f>
        <v>0</v>
      </c>
      <c r="R60" s="213">
        <f>О7!D107</f>
        <v>0</v>
      </c>
      <c r="S60" s="255">
        <f>О7!E107</f>
        <v>0</v>
      </c>
      <c r="T60" s="213">
        <f>О8!D107</f>
        <v>0</v>
      </c>
      <c r="U60" s="255">
        <f>О8!E107</f>
        <v>0</v>
      </c>
      <c r="V60" s="213">
        <f>О9!D107</f>
        <v>0</v>
      </c>
      <c r="W60" s="255">
        <f>О9!E107</f>
        <v>0</v>
      </c>
      <c r="X60" s="213">
        <f>О10!D107</f>
        <v>0</v>
      </c>
      <c r="Y60" s="255">
        <f>О10!E107</f>
        <v>0</v>
      </c>
      <c r="Z60" s="213">
        <f>О11!D107</f>
        <v>0</v>
      </c>
      <c r="AA60" s="255">
        <f>О11!E107</f>
        <v>0</v>
      </c>
      <c r="AB60" s="213">
        <f>О12!D107</f>
        <v>0</v>
      </c>
      <c r="AC60" s="255">
        <f>О12!E107</f>
        <v>0</v>
      </c>
      <c r="AD60" s="213">
        <f>О13!D107</f>
        <v>0</v>
      </c>
      <c r="AE60" s="255">
        <f>О13!E107</f>
        <v>0</v>
      </c>
      <c r="AF60" s="213">
        <f>О14!D107</f>
        <v>0</v>
      </c>
      <c r="AG60" s="255">
        <f>О14!E107</f>
        <v>0</v>
      </c>
      <c r="AH60" s="213">
        <f>О15!D107</f>
        <v>0</v>
      </c>
      <c r="AI60" s="255">
        <f>О15!E107</f>
        <v>0</v>
      </c>
      <c r="AJ60" s="213">
        <f>О16!D107</f>
        <v>0</v>
      </c>
      <c r="AK60" s="255">
        <f>О16!E107</f>
        <v>0</v>
      </c>
      <c r="AL60" s="213">
        <f>О17!D107</f>
        <v>0</v>
      </c>
      <c r="AM60" s="255">
        <f>О17!E107</f>
        <v>0</v>
      </c>
      <c r="AN60" s="213">
        <f>О18!D107</f>
        <v>0</v>
      </c>
      <c r="AO60" s="255">
        <f>О18!E107</f>
        <v>0</v>
      </c>
      <c r="AP60" s="213">
        <f>О19!D107</f>
        <v>0</v>
      </c>
      <c r="AQ60" s="255">
        <f>О19!E107</f>
        <v>0</v>
      </c>
      <c r="AR60" s="213">
        <f>О20!D107</f>
        <v>0</v>
      </c>
      <c r="AS60" s="255">
        <f>О20!E107</f>
        <v>0</v>
      </c>
    </row>
    <row r="61" spans="1:45">
      <c r="A61" s="405">
        <v>12</v>
      </c>
      <c r="B61" s="392" t="s">
        <v>83</v>
      </c>
      <c r="C61" s="407"/>
      <c r="D61" s="312">
        <f t="shared" si="0"/>
        <v>0</v>
      </c>
      <c r="E61" s="312">
        <f t="shared" si="1"/>
        <v>0</v>
      </c>
      <c r="F61" s="213">
        <f>О1!D108</f>
        <v>0</v>
      </c>
      <c r="G61" s="255">
        <f>О1!E108</f>
        <v>0</v>
      </c>
      <c r="H61" s="213">
        <f>О2!D108</f>
        <v>0</v>
      </c>
      <c r="I61" s="255">
        <f>О2!E108</f>
        <v>0</v>
      </c>
      <c r="J61" s="213">
        <f>О3!D108</f>
        <v>0</v>
      </c>
      <c r="K61" s="255">
        <f>О3!E108</f>
        <v>0</v>
      </c>
      <c r="L61" s="213">
        <f>О4!D108</f>
        <v>0</v>
      </c>
      <c r="M61" s="255">
        <f>О4!E108</f>
        <v>0</v>
      </c>
      <c r="N61" s="213">
        <f>О5!D108</f>
        <v>0</v>
      </c>
      <c r="O61" s="255">
        <f>О5!E108</f>
        <v>0</v>
      </c>
      <c r="P61" s="213">
        <f>О6!D108</f>
        <v>0</v>
      </c>
      <c r="Q61" s="255">
        <f>О6!E108</f>
        <v>0</v>
      </c>
      <c r="R61" s="213">
        <f>О7!D108</f>
        <v>0</v>
      </c>
      <c r="S61" s="255">
        <f>О7!E108</f>
        <v>0</v>
      </c>
      <c r="T61" s="213">
        <f>О8!D108</f>
        <v>0</v>
      </c>
      <c r="U61" s="255">
        <f>О8!E108</f>
        <v>0</v>
      </c>
      <c r="V61" s="213">
        <f>О9!D108</f>
        <v>0</v>
      </c>
      <c r="W61" s="255">
        <f>О9!E108</f>
        <v>0</v>
      </c>
      <c r="X61" s="213">
        <f>О10!D108</f>
        <v>0</v>
      </c>
      <c r="Y61" s="255">
        <f>О10!E108</f>
        <v>0</v>
      </c>
      <c r="Z61" s="213">
        <f>О11!D108</f>
        <v>0</v>
      </c>
      <c r="AA61" s="255">
        <f>О11!E108</f>
        <v>0</v>
      </c>
      <c r="AB61" s="213">
        <f>О12!D108</f>
        <v>0</v>
      </c>
      <c r="AC61" s="255">
        <f>О12!E108</f>
        <v>0</v>
      </c>
      <c r="AD61" s="213">
        <f>О13!D108</f>
        <v>0</v>
      </c>
      <c r="AE61" s="255">
        <f>О13!E108</f>
        <v>0</v>
      </c>
      <c r="AF61" s="213">
        <f>О14!D108</f>
        <v>0</v>
      </c>
      <c r="AG61" s="255">
        <f>О14!E108</f>
        <v>0</v>
      </c>
      <c r="AH61" s="213">
        <f>О15!D108</f>
        <v>0</v>
      </c>
      <c r="AI61" s="255">
        <f>О15!E108</f>
        <v>0</v>
      </c>
      <c r="AJ61" s="213">
        <f>О16!D108</f>
        <v>0</v>
      </c>
      <c r="AK61" s="255">
        <f>О16!E108</f>
        <v>0</v>
      </c>
      <c r="AL61" s="213">
        <f>О17!D108</f>
        <v>0</v>
      </c>
      <c r="AM61" s="255">
        <f>О17!E108</f>
        <v>0</v>
      </c>
      <c r="AN61" s="213">
        <f>О18!D108</f>
        <v>0</v>
      </c>
      <c r="AO61" s="255">
        <f>О18!E108</f>
        <v>0</v>
      </c>
      <c r="AP61" s="213">
        <f>О19!D108</f>
        <v>0</v>
      </c>
      <c r="AQ61" s="255">
        <f>О19!E108</f>
        <v>0</v>
      </c>
      <c r="AR61" s="213">
        <f>О20!D108</f>
        <v>0</v>
      </c>
      <c r="AS61" s="255">
        <f>О20!E108</f>
        <v>0</v>
      </c>
    </row>
    <row r="62" spans="1:45" ht="26.25" customHeight="1" thickBot="1">
      <c r="A62" s="406"/>
      <c r="B62" s="394" t="s">
        <v>84</v>
      </c>
      <c r="C62" s="408"/>
      <c r="D62" s="312">
        <f t="shared" si="0"/>
        <v>0</v>
      </c>
      <c r="E62" s="312">
        <f t="shared" si="1"/>
        <v>0</v>
      </c>
      <c r="F62" s="213">
        <f>О1!D109</f>
        <v>0</v>
      </c>
      <c r="G62" s="255">
        <f>О1!E109</f>
        <v>0</v>
      </c>
      <c r="H62" s="213">
        <f>О2!D109</f>
        <v>0</v>
      </c>
      <c r="I62" s="255">
        <f>О2!E109</f>
        <v>0</v>
      </c>
      <c r="J62" s="213">
        <f>О3!D109</f>
        <v>0</v>
      </c>
      <c r="K62" s="255">
        <f>О3!E109</f>
        <v>0</v>
      </c>
      <c r="L62" s="213">
        <f>О4!D109</f>
        <v>0</v>
      </c>
      <c r="M62" s="255">
        <f>О4!E109</f>
        <v>0</v>
      </c>
      <c r="N62" s="213">
        <f>О5!D109</f>
        <v>0</v>
      </c>
      <c r="O62" s="255">
        <f>О5!E109</f>
        <v>0</v>
      </c>
      <c r="P62" s="213">
        <f>О6!D109</f>
        <v>0</v>
      </c>
      <c r="Q62" s="255">
        <f>О6!E109</f>
        <v>0</v>
      </c>
      <c r="R62" s="213">
        <f>О7!D109</f>
        <v>0</v>
      </c>
      <c r="S62" s="255">
        <f>О7!E109</f>
        <v>0</v>
      </c>
      <c r="T62" s="213">
        <f>О8!D109</f>
        <v>0</v>
      </c>
      <c r="U62" s="255">
        <f>О8!E109</f>
        <v>0</v>
      </c>
      <c r="V62" s="213">
        <f>О9!D109</f>
        <v>0</v>
      </c>
      <c r="W62" s="255">
        <f>О9!E109</f>
        <v>0</v>
      </c>
      <c r="X62" s="213">
        <f>О10!D109</f>
        <v>0</v>
      </c>
      <c r="Y62" s="255">
        <f>О10!E109</f>
        <v>0</v>
      </c>
      <c r="Z62" s="213">
        <f>О11!D109</f>
        <v>0</v>
      </c>
      <c r="AA62" s="255">
        <f>О11!E109</f>
        <v>0</v>
      </c>
      <c r="AB62" s="213">
        <f>О12!D109</f>
        <v>0</v>
      </c>
      <c r="AC62" s="255">
        <f>О12!E109</f>
        <v>0</v>
      </c>
      <c r="AD62" s="213">
        <f>О13!D109</f>
        <v>0</v>
      </c>
      <c r="AE62" s="255">
        <f>О13!E109</f>
        <v>0</v>
      </c>
      <c r="AF62" s="213">
        <f>О14!D109</f>
        <v>0</v>
      </c>
      <c r="AG62" s="255">
        <f>О14!E109</f>
        <v>0</v>
      </c>
      <c r="AH62" s="213">
        <f>О15!D109</f>
        <v>0</v>
      </c>
      <c r="AI62" s="255">
        <f>О15!E109</f>
        <v>0</v>
      </c>
      <c r="AJ62" s="213">
        <f>О16!D109</f>
        <v>0</v>
      </c>
      <c r="AK62" s="255">
        <f>О16!E109</f>
        <v>0</v>
      </c>
      <c r="AL62" s="213">
        <f>О17!D109</f>
        <v>0</v>
      </c>
      <c r="AM62" s="255">
        <f>О17!E109</f>
        <v>0</v>
      </c>
      <c r="AN62" s="213">
        <f>О18!D109</f>
        <v>0</v>
      </c>
      <c r="AO62" s="255">
        <f>О18!E109</f>
        <v>0</v>
      </c>
      <c r="AP62" s="213">
        <f>О19!D109</f>
        <v>0</v>
      </c>
      <c r="AQ62" s="255">
        <f>О19!E109</f>
        <v>0</v>
      </c>
      <c r="AR62" s="213">
        <f>О20!D109</f>
        <v>0</v>
      </c>
      <c r="AS62" s="255">
        <f>О20!E109</f>
        <v>0</v>
      </c>
    </row>
    <row r="63" spans="1:45" ht="15" customHeight="1">
      <c r="A63" s="405">
        <v>13</v>
      </c>
      <c r="B63" s="392" t="s">
        <v>85</v>
      </c>
      <c r="C63" s="407"/>
      <c r="D63" s="312">
        <f t="shared" si="0"/>
        <v>0</v>
      </c>
      <c r="E63" s="312">
        <f t="shared" si="1"/>
        <v>0</v>
      </c>
      <c r="F63" s="213">
        <f>О1!D110</f>
        <v>0</v>
      </c>
      <c r="G63" s="255">
        <f>О1!E110</f>
        <v>0</v>
      </c>
      <c r="H63" s="213">
        <f>О2!D110</f>
        <v>0</v>
      </c>
      <c r="I63" s="255">
        <f>О2!E110</f>
        <v>0</v>
      </c>
      <c r="J63" s="213">
        <f>О3!D110</f>
        <v>0</v>
      </c>
      <c r="K63" s="255">
        <f>О3!E110</f>
        <v>0</v>
      </c>
      <c r="L63" s="213">
        <f>О4!D110</f>
        <v>0</v>
      </c>
      <c r="M63" s="255">
        <f>О4!E110</f>
        <v>0</v>
      </c>
      <c r="N63" s="213">
        <f>О5!D110</f>
        <v>0</v>
      </c>
      <c r="O63" s="255">
        <f>О5!E110</f>
        <v>0</v>
      </c>
      <c r="P63" s="213">
        <f>О6!D110</f>
        <v>0</v>
      </c>
      <c r="Q63" s="255">
        <f>О6!E110</f>
        <v>0</v>
      </c>
      <c r="R63" s="213">
        <f>О7!D110</f>
        <v>0</v>
      </c>
      <c r="S63" s="255">
        <f>О7!E110</f>
        <v>0</v>
      </c>
      <c r="T63" s="213">
        <f>О8!D110</f>
        <v>0</v>
      </c>
      <c r="U63" s="255">
        <f>О8!E110</f>
        <v>0</v>
      </c>
      <c r="V63" s="213">
        <f>О9!D110</f>
        <v>0</v>
      </c>
      <c r="W63" s="255">
        <f>О9!E110</f>
        <v>0</v>
      </c>
      <c r="X63" s="213">
        <f>О10!D110</f>
        <v>0</v>
      </c>
      <c r="Y63" s="255">
        <f>О10!E110</f>
        <v>0</v>
      </c>
      <c r="Z63" s="213">
        <f>О11!D110</f>
        <v>0</v>
      </c>
      <c r="AA63" s="255">
        <f>О11!E110</f>
        <v>0</v>
      </c>
      <c r="AB63" s="213">
        <f>О12!D110</f>
        <v>0</v>
      </c>
      <c r="AC63" s="255">
        <f>О12!E110</f>
        <v>0</v>
      </c>
      <c r="AD63" s="213">
        <f>О13!D110</f>
        <v>0</v>
      </c>
      <c r="AE63" s="255">
        <f>О13!E110</f>
        <v>0</v>
      </c>
      <c r="AF63" s="213">
        <f>О14!D110</f>
        <v>0</v>
      </c>
      <c r="AG63" s="255">
        <f>О14!E110</f>
        <v>0</v>
      </c>
      <c r="AH63" s="213">
        <f>О15!D110</f>
        <v>0</v>
      </c>
      <c r="AI63" s="255">
        <f>О15!E110</f>
        <v>0</v>
      </c>
      <c r="AJ63" s="213">
        <f>О16!D110</f>
        <v>0</v>
      </c>
      <c r="AK63" s="255">
        <f>О16!E110</f>
        <v>0</v>
      </c>
      <c r="AL63" s="213">
        <f>О17!D110</f>
        <v>0</v>
      </c>
      <c r="AM63" s="255">
        <f>О17!E110</f>
        <v>0</v>
      </c>
      <c r="AN63" s="213">
        <f>О18!D110</f>
        <v>0</v>
      </c>
      <c r="AO63" s="255">
        <f>О18!E110</f>
        <v>0</v>
      </c>
      <c r="AP63" s="213">
        <f>О19!D110</f>
        <v>0</v>
      </c>
      <c r="AQ63" s="255">
        <f>О19!E110</f>
        <v>0</v>
      </c>
      <c r="AR63" s="213">
        <f>О20!D110</f>
        <v>0</v>
      </c>
      <c r="AS63" s="255">
        <f>О20!E110</f>
        <v>0</v>
      </c>
    </row>
    <row r="64" spans="1:45" ht="15.75" customHeight="1" thickBot="1">
      <c r="A64" s="406"/>
      <c r="B64" s="394" t="s">
        <v>86</v>
      </c>
      <c r="C64" s="408"/>
      <c r="D64" s="312">
        <f t="shared" si="0"/>
        <v>0</v>
      </c>
      <c r="E64" s="312">
        <f t="shared" si="1"/>
        <v>0</v>
      </c>
      <c r="F64" s="213">
        <f>О1!D111</f>
        <v>0</v>
      </c>
      <c r="G64" s="255">
        <f>О1!E111</f>
        <v>0</v>
      </c>
      <c r="H64" s="213">
        <f>О2!D111</f>
        <v>0</v>
      </c>
      <c r="I64" s="255">
        <f>О2!E111</f>
        <v>0</v>
      </c>
      <c r="J64" s="213">
        <f>О3!D111</f>
        <v>0</v>
      </c>
      <c r="K64" s="255">
        <f>О3!E111</f>
        <v>0</v>
      </c>
      <c r="L64" s="213">
        <f>О4!D111</f>
        <v>0</v>
      </c>
      <c r="M64" s="255">
        <f>О4!E111</f>
        <v>0</v>
      </c>
      <c r="N64" s="213">
        <f>О5!D111</f>
        <v>0</v>
      </c>
      <c r="O64" s="255">
        <f>О5!E111</f>
        <v>0</v>
      </c>
      <c r="P64" s="213">
        <f>О6!D111</f>
        <v>0</v>
      </c>
      <c r="Q64" s="255">
        <f>О6!E111</f>
        <v>0</v>
      </c>
      <c r="R64" s="213">
        <f>О7!D111</f>
        <v>0</v>
      </c>
      <c r="S64" s="255">
        <f>О7!E111</f>
        <v>0</v>
      </c>
      <c r="T64" s="213">
        <f>О8!D111</f>
        <v>0</v>
      </c>
      <c r="U64" s="255">
        <f>О8!E111</f>
        <v>0</v>
      </c>
      <c r="V64" s="213">
        <f>О9!D111</f>
        <v>0</v>
      </c>
      <c r="W64" s="255">
        <f>О9!E111</f>
        <v>0</v>
      </c>
      <c r="X64" s="213">
        <f>О10!D111</f>
        <v>0</v>
      </c>
      <c r="Y64" s="255">
        <f>О10!E111</f>
        <v>0</v>
      </c>
      <c r="Z64" s="213">
        <f>О11!D111</f>
        <v>0</v>
      </c>
      <c r="AA64" s="255">
        <f>О11!E111</f>
        <v>0</v>
      </c>
      <c r="AB64" s="213">
        <f>О12!D111</f>
        <v>0</v>
      </c>
      <c r="AC64" s="255">
        <f>О12!E111</f>
        <v>0</v>
      </c>
      <c r="AD64" s="213">
        <f>О13!D111</f>
        <v>0</v>
      </c>
      <c r="AE64" s="255">
        <f>О13!E111</f>
        <v>0</v>
      </c>
      <c r="AF64" s="213">
        <f>О14!D111</f>
        <v>0</v>
      </c>
      <c r="AG64" s="255">
        <f>О14!E111</f>
        <v>0</v>
      </c>
      <c r="AH64" s="213">
        <f>О15!D111</f>
        <v>0</v>
      </c>
      <c r="AI64" s="255">
        <f>О15!E111</f>
        <v>0</v>
      </c>
      <c r="AJ64" s="213">
        <f>О16!D111</f>
        <v>0</v>
      </c>
      <c r="AK64" s="255">
        <f>О16!E111</f>
        <v>0</v>
      </c>
      <c r="AL64" s="213">
        <f>О17!D111</f>
        <v>0</v>
      </c>
      <c r="AM64" s="255">
        <f>О17!E111</f>
        <v>0</v>
      </c>
      <c r="AN64" s="213">
        <f>О18!D111</f>
        <v>0</v>
      </c>
      <c r="AO64" s="255">
        <f>О18!E111</f>
        <v>0</v>
      </c>
      <c r="AP64" s="213">
        <f>О19!D111</f>
        <v>0</v>
      </c>
      <c r="AQ64" s="255">
        <f>О19!E111</f>
        <v>0</v>
      </c>
      <c r="AR64" s="213">
        <f>О20!D111</f>
        <v>0</v>
      </c>
      <c r="AS64" s="255">
        <f>О20!E111</f>
        <v>0</v>
      </c>
    </row>
    <row r="65" spans="1:45">
      <c r="A65" s="405">
        <v>14</v>
      </c>
      <c r="B65" s="392" t="s">
        <v>87</v>
      </c>
      <c r="C65" s="407"/>
      <c r="D65" s="312">
        <f t="shared" si="0"/>
        <v>0</v>
      </c>
      <c r="E65" s="312">
        <f t="shared" si="1"/>
        <v>0</v>
      </c>
      <c r="F65" s="213">
        <f>О1!D112</f>
        <v>0</v>
      </c>
      <c r="G65" s="255">
        <f>О1!E112</f>
        <v>0</v>
      </c>
      <c r="H65" s="213">
        <f>О2!D112</f>
        <v>0</v>
      </c>
      <c r="I65" s="255">
        <f>О2!E112</f>
        <v>0</v>
      </c>
      <c r="J65" s="213">
        <f>О3!D112</f>
        <v>0</v>
      </c>
      <c r="K65" s="255">
        <f>О3!E112</f>
        <v>0</v>
      </c>
      <c r="L65" s="213">
        <f>О4!D112</f>
        <v>0</v>
      </c>
      <c r="M65" s="255">
        <f>О4!E112</f>
        <v>0</v>
      </c>
      <c r="N65" s="213">
        <f>О5!D112</f>
        <v>0</v>
      </c>
      <c r="O65" s="255">
        <f>О5!E112</f>
        <v>0</v>
      </c>
      <c r="P65" s="213">
        <f>О6!D112</f>
        <v>0</v>
      </c>
      <c r="Q65" s="255">
        <f>О6!E112</f>
        <v>0</v>
      </c>
      <c r="R65" s="213">
        <f>О7!D112</f>
        <v>0</v>
      </c>
      <c r="S65" s="255">
        <f>О7!E112</f>
        <v>0</v>
      </c>
      <c r="T65" s="213">
        <f>О8!D112</f>
        <v>0</v>
      </c>
      <c r="U65" s="255">
        <f>О8!E112</f>
        <v>0</v>
      </c>
      <c r="V65" s="213">
        <f>О9!D112</f>
        <v>0</v>
      </c>
      <c r="W65" s="255">
        <f>О9!E112</f>
        <v>0</v>
      </c>
      <c r="X65" s="213">
        <f>О10!D112</f>
        <v>0</v>
      </c>
      <c r="Y65" s="255">
        <f>О10!E112</f>
        <v>0</v>
      </c>
      <c r="Z65" s="213">
        <f>О11!D112</f>
        <v>0</v>
      </c>
      <c r="AA65" s="255">
        <f>О11!E112</f>
        <v>0</v>
      </c>
      <c r="AB65" s="213">
        <f>О12!D112</f>
        <v>0</v>
      </c>
      <c r="AC65" s="255">
        <f>О12!E112</f>
        <v>0</v>
      </c>
      <c r="AD65" s="213">
        <f>О13!D112</f>
        <v>0</v>
      </c>
      <c r="AE65" s="255">
        <f>О13!E112</f>
        <v>0</v>
      </c>
      <c r="AF65" s="213">
        <f>О14!D112</f>
        <v>0</v>
      </c>
      <c r="AG65" s="255">
        <f>О14!E112</f>
        <v>0</v>
      </c>
      <c r="AH65" s="213">
        <f>О15!D112</f>
        <v>0</v>
      </c>
      <c r="AI65" s="255">
        <f>О15!E112</f>
        <v>0</v>
      </c>
      <c r="AJ65" s="213">
        <f>О16!D112</f>
        <v>0</v>
      </c>
      <c r="AK65" s="255">
        <f>О16!E112</f>
        <v>0</v>
      </c>
      <c r="AL65" s="213">
        <f>О17!D112</f>
        <v>0</v>
      </c>
      <c r="AM65" s="255">
        <f>О17!E112</f>
        <v>0</v>
      </c>
      <c r="AN65" s="213">
        <f>О18!D112</f>
        <v>0</v>
      </c>
      <c r="AO65" s="255">
        <f>О18!E112</f>
        <v>0</v>
      </c>
      <c r="AP65" s="213">
        <f>О19!D112</f>
        <v>0</v>
      </c>
      <c r="AQ65" s="255">
        <f>О19!E112</f>
        <v>0</v>
      </c>
      <c r="AR65" s="213">
        <f>О20!D112</f>
        <v>0</v>
      </c>
      <c r="AS65" s="255">
        <f>О20!E112</f>
        <v>0</v>
      </c>
    </row>
    <row r="66" spans="1:45" ht="15.75" thickBot="1">
      <c r="A66" s="406"/>
      <c r="B66" s="394" t="s">
        <v>88</v>
      </c>
      <c r="C66" s="408"/>
      <c r="D66" s="312">
        <f t="shared" si="0"/>
        <v>0</v>
      </c>
      <c r="E66" s="312">
        <f t="shared" si="1"/>
        <v>0</v>
      </c>
      <c r="F66" s="213">
        <f>О1!D113</f>
        <v>0</v>
      </c>
      <c r="G66" s="255">
        <f>О1!E113</f>
        <v>0</v>
      </c>
      <c r="H66" s="213">
        <f>О2!D113</f>
        <v>0</v>
      </c>
      <c r="I66" s="255">
        <f>О2!E113</f>
        <v>0</v>
      </c>
      <c r="J66" s="213">
        <f>О3!D113</f>
        <v>0</v>
      </c>
      <c r="K66" s="255">
        <f>О3!E113</f>
        <v>0</v>
      </c>
      <c r="L66" s="213">
        <f>О4!D113</f>
        <v>0</v>
      </c>
      <c r="M66" s="255">
        <f>О4!E113</f>
        <v>0</v>
      </c>
      <c r="N66" s="213">
        <f>О5!D113</f>
        <v>0</v>
      </c>
      <c r="O66" s="255">
        <f>О5!E113</f>
        <v>0</v>
      </c>
      <c r="P66" s="213">
        <f>О6!D113</f>
        <v>0</v>
      </c>
      <c r="Q66" s="255">
        <f>О6!E113</f>
        <v>0</v>
      </c>
      <c r="R66" s="213">
        <f>О7!D113</f>
        <v>0</v>
      </c>
      <c r="S66" s="255">
        <f>О7!E113</f>
        <v>0</v>
      </c>
      <c r="T66" s="213">
        <f>О8!D113</f>
        <v>0</v>
      </c>
      <c r="U66" s="255">
        <f>О8!E113</f>
        <v>0</v>
      </c>
      <c r="V66" s="213">
        <f>О9!D113</f>
        <v>0</v>
      </c>
      <c r="W66" s="255">
        <f>О9!E113</f>
        <v>0</v>
      </c>
      <c r="X66" s="213">
        <f>О10!D113</f>
        <v>0</v>
      </c>
      <c r="Y66" s="255">
        <f>О10!E113</f>
        <v>0</v>
      </c>
      <c r="Z66" s="213">
        <f>О11!D113</f>
        <v>0</v>
      </c>
      <c r="AA66" s="255">
        <f>О11!E113</f>
        <v>0</v>
      </c>
      <c r="AB66" s="213">
        <f>О12!D113</f>
        <v>0</v>
      </c>
      <c r="AC66" s="255">
        <f>О12!E113</f>
        <v>0</v>
      </c>
      <c r="AD66" s="213">
        <f>О13!D113</f>
        <v>0</v>
      </c>
      <c r="AE66" s="255">
        <f>О13!E113</f>
        <v>0</v>
      </c>
      <c r="AF66" s="213">
        <f>О14!D113</f>
        <v>0</v>
      </c>
      <c r="AG66" s="255">
        <f>О14!E113</f>
        <v>0</v>
      </c>
      <c r="AH66" s="213">
        <f>О15!D113</f>
        <v>0</v>
      </c>
      <c r="AI66" s="255">
        <f>О15!E113</f>
        <v>0</v>
      </c>
      <c r="AJ66" s="213">
        <f>О16!D113</f>
        <v>0</v>
      </c>
      <c r="AK66" s="255">
        <f>О16!E113</f>
        <v>0</v>
      </c>
      <c r="AL66" s="213">
        <f>О17!D113</f>
        <v>0</v>
      </c>
      <c r="AM66" s="255">
        <f>О17!E113</f>
        <v>0</v>
      </c>
      <c r="AN66" s="213">
        <f>О18!D113</f>
        <v>0</v>
      </c>
      <c r="AO66" s="255">
        <f>О18!E113</f>
        <v>0</v>
      </c>
      <c r="AP66" s="213">
        <f>О19!D113</f>
        <v>0</v>
      </c>
      <c r="AQ66" s="255">
        <f>О19!E113</f>
        <v>0</v>
      </c>
      <c r="AR66" s="213">
        <f>О20!D113</f>
        <v>0</v>
      </c>
      <c r="AS66" s="255">
        <f>О20!E113</f>
        <v>0</v>
      </c>
    </row>
    <row r="67" spans="1:45" ht="15" customHeight="1">
      <c r="A67" s="405">
        <v>15</v>
      </c>
      <c r="B67" s="392" t="s">
        <v>89</v>
      </c>
      <c r="C67" s="407"/>
      <c r="D67" s="312">
        <f t="shared" si="0"/>
        <v>0</v>
      </c>
      <c r="E67" s="312">
        <f t="shared" si="1"/>
        <v>0</v>
      </c>
      <c r="F67" s="213">
        <f>О1!D114</f>
        <v>0</v>
      </c>
      <c r="G67" s="255">
        <f>О1!E114</f>
        <v>0</v>
      </c>
      <c r="H67" s="213">
        <f>О2!D114</f>
        <v>0</v>
      </c>
      <c r="I67" s="255">
        <f>О2!E114</f>
        <v>0</v>
      </c>
      <c r="J67" s="213">
        <f>О3!D114</f>
        <v>0</v>
      </c>
      <c r="K67" s="255">
        <f>О3!E114</f>
        <v>0</v>
      </c>
      <c r="L67" s="213">
        <f>О4!D114</f>
        <v>0</v>
      </c>
      <c r="M67" s="255">
        <f>О4!E114</f>
        <v>0</v>
      </c>
      <c r="N67" s="213">
        <f>О5!D114</f>
        <v>0</v>
      </c>
      <c r="O67" s="255">
        <f>О5!E114</f>
        <v>0</v>
      </c>
      <c r="P67" s="213">
        <f>О6!D114</f>
        <v>0</v>
      </c>
      <c r="Q67" s="255">
        <f>О6!E114</f>
        <v>0</v>
      </c>
      <c r="R67" s="213">
        <f>О7!D114</f>
        <v>0</v>
      </c>
      <c r="S67" s="255">
        <f>О7!E114</f>
        <v>0</v>
      </c>
      <c r="T67" s="213">
        <f>О8!D114</f>
        <v>0</v>
      </c>
      <c r="U67" s="255">
        <f>О8!E114</f>
        <v>0</v>
      </c>
      <c r="V67" s="213">
        <f>О9!D114</f>
        <v>0</v>
      </c>
      <c r="W67" s="255">
        <f>О9!E114</f>
        <v>0</v>
      </c>
      <c r="X67" s="213">
        <f>О10!D114</f>
        <v>0</v>
      </c>
      <c r="Y67" s="255">
        <f>О10!E114</f>
        <v>0</v>
      </c>
      <c r="Z67" s="213">
        <f>О11!D114</f>
        <v>0</v>
      </c>
      <c r="AA67" s="255">
        <f>О11!E114</f>
        <v>0</v>
      </c>
      <c r="AB67" s="213">
        <f>О12!D114</f>
        <v>0</v>
      </c>
      <c r="AC67" s="255">
        <f>О12!E114</f>
        <v>0</v>
      </c>
      <c r="AD67" s="213">
        <f>О13!D114</f>
        <v>0</v>
      </c>
      <c r="AE67" s="255">
        <f>О13!E114</f>
        <v>0</v>
      </c>
      <c r="AF67" s="213">
        <f>О14!D114</f>
        <v>0</v>
      </c>
      <c r="AG67" s="255">
        <f>О14!E114</f>
        <v>0</v>
      </c>
      <c r="AH67" s="213">
        <f>О15!D114</f>
        <v>0</v>
      </c>
      <c r="AI67" s="255">
        <f>О15!E114</f>
        <v>0</v>
      </c>
      <c r="AJ67" s="213">
        <f>О16!D114</f>
        <v>0</v>
      </c>
      <c r="AK67" s="255">
        <f>О16!E114</f>
        <v>0</v>
      </c>
      <c r="AL67" s="213">
        <f>О17!D114</f>
        <v>0</v>
      </c>
      <c r="AM67" s="255">
        <f>О17!E114</f>
        <v>0</v>
      </c>
      <c r="AN67" s="213">
        <f>О18!D114</f>
        <v>0</v>
      </c>
      <c r="AO67" s="255">
        <f>О18!E114</f>
        <v>0</v>
      </c>
      <c r="AP67" s="213">
        <f>О19!D114</f>
        <v>0</v>
      </c>
      <c r="AQ67" s="255">
        <f>О19!E114</f>
        <v>0</v>
      </c>
      <c r="AR67" s="213">
        <f>О20!D114</f>
        <v>0</v>
      </c>
      <c r="AS67" s="255">
        <f>О20!E114</f>
        <v>0</v>
      </c>
    </row>
    <row r="68" spans="1:45" ht="15.75" customHeight="1" thickBot="1">
      <c r="A68" s="406"/>
      <c r="B68" s="394" t="s">
        <v>90</v>
      </c>
      <c r="C68" s="408"/>
      <c r="D68" s="312">
        <f t="shared" si="0"/>
        <v>0</v>
      </c>
      <c r="E68" s="312">
        <f t="shared" si="1"/>
        <v>0</v>
      </c>
      <c r="F68" s="213">
        <f>О1!D115</f>
        <v>0</v>
      </c>
      <c r="G68" s="255">
        <f>О1!E115</f>
        <v>0</v>
      </c>
      <c r="H68" s="213">
        <f>О2!D115</f>
        <v>0</v>
      </c>
      <c r="I68" s="255">
        <f>О2!E115</f>
        <v>0</v>
      </c>
      <c r="J68" s="213">
        <f>О3!D115</f>
        <v>0</v>
      </c>
      <c r="K68" s="255">
        <f>О3!E115</f>
        <v>0</v>
      </c>
      <c r="L68" s="213">
        <f>О4!D115</f>
        <v>0</v>
      </c>
      <c r="M68" s="255">
        <f>О4!E115</f>
        <v>0</v>
      </c>
      <c r="N68" s="213">
        <f>О5!D115</f>
        <v>0</v>
      </c>
      <c r="O68" s="255">
        <f>О5!E115</f>
        <v>0</v>
      </c>
      <c r="P68" s="213">
        <f>О6!D115</f>
        <v>0</v>
      </c>
      <c r="Q68" s="255">
        <f>О6!E115</f>
        <v>0</v>
      </c>
      <c r="R68" s="213">
        <f>О7!D115</f>
        <v>0</v>
      </c>
      <c r="S68" s="255">
        <f>О7!E115</f>
        <v>0</v>
      </c>
      <c r="T68" s="213">
        <f>О8!D115</f>
        <v>0</v>
      </c>
      <c r="U68" s="255">
        <f>О8!E115</f>
        <v>0</v>
      </c>
      <c r="V68" s="213">
        <f>О9!D115</f>
        <v>0</v>
      </c>
      <c r="W68" s="255">
        <f>О9!E115</f>
        <v>0</v>
      </c>
      <c r="X68" s="213">
        <f>О10!D115</f>
        <v>0</v>
      </c>
      <c r="Y68" s="255">
        <f>О10!E115</f>
        <v>0</v>
      </c>
      <c r="Z68" s="213">
        <f>О11!D115</f>
        <v>0</v>
      </c>
      <c r="AA68" s="255">
        <f>О11!E115</f>
        <v>0</v>
      </c>
      <c r="AB68" s="213">
        <f>О12!D115</f>
        <v>0</v>
      </c>
      <c r="AC68" s="255">
        <f>О12!E115</f>
        <v>0</v>
      </c>
      <c r="AD68" s="213">
        <f>О13!D115</f>
        <v>0</v>
      </c>
      <c r="AE68" s="255">
        <f>О13!E115</f>
        <v>0</v>
      </c>
      <c r="AF68" s="213">
        <f>О14!D115</f>
        <v>0</v>
      </c>
      <c r="AG68" s="255">
        <f>О14!E115</f>
        <v>0</v>
      </c>
      <c r="AH68" s="213">
        <f>О15!D115</f>
        <v>0</v>
      </c>
      <c r="AI68" s="255">
        <f>О15!E115</f>
        <v>0</v>
      </c>
      <c r="AJ68" s="213">
        <f>О16!D115</f>
        <v>0</v>
      </c>
      <c r="AK68" s="255">
        <f>О16!E115</f>
        <v>0</v>
      </c>
      <c r="AL68" s="213">
        <f>О17!D115</f>
        <v>0</v>
      </c>
      <c r="AM68" s="255">
        <f>О17!E115</f>
        <v>0</v>
      </c>
      <c r="AN68" s="213">
        <f>О18!D115</f>
        <v>0</v>
      </c>
      <c r="AO68" s="255">
        <f>О18!E115</f>
        <v>0</v>
      </c>
      <c r="AP68" s="213">
        <f>О19!D115</f>
        <v>0</v>
      </c>
      <c r="AQ68" s="255">
        <f>О19!E115</f>
        <v>0</v>
      </c>
      <c r="AR68" s="213">
        <f>О20!D115</f>
        <v>0</v>
      </c>
      <c r="AS68" s="255">
        <f>О20!E115</f>
        <v>0</v>
      </c>
    </row>
    <row r="69" spans="1:45">
      <c r="A69" s="405">
        <v>16</v>
      </c>
      <c r="B69" s="392" t="s">
        <v>91</v>
      </c>
      <c r="C69" s="407"/>
      <c r="D69" s="312">
        <f t="shared" si="0"/>
        <v>0</v>
      </c>
      <c r="E69" s="312">
        <f t="shared" si="1"/>
        <v>0</v>
      </c>
      <c r="F69" s="213">
        <f>О1!D116</f>
        <v>0</v>
      </c>
      <c r="G69" s="255">
        <f>О1!E116</f>
        <v>0</v>
      </c>
      <c r="H69" s="213">
        <f>О2!D116</f>
        <v>0</v>
      </c>
      <c r="I69" s="255">
        <f>О2!E116</f>
        <v>0</v>
      </c>
      <c r="J69" s="213">
        <f>О3!D116</f>
        <v>0</v>
      </c>
      <c r="K69" s="255">
        <f>О3!E116</f>
        <v>0</v>
      </c>
      <c r="L69" s="213">
        <f>О4!D116</f>
        <v>0</v>
      </c>
      <c r="M69" s="255">
        <f>О4!E116</f>
        <v>0</v>
      </c>
      <c r="N69" s="213">
        <f>О5!D116</f>
        <v>0</v>
      </c>
      <c r="O69" s="255">
        <f>О5!E116</f>
        <v>0</v>
      </c>
      <c r="P69" s="213">
        <f>О6!D116</f>
        <v>0</v>
      </c>
      <c r="Q69" s="255">
        <f>О6!E116</f>
        <v>0</v>
      </c>
      <c r="R69" s="213">
        <f>О7!D116</f>
        <v>0</v>
      </c>
      <c r="S69" s="255">
        <f>О7!E116</f>
        <v>0</v>
      </c>
      <c r="T69" s="213">
        <f>О8!D116</f>
        <v>0</v>
      </c>
      <c r="U69" s="255">
        <f>О8!E116</f>
        <v>0</v>
      </c>
      <c r="V69" s="213">
        <f>О9!D116</f>
        <v>0</v>
      </c>
      <c r="W69" s="255">
        <f>О9!E116</f>
        <v>0</v>
      </c>
      <c r="X69" s="213">
        <f>О10!D116</f>
        <v>0</v>
      </c>
      <c r="Y69" s="255">
        <f>О10!E116</f>
        <v>0</v>
      </c>
      <c r="Z69" s="213">
        <f>О11!D116</f>
        <v>0</v>
      </c>
      <c r="AA69" s="255">
        <f>О11!E116</f>
        <v>0</v>
      </c>
      <c r="AB69" s="213">
        <f>О12!D116</f>
        <v>0</v>
      </c>
      <c r="AC69" s="255">
        <f>О12!E116</f>
        <v>0</v>
      </c>
      <c r="AD69" s="213">
        <f>О13!D116</f>
        <v>0</v>
      </c>
      <c r="AE69" s="255">
        <f>О13!E116</f>
        <v>0</v>
      </c>
      <c r="AF69" s="213">
        <f>О14!D116</f>
        <v>0</v>
      </c>
      <c r="AG69" s="255">
        <f>О14!E116</f>
        <v>0</v>
      </c>
      <c r="AH69" s="213">
        <f>О15!D116</f>
        <v>0</v>
      </c>
      <c r="AI69" s="255">
        <f>О15!E116</f>
        <v>0</v>
      </c>
      <c r="AJ69" s="213">
        <f>О16!D116</f>
        <v>0</v>
      </c>
      <c r="AK69" s="255">
        <f>О16!E116</f>
        <v>0</v>
      </c>
      <c r="AL69" s="213">
        <f>О17!D116</f>
        <v>0</v>
      </c>
      <c r="AM69" s="255">
        <f>О17!E116</f>
        <v>0</v>
      </c>
      <c r="AN69" s="213">
        <f>О18!D116</f>
        <v>0</v>
      </c>
      <c r="AO69" s="255">
        <f>О18!E116</f>
        <v>0</v>
      </c>
      <c r="AP69" s="213">
        <f>О19!D116</f>
        <v>0</v>
      </c>
      <c r="AQ69" s="255">
        <f>О19!E116</f>
        <v>0</v>
      </c>
      <c r="AR69" s="213">
        <f>О20!D116</f>
        <v>0</v>
      </c>
      <c r="AS69" s="255">
        <f>О20!E116</f>
        <v>0</v>
      </c>
    </row>
    <row r="70" spans="1:45" ht="15.75" thickBot="1">
      <c r="A70" s="406"/>
      <c r="B70" s="394" t="s">
        <v>92</v>
      </c>
      <c r="C70" s="408"/>
      <c r="D70" s="312">
        <f t="shared" si="0"/>
        <v>0</v>
      </c>
      <c r="E70" s="312">
        <f t="shared" si="1"/>
        <v>0</v>
      </c>
      <c r="F70" s="213">
        <f>О1!D117</f>
        <v>0</v>
      </c>
      <c r="G70" s="255">
        <f>О1!E117</f>
        <v>0</v>
      </c>
      <c r="H70" s="213">
        <f>О2!D117</f>
        <v>0</v>
      </c>
      <c r="I70" s="255">
        <f>О2!E117</f>
        <v>0</v>
      </c>
      <c r="J70" s="213">
        <f>О3!D117</f>
        <v>0</v>
      </c>
      <c r="K70" s="255">
        <f>О3!E117</f>
        <v>0</v>
      </c>
      <c r="L70" s="213">
        <f>О4!D117</f>
        <v>0</v>
      </c>
      <c r="M70" s="255">
        <f>О4!E117</f>
        <v>0</v>
      </c>
      <c r="N70" s="213">
        <f>О5!D117</f>
        <v>0</v>
      </c>
      <c r="O70" s="255">
        <f>О5!E117</f>
        <v>0</v>
      </c>
      <c r="P70" s="213">
        <f>О6!D117</f>
        <v>0</v>
      </c>
      <c r="Q70" s="255">
        <f>О6!E117</f>
        <v>0</v>
      </c>
      <c r="R70" s="213">
        <f>О7!D117</f>
        <v>0</v>
      </c>
      <c r="S70" s="255">
        <f>О7!E117</f>
        <v>0</v>
      </c>
      <c r="T70" s="213">
        <f>О8!D117</f>
        <v>0</v>
      </c>
      <c r="U70" s="255">
        <f>О8!E117</f>
        <v>0</v>
      </c>
      <c r="V70" s="213">
        <f>О9!D117</f>
        <v>0</v>
      </c>
      <c r="W70" s="255">
        <f>О9!E117</f>
        <v>0</v>
      </c>
      <c r="X70" s="213">
        <f>О10!D117</f>
        <v>0</v>
      </c>
      <c r="Y70" s="255">
        <f>О10!E117</f>
        <v>0</v>
      </c>
      <c r="Z70" s="213">
        <f>О11!D117</f>
        <v>0</v>
      </c>
      <c r="AA70" s="255">
        <f>О11!E117</f>
        <v>0</v>
      </c>
      <c r="AB70" s="213">
        <f>О12!D117</f>
        <v>0</v>
      </c>
      <c r="AC70" s="255">
        <f>О12!E117</f>
        <v>0</v>
      </c>
      <c r="AD70" s="213">
        <f>О13!D117</f>
        <v>0</v>
      </c>
      <c r="AE70" s="255">
        <f>О13!E117</f>
        <v>0</v>
      </c>
      <c r="AF70" s="213">
        <f>О14!D117</f>
        <v>0</v>
      </c>
      <c r="AG70" s="255">
        <f>О14!E117</f>
        <v>0</v>
      </c>
      <c r="AH70" s="213">
        <f>О15!D117</f>
        <v>0</v>
      </c>
      <c r="AI70" s="255">
        <f>О15!E117</f>
        <v>0</v>
      </c>
      <c r="AJ70" s="213">
        <f>О16!D117</f>
        <v>0</v>
      </c>
      <c r="AK70" s="255">
        <f>О16!E117</f>
        <v>0</v>
      </c>
      <c r="AL70" s="213">
        <f>О17!D117</f>
        <v>0</v>
      </c>
      <c r="AM70" s="255">
        <f>О17!E117</f>
        <v>0</v>
      </c>
      <c r="AN70" s="213">
        <f>О18!D117</f>
        <v>0</v>
      </c>
      <c r="AO70" s="255">
        <f>О18!E117</f>
        <v>0</v>
      </c>
      <c r="AP70" s="213">
        <f>О19!D117</f>
        <v>0</v>
      </c>
      <c r="AQ70" s="255">
        <f>О19!E117</f>
        <v>0</v>
      </c>
      <c r="AR70" s="213">
        <f>О20!D117</f>
        <v>0</v>
      </c>
      <c r="AS70" s="255">
        <f>О20!E117</f>
        <v>0</v>
      </c>
    </row>
    <row r="71" spans="1:45" ht="16.5" customHeight="1">
      <c r="A71" s="405">
        <v>17</v>
      </c>
      <c r="B71" s="392" t="s">
        <v>75</v>
      </c>
      <c r="C71" s="407"/>
      <c r="D71" s="312">
        <f t="shared" si="0"/>
        <v>0</v>
      </c>
      <c r="E71" s="312">
        <f t="shared" si="1"/>
        <v>0</v>
      </c>
      <c r="F71" s="213">
        <f>О1!D118</f>
        <v>0</v>
      </c>
      <c r="G71" s="255">
        <f>О1!E118</f>
        <v>0</v>
      </c>
      <c r="H71" s="213">
        <f>О2!D118</f>
        <v>0</v>
      </c>
      <c r="I71" s="255">
        <f>О2!E118</f>
        <v>0</v>
      </c>
      <c r="J71" s="213">
        <f>О3!D118</f>
        <v>0</v>
      </c>
      <c r="K71" s="255">
        <f>О3!E118</f>
        <v>0</v>
      </c>
      <c r="L71" s="213">
        <f>О4!D118</f>
        <v>0</v>
      </c>
      <c r="M71" s="255">
        <f>О4!E118</f>
        <v>0</v>
      </c>
      <c r="N71" s="213">
        <f>О5!D118</f>
        <v>0</v>
      </c>
      <c r="O71" s="255">
        <f>О5!E118</f>
        <v>0</v>
      </c>
      <c r="P71" s="213">
        <f>О6!D118</f>
        <v>0</v>
      </c>
      <c r="Q71" s="255">
        <f>О6!E118</f>
        <v>0</v>
      </c>
      <c r="R71" s="213">
        <f>О7!D118</f>
        <v>0</v>
      </c>
      <c r="S71" s="255">
        <f>О7!E118</f>
        <v>0</v>
      </c>
      <c r="T71" s="213">
        <f>О8!D118</f>
        <v>0</v>
      </c>
      <c r="U71" s="255">
        <f>О8!E118</f>
        <v>0</v>
      </c>
      <c r="V71" s="213">
        <f>О9!D118</f>
        <v>0</v>
      </c>
      <c r="W71" s="255">
        <f>О9!E118</f>
        <v>0</v>
      </c>
      <c r="X71" s="213">
        <f>О10!D118</f>
        <v>0</v>
      </c>
      <c r="Y71" s="255">
        <f>О10!E118</f>
        <v>0</v>
      </c>
      <c r="Z71" s="213">
        <f>О11!D118</f>
        <v>0</v>
      </c>
      <c r="AA71" s="255">
        <f>О11!E118</f>
        <v>0</v>
      </c>
      <c r="AB71" s="213">
        <f>О12!D118</f>
        <v>0</v>
      </c>
      <c r="AC71" s="255">
        <f>О12!E118</f>
        <v>0</v>
      </c>
      <c r="AD71" s="213">
        <f>О13!D118</f>
        <v>0</v>
      </c>
      <c r="AE71" s="255">
        <f>О13!E118</f>
        <v>0</v>
      </c>
      <c r="AF71" s="213">
        <f>О14!D118</f>
        <v>0</v>
      </c>
      <c r="AG71" s="255">
        <f>О14!E118</f>
        <v>0</v>
      </c>
      <c r="AH71" s="213">
        <f>О15!D118</f>
        <v>0</v>
      </c>
      <c r="AI71" s="255">
        <f>О15!E118</f>
        <v>0</v>
      </c>
      <c r="AJ71" s="213">
        <f>О16!D118</f>
        <v>0</v>
      </c>
      <c r="AK71" s="255">
        <f>О16!E118</f>
        <v>0</v>
      </c>
      <c r="AL71" s="213">
        <f>О17!D118</f>
        <v>0</v>
      </c>
      <c r="AM71" s="255">
        <f>О17!E118</f>
        <v>0</v>
      </c>
      <c r="AN71" s="213">
        <f>О18!D118</f>
        <v>0</v>
      </c>
      <c r="AO71" s="255">
        <f>О18!E118</f>
        <v>0</v>
      </c>
      <c r="AP71" s="213">
        <f>О19!D118</f>
        <v>0</v>
      </c>
      <c r="AQ71" s="255">
        <f>О19!E118</f>
        <v>0</v>
      </c>
      <c r="AR71" s="213">
        <f>О20!D118</f>
        <v>0</v>
      </c>
      <c r="AS71" s="255">
        <f>О20!E118</f>
        <v>0</v>
      </c>
    </row>
    <row r="72" spans="1:45" ht="15.75" thickBot="1">
      <c r="A72" s="406"/>
      <c r="B72" s="394" t="s">
        <v>93</v>
      </c>
      <c r="C72" s="408"/>
      <c r="D72" s="312">
        <f t="shared" ref="D72:D135" si="2">SUM(G72,I72,K72,M72,O72,Q72,S72,U72,W72,Y72,AA72,AC72,AE72,AG72,AI72,AK72,AM72,AO72,AQ72,AS72)</f>
        <v>0</v>
      </c>
      <c r="E72" s="312">
        <f t="shared" ref="E72:E133" si="3">D72*100/$C$3</f>
        <v>0</v>
      </c>
      <c r="F72" s="213">
        <f>О1!D119</f>
        <v>0</v>
      </c>
      <c r="G72" s="255">
        <f>О1!E119</f>
        <v>0</v>
      </c>
      <c r="H72" s="213">
        <f>О2!D119</f>
        <v>0</v>
      </c>
      <c r="I72" s="255">
        <f>О2!E119</f>
        <v>0</v>
      </c>
      <c r="J72" s="213">
        <f>О3!D119</f>
        <v>0</v>
      </c>
      <c r="K72" s="255">
        <f>О3!E119</f>
        <v>0</v>
      </c>
      <c r="L72" s="213">
        <f>О4!D119</f>
        <v>0</v>
      </c>
      <c r="M72" s="255">
        <f>О4!E119</f>
        <v>0</v>
      </c>
      <c r="N72" s="213">
        <f>О5!D119</f>
        <v>0</v>
      </c>
      <c r="O72" s="255">
        <f>О5!E119</f>
        <v>0</v>
      </c>
      <c r="P72" s="213">
        <f>О6!D119</f>
        <v>0</v>
      </c>
      <c r="Q72" s="255">
        <f>О6!E119</f>
        <v>0</v>
      </c>
      <c r="R72" s="213">
        <f>О7!D119</f>
        <v>0</v>
      </c>
      <c r="S72" s="255">
        <f>О7!E119</f>
        <v>0</v>
      </c>
      <c r="T72" s="213">
        <f>О8!D119</f>
        <v>0</v>
      </c>
      <c r="U72" s="255">
        <f>О8!E119</f>
        <v>0</v>
      </c>
      <c r="V72" s="213">
        <f>О9!D119</f>
        <v>0</v>
      </c>
      <c r="W72" s="255">
        <f>О9!E119</f>
        <v>0</v>
      </c>
      <c r="X72" s="213">
        <f>О10!D119</f>
        <v>0</v>
      </c>
      <c r="Y72" s="255">
        <f>О10!E119</f>
        <v>0</v>
      </c>
      <c r="Z72" s="213">
        <f>О11!D119</f>
        <v>0</v>
      </c>
      <c r="AA72" s="255">
        <f>О11!E119</f>
        <v>0</v>
      </c>
      <c r="AB72" s="213">
        <f>О12!D119</f>
        <v>0</v>
      </c>
      <c r="AC72" s="255">
        <f>О12!E119</f>
        <v>0</v>
      </c>
      <c r="AD72" s="213">
        <f>О13!D119</f>
        <v>0</v>
      </c>
      <c r="AE72" s="255">
        <f>О13!E119</f>
        <v>0</v>
      </c>
      <c r="AF72" s="213">
        <f>О14!D119</f>
        <v>0</v>
      </c>
      <c r="AG72" s="255">
        <f>О14!E119</f>
        <v>0</v>
      </c>
      <c r="AH72" s="213">
        <f>О15!D119</f>
        <v>0</v>
      </c>
      <c r="AI72" s="255">
        <f>О15!E119</f>
        <v>0</v>
      </c>
      <c r="AJ72" s="213">
        <f>О16!D119</f>
        <v>0</v>
      </c>
      <c r="AK72" s="255">
        <f>О16!E119</f>
        <v>0</v>
      </c>
      <c r="AL72" s="213">
        <f>О17!D119</f>
        <v>0</v>
      </c>
      <c r="AM72" s="255">
        <f>О17!E119</f>
        <v>0</v>
      </c>
      <c r="AN72" s="213">
        <f>О18!D119</f>
        <v>0</v>
      </c>
      <c r="AO72" s="255">
        <f>О18!E119</f>
        <v>0</v>
      </c>
      <c r="AP72" s="213">
        <f>О19!D119</f>
        <v>0</v>
      </c>
      <c r="AQ72" s="255">
        <f>О19!E119</f>
        <v>0</v>
      </c>
      <c r="AR72" s="213">
        <f>О20!D119</f>
        <v>0</v>
      </c>
      <c r="AS72" s="255">
        <f>О20!E119</f>
        <v>0</v>
      </c>
    </row>
    <row r="73" spans="1:45" ht="15" customHeight="1">
      <c r="A73" s="405">
        <v>18</v>
      </c>
      <c r="B73" s="392" t="s">
        <v>94</v>
      </c>
      <c r="C73" s="407"/>
      <c r="D73" s="312">
        <f t="shared" si="2"/>
        <v>0</v>
      </c>
      <c r="E73" s="312">
        <f t="shared" si="3"/>
        <v>0</v>
      </c>
      <c r="F73" s="213">
        <f>О1!D120</f>
        <v>0</v>
      </c>
      <c r="G73" s="255">
        <f>О1!E120</f>
        <v>0</v>
      </c>
      <c r="H73" s="213">
        <f>О2!D120</f>
        <v>0</v>
      </c>
      <c r="I73" s="255">
        <f>О2!E120</f>
        <v>0</v>
      </c>
      <c r="J73" s="213">
        <f>О3!D120</f>
        <v>0</v>
      </c>
      <c r="K73" s="255">
        <f>О3!E120</f>
        <v>0</v>
      </c>
      <c r="L73" s="213">
        <f>О4!D120</f>
        <v>0</v>
      </c>
      <c r="M73" s="255">
        <f>О4!E120</f>
        <v>0</v>
      </c>
      <c r="N73" s="213">
        <f>О5!D120</f>
        <v>0</v>
      </c>
      <c r="O73" s="255">
        <f>О5!E120</f>
        <v>0</v>
      </c>
      <c r="P73" s="213">
        <f>О6!D120</f>
        <v>0</v>
      </c>
      <c r="Q73" s="255">
        <f>О6!E120</f>
        <v>0</v>
      </c>
      <c r="R73" s="213">
        <f>О7!D120</f>
        <v>0</v>
      </c>
      <c r="S73" s="255">
        <f>О7!E120</f>
        <v>0</v>
      </c>
      <c r="T73" s="213">
        <f>О8!D120</f>
        <v>0</v>
      </c>
      <c r="U73" s="255">
        <f>О8!E120</f>
        <v>0</v>
      </c>
      <c r="V73" s="213">
        <f>О9!D120</f>
        <v>0</v>
      </c>
      <c r="W73" s="255">
        <f>О9!E120</f>
        <v>0</v>
      </c>
      <c r="X73" s="213">
        <f>О10!D120</f>
        <v>0</v>
      </c>
      <c r="Y73" s="255">
        <f>О10!E120</f>
        <v>0</v>
      </c>
      <c r="Z73" s="213">
        <f>О11!D120</f>
        <v>0</v>
      </c>
      <c r="AA73" s="255">
        <f>О11!E120</f>
        <v>0</v>
      </c>
      <c r="AB73" s="213">
        <f>О12!D120</f>
        <v>0</v>
      </c>
      <c r="AC73" s="255">
        <f>О12!E120</f>
        <v>0</v>
      </c>
      <c r="AD73" s="213">
        <f>О13!D120</f>
        <v>0</v>
      </c>
      <c r="AE73" s="255">
        <f>О13!E120</f>
        <v>0</v>
      </c>
      <c r="AF73" s="213">
        <f>О14!D120</f>
        <v>0</v>
      </c>
      <c r="AG73" s="255">
        <f>О14!E120</f>
        <v>0</v>
      </c>
      <c r="AH73" s="213">
        <f>О15!D120</f>
        <v>0</v>
      </c>
      <c r="AI73" s="255">
        <f>О15!E120</f>
        <v>0</v>
      </c>
      <c r="AJ73" s="213">
        <f>О16!D120</f>
        <v>0</v>
      </c>
      <c r="AK73" s="255">
        <f>О16!E120</f>
        <v>0</v>
      </c>
      <c r="AL73" s="213">
        <f>О17!D120</f>
        <v>0</v>
      </c>
      <c r="AM73" s="255">
        <f>О17!E120</f>
        <v>0</v>
      </c>
      <c r="AN73" s="213">
        <f>О18!D120</f>
        <v>0</v>
      </c>
      <c r="AO73" s="255">
        <f>О18!E120</f>
        <v>0</v>
      </c>
      <c r="AP73" s="213">
        <f>О19!D120</f>
        <v>0</v>
      </c>
      <c r="AQ73" s="255">
        <f>О19!E120</f>
        <v>0</v>
      </c>
      <c r="AR73" s="213">
        <f>О20!D120</f>
        <v>0</v>
      </c>
      <c r="AS73" s="255">
        <f>О20!E120</f>
        <v>0</v>
      </c>
    </row>
    <row r="74" spans="1:45" ht="15.75" thickBot="1">
      <c r="A74" s="406"/>
      <c r="B74" s="394" t="s">
        <v>95</v>
      </c>
      <c r="C74" s="408"/>
      <c r="D74" s="312">
        <f t="shared" si="2"/>
        <v>0</v>
      </c>
      <c r="E74" s="312">
        <f t="shared" si="3"/>
        <v>0</v>
      </c>
      <c r="F74" s="213">
        <f>О1!D121</f>
        <v>0</v>
      </c>
      <c r="G74" s="255">
        <f>О1!E121</f>
        <v>0</v>
      </c>
      <c r="H74" s="213">
        <f>О2!D121</f>
        <v>0</v>
      </c>
      <c r="I74" s="255">
        <f>О2!E121</f>
        <v>0</v>
      </c>
      <c r="J74" s="213">
        <f>О3!D121</f>
        <v>0</v>
      </c>
      <c r="K74" s="255">
        <f>О3!E121</f>
        <v>0</v>
      </c>
      <c r="L74" s="213">
        <f>О4!D121</f>
        <v>0</v>
      </c>
      <c r="M74" s="255">
        <f>О4!E121</f>
        <v>0</v>
      </c>
      <c r="N74" s="213">
        <f>О5!D121</f>
        <v>0</v>
      </c>
      <c r="O74" s="255">
        <f>О5!E121</f>
        <v>0</v>
      </c>
      <c r="P74" s="213">
        <f>О6!D121</f>
        <v>0</v>
      </c>
      <c r="Q74" s="255">
        <f>О6!E121</f>
        <v>0</v>
      </c>
      <c r="R74" s="213">
        <f>О7!D121</f>
        <v>0</v>
      </c>
      <c r="S74" s="255">
        <f>О7!E121</f>
        <v>0</v>
      </c>
      <c r="T74" s="213">
        <f>О8!D121</f>
        <v>0</v>
      </c>
      <c r="U74" s="255">
        <f>О8!E121</f>
        <v>0</v>
      </c>
      <c r="V74" s="213">
        <f>О9!D121</f>
        <v>0</v>
      </c>
      <c r="W74" s="255">
        <f>О9!E121</f>
        <v>0</v>
      </c>
      <c r="X74" s="213">
        <f>О10!D121</f>
        <v>0</v>
      </c>
      <c r="Y74" s="255">
        <f>О10!E121</f>
        <v>0</v>
      </c>
      <c r="Z74" s="213">
        <f>О11!D121</f>
        <v>0</v>
      </c>
      <c r="AA74" s="255">
        <f>О11!E121</f>
        <v>0</v>
      </c>
      <c r="AB74" s="213">
        <f>О12!D121</f>
        <v>0</v>
      </c>
      <c r="AC74" s="255">
        <f>О12!E121</f>
        <v>0</v>
      </c>
      <c r="AD74" s="213">
        <f>О13!D121</f>
        <v>0</v>
      </c>
      <c r="AE74" s="255">
        <f>О13!E121</f>
        <v>0</v>
      </c>
      <c r="AF74" s="213">
        <f>О14!D121</f>
        <v>0</v>
      </c>
      <c r="AG74" s="255">
        <f>О14!E121</f>
        <v>0</v>
      </c>
      <c r="AH74" s="213">
        <f>О15!D121</f>
        <v>0</v>
      </c>
      <c r="AI74" s="255">
        <f>О15!E121</f>
        <v>0</v>
      </c>
      <c r="AJ74" s="213">
        <f>О16!D121</f>
        <v>0</v>
      </c>
      <c r="AK74" s="255">
        <f>О16!E121</f>
        <v>0</v>
      </c>
      <c r="AL74" s="213">
        <f>О17!D121</f>
        <v>0</v>
      </c>
      <c r="AM74" s="255">
        <f>О17!E121</f>
        <v>0</v>
      </c>
      <c r="AN74" s="213">
        <f>О18!D121</f>
        <v>0</v>
      </c>
      <c r="AO74" s="255">
        <f>О18!E121</f>
        <v>0</v>
      </c>
      <c r="AP74" s="213">
        <f>О19!D121</f>
        <v>0</v>
      </c>
      <c r="AQ74" s="255">
        <f>О19!E121</f>
        <v>0</v>
      </c>
      <c r="AR74" s="213">
        <f>О20!D121</f>
        <v>0</v>
      </c>
      <c r="AS74" s="255">
        <f>О20!E121</f>
        <v>0</v>
      </c>
    </row>
    <row r="75" spans="1:45" ht="27" customHeight="1">
      <c r="A75" s="405">
        <v>19</v>
      </c>
      <c r="B75" s="392" t="s">
        <v>96</v>
      </c>
      <c r="C75" s="407"/>
      <c r="D75" s="312">
        <f t="shared" si="2"/>
        <v>0</v>
      </c>
      <c r="E75" s="312">
        <f t="shared" si="3"/>
        <v>0</v>
      </c>
      <c r="F75" s="213">
        <f>О1!D122</f>
        <v>0</v>
      </c>
      <c r="G75" s="255">
        <f>О1!E122</f>
        <v>0</v>
      </c>
      <c r="H75" s="213">
        <f>О2!D122</f>
        <v>0</v>
      </c>
      <c r="I75" s="255">
        <f>О2!E122</f>
        <v>0</v>
      </c>
      <c r="J75" s="213">
        <f>О3!D122</f>
        <v>0</v>
      </c>
      <c r="K75" s="255">
        <f>О3!E122</f>
        <v>0</v>
      </c>
      <c r="L75" s="213">
        <f>О4!D122</f>
        <v>0</v>
      </c>
      <c r="M75" s="255">
        <f>О4!E122</f>
        <v>0</v>
      </c>
      <c r="N75" s="213">
        <f>О5!D122</f>
        <v>0</v>
      </c>
      <c r="O75" s="255">
        <f>О5!E122</f>
        <v>0</v>
      </c>
      <c r="P75" s="213">
        <f>О6!D122</f>
        <v>0</v>
      </c>
      <c r="Q75" s="255">
        <f>О6!E122</f>
        <v>0</v>
      </c>
      <c r="R75" s="213">
        <f>О7!D122</f>
        <v>0</v>
      </c>
      <c r="S75" s="255">
        <f>О7!E122</f>
        <v>0</v>
      </c>
      <c r="T75" s="213">
        <f>О8!D122</f>
        <v>0</v>
      </c>
      <c r="U75" s="255">
        <f>О8!E122</f>
        <v>0</v>
      </c>
      <c r="V75" s="213">
        <f>О9!D122</f>
        <v>0</v>
      </c>
      <c r="W75" s="255">
        <f>О9!E122</f>
        <v>0</v>
      </c>
      <c r="X75" s="213">
        <f>О10!D122</f>
        <v>0</v>
      </c>
      <c r="Y75" s="255">
        <f>О10!E122</f>
        <v>0</v>
      </c>
      <c r="Z75" s="213">
        <f>О11!D122</f>
        <v>0</v>
      </c>
      <c r="AA75" s="255">
        <f>О11!E122</f>
        <v>0</v>
      </c>
      <c r="AB75" s="213">
        <f>О12!D122</f>
        <v>0</v>
      </c>
      <c r="AC75" s="255">
        <f>О12!E122</f>
        <v>0</v>
      </c>
      <c r="AD75" s="213">
        <f>О13!D122</f>
        <v>0</v>
      </c>
      <c r="AE75" s="255">
        <f>О13!E122</f>
        <v>0</v>
      </c>
      <c r="AF75" s="213">
        <f>О14!D122</f>
        <v>0</v>
      </c>
      <c r="AG75" s="255">
        <f>О14!E122</f>
        <v>0</v>
      </c>
      <c r="AH75" s="213">
        <f>О15!D122</f>
        <v>0</v>
      </c>
      <c r="AI75" s="255">
        <f>О15!E122</f>
        <v>0</v>
      </c>
      <c r="AJ75" s="213">
        <f>О16!D122</f>
        <v>0</v>
      </c>
      <c r="AK75" s="255">
        <f>О16!E122</f>
        <v>0</v>
      </c>
      <c r="AL75" s="213">
        <f>О17!D122</f>
        <v>0</v>
      </c>
      <c r="AM75" s="255">
        <f>О17!E122</f>
        <v>0</v>
      </c>
      <c r="AN75" s="213">
        <f>О18!D122</f>
        <v>0</v>
      </c>
      <c r="AO75" s="255">
        <f>О18!E122</f>
        <v>0</v>
      </c>
      <c r="AP75" s="213">
        <f>О19!D122</f>
        <v>0</v>
      </c>
      <c r="AQ75" s="255">
        <f>О19!E122</f>
        <v>0</v>
      </c>
      <c r="AR75" s="213">
        <f>О20!D122</f>
        <v>0</v>
      </c>
      <c r="AS75" s="255">
        <f>О20!E122</f>
        <v>0</v>
      </c>
    </row>
    <row r="76" spans="1:45" ht="15.75" thickBot="1">
      <c r="A76" s="406"/>
      <c r="B76" s="394" t="s">
        <v>97</v>
      </c>
      <c r="C76" s="408"/>
      <c r="D76" s="312">
        <f t="shared" si="2"/>
        <v>0</v>
      </c>
      <c r="E76" s="312">
        <f t="shared" si="3"/>
        <v>0</v>
      </c>
      <c r="F76" s="213">
        <f>О1!D123</f>
        <v>0</v>
      </c>
      <c r="G76" s="255">
        <f>О1!E123</f>
        <v>0</v>
      </c>
      <c r="H76" s="213">
        <f>О2!D123</f>
        <v>0</v>
      </c>
      <c r="I76" s="255">
        <f>О2!E123</f>
        <v>0</v>
      </c>
      <c r="J76" s="213">
        <f>О3!D123</f>
        <v>0</v>
      </c>
      <c r="K76" s="255">
        <f>О3!E123</f>
        <v>0</v>
      </c>
      <c r="L76" s="213">
        <f>О4!D123</f>
        <v>0</v>
      </c>
      <c r="M76" s="255">
        <f>О4!E123</f>
        <v>0</v>
      </c>
      <c r="N76" s="213">
        <f>О5!D123</f>
        <v>0</v>
      </c>
      <c r="O76" s="255">
        <f>О5!E123</f>
        <v>0</v>
      </c>
      <c r="P76" s="213">
        <f>О6!D123</f>
        <v>0</v>
      </c>
      <c r="Q76" s="255">
        <f>О6!E123</f>
        <v>0</v>
      </c>
      <c r="R76" s="213">
        <f>О7!D123</f>
        <v>0</v>
      </c>
      <c r="S76" s="255">
        <f>О7!E123</f>
        <v>0</v>
      </c>
      <c r="T76" s="213">
        <f>О8!D123</f>
        <v>0</v>
      </c>
      <c r="U76" s="255">
        <f>О8!E123</f>
        <v>0</v>
      </c>
      <c r="V76" s="213">
        <f>О9!D123</f>
        <v>0</v>
      </c>
      <c r="W76" s="255">
        <f>О9!E123</f>
        <v>0</v>
      </c>
      <c r="X76" s="213">
        <f>О10!D123</f>
        <v>0</v>
      </c>
      <c r="Y76" s="255">
        <f>О10!E123</f>
        <v>0</v>
      </c>
      <c r="Z76" s="213">
        <f>О11!D123</f>
        <v>0</v>
      </c>
      <c r="AA76" s="255">
        <f>О11!E123</f>
        <v>0</v>
      </c>
      <c r="AB76" s="213">
        <f>О12!D123</f>
        <v>0</v>
      </c>
      <c r="AC76" s="255">
        <f>О12!E123</f>
        <v>0</v>
      </c>
      <c r="AD76" s="213">
        <f>О13!D123</f>
        <v>0</v>
      </c>
      <c r="AE76" s="255">
        <f>О13!E123</f>
        <v>0</v>
      </c>
      <c r="AF76" s="213">
        <f>О14!D123</f>
        <v>0</v>
      </c>
      <c r="AG76" s="255">
        <f>О14!E123</f>
        <v>0</v>
      </c>
      <c r="AH76" s="213">
        <f>О15!D123</f>
        <v>0</v>
      </c>
      <c r="AI76" s="255">
        <f>О15!E123</f>
        <v>0</v>
      </c>
      <c r="AJ76" s="213">
        <f>О16!D123</f>
        <v>0</v>
      </c>
      <c r="AK76" s="255">
        <f>О16!E123</f>
        <v>0</v>
      </c>
      <c r="AL76" s="213">
        <f>О17!D123</f>
        <v>0</v>
      </c>
      <c r="AM76" s="255">
        <f>О17!E123</f>
        <v>0</v>
      </c>
      <c r="AN76" s="213">
        <f>О18!D123</f>
        <v>0</v>
      </c>
      <c r="AO76" s="255">
        <f>О18!E123</f>
        <v>0</v>
      </c>
      <c r="AP76" s="213">
        <f>О19!D123</f>
        <v>0</v>
      </c>
      <c r="AQ76" s="255">
        <f>О19!E123</f>
        <v>0</v>
      </c>
      <c r="AR76" s="213">
        <f>О20!D123</f>
        <v>0</v>
      </c>
      <c r="AS76" s="255">
        <f>О20!E123</f>
        <v>0</v>
      </c>
    </row>
    <row r="77" spans="1:45" ht="15" customHeight="1">
      <c r="A77" s="405">
        <v>20</v>
      </c>
      <c r="B77" s="392" t="s">
        <v>98</v>
      </c>
      <c r="C77" s="407"/>
      <c r="D77" s="312">
        <f t="shared" si="2"/>
        <v>0</v>
      </c>
      <c r="E77" s="312">
        <f t="shared" si="3"/>
        <v>0</v>
      </c>
      <c r="F77" s="213">
        <f>О1!D124</f>
        <v>0</v>
      </c>
      <c r="G77" s="255">
        <f>О1!E124</f>
        <v>0</v>
      </c>
      <c r="H77" s="213">
        <f>О2!D124</f>
        <v>0</v>
      </c>
      <c r="I77" s="255">
        <f>О2!E124</f>
        <v>0</v>
      </c>
      <c r="J77" s="213">
        <f>О3!D124</f>
        <v>0</v>
      </c>
      <c r="K77" s="255">
        <f>О3!E124</f>
        <v>0</v>
      </c>
      <c r="L77" s="213">
        <f>О4!D124</f>
        <v>0</v>
      </c>
      <c r="M77" s="255">
        <f>О4!E124</f>
        <v>0</v>
      </c>
      <c r="N77" s="213">
        <f>О5!D124</f>
        <v>0</v>
      </c>
      <c r="O77" s="255">
        <f>О5!E124</f>
        <v>0</v>
      </c>
      <c r="P77" s="213">
        <f>О6!D124</f>
        <v>0</v>
      </c>
      <c r="Q77" s="255">
        <f>О6!E124</f>
        <v>0</v>
      </c>
      <c r="R77" s="213">
        <f>О7!D124</f>
        <v>0</v>
      </c>
      <c r="S77" s="255">
        <f>О7!E124</f>
        <v>0</v>
      </c>
      <c r="T77" s="213">
        <f>О8!D124</f>
        <v>0</v>
      </c>
      <c r="U77" s="255">
        <f>О8!E124</f>
        <v>0</v>
      </c>
      <c r="V77" s="213">
        <f>О9!D124</f>
        <v>0</v>
      </c>
      <c r="W77" s="255">
        <f>О9!E124</f>
        <v>0</v>
      </c>
      <c r="X77" s="213">
        <f>О10!D124</f>
        <v>0</v>
      </c>
      <c r="Y77" s="255">
        <f>О10!E124</f>
        <v>0</v>
      </c>
      <c r="Z77" s="213">
        <f>О11!D124</f>
        <v>0</v>
      </c>
      <c r="AA77" s="255">
        <f>О11!E124</f>
        <v>0</v>
      </c>
      <c r="AB77" s="213">
        <f>О12!D124</f>
        <v>0</v>
      </c>
      <c r="AC77" s="255">
        <f>О12!E124</f>
        <v>0</v>
      </c>
      <c r="AD77" s="213">
        <f>О13!D124</f>
        <v>0</v>
      </c>
      <c r="AE77" s="255">
        <f>О13!E124</f>
        <v>0</v>
      </c>
      <c r="AF77" s="213">
        <f>О14!D124</f>
        <v>0</v>
      </c>
      <c r="AG77" s="255">
        <f>О14!E124</f>
        <v>0</v>
      </c>
      <c r="AH77" s="213">
        <f>О15!D124</f>
        <v>0</v>
      </c>
      <c r="AI77" s="255">
        <f>О15!E124</f>
        <v>0</v>
      </c>
      <c r="AJ77" s="213">
        <f>О16!D124</f>
        <v>0</v>
      </c>
      <c r="AK77" s="255">
        <f>О16!E124</f>
        <v>0</v>
      </c>
      <c r="AL77" s="213">
        <f>О17!D124</f>
        <v>0</v>
      </c>
      <c r="AM77" s="255">
        <f>О17!E124</f>
        <v>0</v>
      </c>
      <c r="AN77" s="213">
        <f>О18!D124</f>
        <v>0</v>
      </c>
      <c r="AO77" s="255">
        <f>О18!E124</f>
        <v>0</v>
      </c>
      <c r="AP77" s="213">
        <f>О19!D124</f>
        <v>0</v>
      </c>
      <c r="AQ77" s="255">
        <f>О19!E124</f>
        <v>0</v>
      </c>
      <c r="AR77" s="213">
        <f>О20!D124</f>
        <v>0</v>
      </c>
      <c r="AS77" s="255">
        <f>О20!E124</f>
        <v>0</v>
      </c>
    </row>
    <row r="78" spans="1:45" ht="15.75" thickBot="1">
      <c r="A78" s="406"/>
      <c r="B78" s="394" t="s">
        <v>99</v>
      </c>
      <c r="C78" s="408"/>
      <c r="D78" s="312">
        <f t="shared" si="2"/>
        <v>0</v>
      </c>
      <c r="E78" s="312">
        <f t="shared" si="3"/>
        <v>0</v>
      </c>
      <c r="F78" s="213">
        <f>О1!D125</f>
        <v>0</v>
      </c>
      <c r="G78" s="255">
        <f>О1!E125</f>
        <v>0</v>
      </c>
      <c r="H78" s="213">
        <f>О2!D125</f>
        <v>0</v>
      </c>
      <c r="I78" s="255">
        <f>О2!E125</f>
        <v>0</v>
      </c>
      <c r="J78" s="213">
        <f>О3!D125</f>
        <v>0</v>
      </c>
      <c r="K78" s="255">
        <f>О3!E125</f>
        <v>0</v>
      </c>
      <c r="L78" s="213">
        <f>О4!D125</f>
        <v>0</v>
      </c>
      <c r="M78" s="255">
        <f>О4!E125</f>
        <v>0</v>
      </c>
      <c r="N78" s="213">
        <f>О5!D125</f>
        <v>0</v>
      </c>
      <c r="O78" s="255">
        <f>О5!E125</f>
        <v>0</v>
      </c>
      <c r="P78" s="213">
        <f>О6!D125</f>
        <v>0</v>
      </c>
      <c r="Q78" s="255">
        <f>О6!E125</f>
        <v>0</v>
      </c>
      <c r="R78" s="213">
        <f>О7!D125</f>
        <v>0</v>
      </c>
      <c r="S78" s="255">
        <f>О7!E125</f>
        <v>0</v>
      </c>
      <c r="T78" s="213">
        <f>О8!D125</f>
        <v>0</v>
      </c>
      <c r="U78" s="255">
        <f>О8!E125</f>
        <v>0</v>
      </c>
      <c r="V78" s="213">
        <f>О9!D125</f>
        <v>0</v>
      </c>
      <c r="W78" s="255">
        <f>О9!E125</f>
        <v>0</v>
      </c>
      <c r="X78" s="213">
        <f>О10!D125</f>
        <v>0</v>
      </c>
      <c r="Y78" s="255">
        <f>О10!E125</f>
        <v>0</v>
      </c>
      <c r="Z78" s="213">
        <f>О11!D125</f>
        <v>0</v>
      </c>
      <c r="AA78" s="255">
        <f>О11!E125</f>
        <v>0</v>
      </c>
      <c r="AB78" s="213">
        <f>О12!D125</f>
        <v>0</v>
      </c>
      <c r="AC78" s="255">
        <f>О12!E125</f>
        <v>0</v>
      </c>
      <c r="AD78" s="213">
        <f>О13!D125</f>
        <v>0</v>
      </c>
      <c r="AE78" s="255">
        <f>О13!E125</f>
        <v>0</v>
      </c>
      <c r="AF78" s="213">
        <f>О14!D125</f>
        <v>0</v>
      </c>
      <c r="AG78" s="255">
        <f>О14!E125</f>
        <v>0</v>
      </c>
      <c r="AH78" s="213">
        <f>О15!D125</f>
        <v>0</v>
      </c>
      <c r="AI78" s="255">
        <f>О15!E125</f>
        <v>0</v>
      </c>
      <c r="AJ78" s="213">
        <f>О16!D125</f>
        <v>0</v>
      </c>
      <c r="AK78" s="255">
        <f>О16!E125</f>
        <v>0</v>
      </c>
      <c r="AL78" s="213">
        <f>О17!D125</f>
        <v>0</v>
      </c>
      <c r="AM78" s="255">
        <f>О17!E125</f>
        <v>0</v>
      </c>
      <c r="AN78" s="213">
        <f>О18!D125</f>
        <v>0</v>
      </c>
      <c r="AO78" s="255">
        <f>О18!E125</f>
        <v>0</v>
      </c>
      <c r="AP78" s="213">
        <f>О19!D125</f>
        <v>0</v>
      </c>
      <c r="AQ78" s="255">
        <f>О19!E125</f>
        <v>0</v>
      </c>
      <c r="AR78" s="213">
        <f>О20!D125</f>
        <v>0</v>
      </c>
      <c r="AS78" s="255">
        <f>О20!E125</f>
        <v>0</v>
      </c>
    </row>
    <row r="79" spans="1:45">
      <c r="A79" s="405">
        <v>21</v>
      </c>
      <c r="B79" s="392" t="s">
        <v>100</v>
      </c>
      <c r="C79" s="407"/>
      <c r="D79" s="312">
        <f t="shared" si="2"/>
        <v>0</v>
      </c>
      <c r="E79" s="312">
        <f t="shared" si="3"/>
        <v>0</v>
      </c>
      <c r="F79" s="213">
        <f>О1!D126</f>
        <v>0</v>
      </c>
      <c r="G79" s="255">
        <f>О1!E126</f>
        <v>0</v>
      </c>
      <c r="H79" s="213">
        <f>О2!D126</f>
        <v>0</v>
      </c>
      <c r="I79" s="255">
        <f>О2!E126</f>
        <v>0</v>
      </c>
      <c r="J79" s="213">
        <f>О3!D126</f>
        <v>0</v>
      </c>
      <c r="K79" s="255">
        <f>О3!E126</f>
        <v>0</v>
      </c>
      <c r="L79" s="213">
        <f>О4!D126</f>
        <v>0</v>
      </c>
      <c r="M79" s="255">
        <f>О4!E126</f>
        <v>0</v>
      </c>
      <c r="N79" s="213">
        <f>О5!D126</f>
        <v>0</v>
      </c>
      <c r="O79" s="255">
        <f>О5!E126</f>
        <v>0</v>
      </c>
      <c r="P79" s="213">
        <f>О6!D126</f>
        <v>0</v>
      </c>
      <c r="Q79" s="255">
        <f>О6!E126</f>
        <v>0</v>
      </c>
      <c r="R79" s="213">
        <f>О7!D126</f>
        <v>0</v>
      </c>
      <c r="S79" s="255">
        <f>О7!E126</f>
        <v>0</v>
      </c>
      <c r="T79" s="213">
        <f>О8!D126</f>
        <v>0</v>
      </c>
      <c r="U79" s="255">
        <f>О8!E126</f>
        <v>0</v>
      </c>
      <c r="V79" s="213">
        <f>О9!D126</f>
        <v>0</v>
      </c>
      <c r="W79" s="255">
        <f>О9!E126</f>
        <v>0</v>
      </c>
      <c r="X79" s="213">
        <f>О10!D126</f>
        <v>0</v>
      </c>
      <c r="Y79" s="255">
        <f>О10!E126</f>
        <v>0</v>
      </c>
      <c r="Z79" s="213">
        <f>О11!D126</f>
        <v>0</v>
      </c>
      <c r="AA79" s="255">
        <f>О11!E126</f>
        <v>0</v>
      </c>
      <c r="AB79" s="213">
        <f>О12!D126</f>
        <v>0</v>
      </c>
      <c r="AC79" s="255">
        <f>О12!E126</f>
        <v>0</v>
      </c>
      <c r="AD79" s="213">
        <f>О13!D126</f>
        <v>0</v>
      </c>
      <c r="AE79" s="255">
        <f>О13!E126</f>
        <v>0</v>
      </c>
      <c r="AF79" s="213">
        <f>О14!D126</f>
        <v>0</v>
      </c>
      <c r="AG79" s="255">
        <f>О14!E126</f>
        <v>0</v>
      </c>
      <c r="AH79" s="213">
        <f>О15!D126</f>
        <v>0</v>
      </c>
      <c r="AI79" s="255">
        <f>О15!E126</f>
        <v>0</v>
      </c>
      <c r="AJ79" s="213">
        <f>О16!D126</f>
        <v>0</v>
      </c>
      <c r="AK79" s="255">
        <f>О16!E126</f>
        <v>0</v>
      </c>
      <c r="AL79" s="213">
        <f>О17!D126</f>
        <v>0</v>
      </c>
      <c r="AM79" s="255">
        <f>О17!E126</f>
        <v>0</v>
      </c>
      <c r="AN79" s="213">
        <f>О18!D126</f>
        <v>0</v>
      </c>
      <c r="AO79" s="255">
        <f>О18!E126</f>
        <v>0</v>
      </c>
      <c r="AP79" s="213">
        <f>О19!D126</f>
        <v>0</v>
      </c>
      <c r="AQ79" s="255">
        <f>О19!E126</f>
        <v>0</v>
      </c>
      <c r="AR79" s="213">
        <f>О20!D126</f>
        <v>0</v>
      </c>
      <c r="AS79" s="255">
        <f>О20!E126</f>
        <v>0</v>
      </c>
    </row>
    <row r="80" spans="1:45" ht="16.5" customHeight="1" thickBot="1">
      <c r="A80" s="406"/>
      <c r="B80" s="394" t="s">
        <v>101</v>
      </c>
      <c r="C80" s="408"/>
      <c r="D80" s="312">
        <f t="shared" si="2"/>
        <v>0</v>
      </c>
      <c r="E80" s="312">
        <f t="shared" si="3"/>
        <v>0</v>
      </c>
      <c r="F80" s="213">
        <f>О1!D127</f>
        <v>0</v>
      </c>
      <c r="G80" s="255">
        <f>О1!E127</f>
        <v>0</v>
      </c>
      <c r="H80" s="213">
        <f>О2!D127</f>
        <v>0</v>
      </c>
      <c r="I80" s="255">
        <f>О2!E127</f>
        <v>0</v>
      </c>
      <c r="J80" s="213">
        <f>О3!D127</f>
        <v>0</v>
      </c>
      <c r="K80" s="255">
        <f>О3!E127</f>
        <v>0</v>
      </c>
      <c r="L80" s="213">
        <f>О4!D127</f>
        <v>0</v>
      </c>
      <c r="M80" s="255">
        <f>О4!E127</f>
        <v>0</v>
      </c>
      <c r="N80" s="213">
        <f>О5!D127</f>
        <v>0</v>
      </c>
      <c r="O80" s="255">
        <f>О5!E127</f>
        <v>0</v>
      </c>
      <c r="P80" s="213">
        <f>О6!D127</f>
        <v>0</v>
      </c>
      <c r="Q80" s="255">
        <f>О6!E127</f>
        <v>0</v>
      </c>
      <c r="R80" s="213">
        <f>О7!D127</f>
        <v>0</v>
      </c>
      <c r="S80" s="255">
        <f>О7!E127</f>
        <v>0</v>
      </c>
      <c r="T80" s="213">
        <f>О8!D127</f>
        <v>0</v>
      </c>
      <c r="U80" s="255">
        <f>О8!E127</f>
        <v>0</v>
      </c>
      <c r="V80" s="213">
        <f>О9!D127</f>
        <v>0</v>
      </c>
      <c r="W80" s="255">
        <f>О9!E127</f>
        <v>0</v>
      </c>
      <c r="X80" s="213">
        <f>О10!D127</f>
        <v>0</v>
      </c>
      <c r="Y80" s="255">
        <f>О10!E127</f>
        <v>0</v>
      </c>
      <c r="Z80" s="213">
        <f>О11!D127</f>
        <v>0</v>
      </c>
      <c r="AA80" s="255">
        <f>О11!E127</f>
        <v>0</v>
      </c>
      <c r="AB80" s="213">
        <f>О12!D127</f>
        <v>0</v>
      </c>
      <c r="AC80" s="255">
        <f>О12!E127</f>
        <v>0</v>
      </c>
      <c r="AD80" s="213">
        <f>О13!D127</f>
        <v>0</v>
      </c>
      <c r="AE80" s="255">
        <f>О13!E127</f>
        <v>0</v>
      </c>
      <c r="AF80" s="213">
        <f>О14!D127</f>
        <v>0</v>
      </c>
      <c r="AG80" s="255">
        <f>О14!E127</f>
        <v>0</v>
      </c>
      <c r="AH80" s="213">
        <f>О15!D127</f>
        <v>0</v>
      </c>
      <c r="AI80" s="255">
        <f>О15!E127</f>
        <v>0</v>
      </c>
      <c r="AJ80" s="213">
        <f>О16!D127</f>
        <v>0</v>
      </c>
      <c r="AK80" s="255">
        <f>О16!E127</f>
        <v>0</v>
      </c>
      <c r="AL80" s="213">
        <f>О17!D127</f>
        <v>0</v>
      </c>
      <c r="AM80" s="255">
        <f>О17!E127</f>
        <v>0</v>
      </c>
      <c r="AN80" s="213">
        <f>О18!D127</f>
        <v>0</v>
      </c>
      <c r="AO80" s="255">
        <f>О18!E127</f>
        <v>0</v>
      </c>
      <c r="AP80" s="213">
        <f>О19!D127</f>
        <v>0</v>
      </c>
      <c r="AQ80" s="255">
        <f>О19!E127</f>
        <v>0</v>
      </c>
      <c r="AR80" s="213">
        <f>О20!D127</f>
        <v>0</v>
      </c>
      <c r="AS80" s="255">
        <f>О20!E127</f>
        <v>0</v>
      </c>
    </row>
    <row r="81" spans="1:45">
      <c r="A81" s="405">
        <v>22</v>
      </c>
      <c r="B81" s="392" t="s">
        <v>102</v>
      </c>
      <c r="C81" s="407"/>
      <c r="D81" s="312">
        <f t="shared" si="2"/>
        <v>0</v>
      </c>
      <c r="E81" s="312">
        <f t="shared" si="3"/>
        <v>0</v>
      </c>
      <c r="F81" s="213">
        <f>О1!D128</f>
        <v>0</v>
      </c>
      <c r="G81" s="255">
        <f>О1!E128</f>
        <v>0</v>
      </c>
      <c r="H81" s="213">
        <f>О2!D128</f>
        <v>0</v>
      </c>
      <c r="I81" s="255">
        <f>О2!E128</f>
        <v>0</v>
      </c>
      <c r="J81" s="213">
        <f>О3!D128</f>
        <v>0</v>
      </c>
      <c r="K81" s="255">
        <f>О3!E128</f>
        <v>0</v>
      </c>
      <c r="L81" s="213">
        <f>О4!D128</f>
        <v>0</v>
      </c>
      <c r="M81" s="255">
        <f>О4!E128</f>
        <v>0</v>
      </c>
      <c r="N81" s="213">
        <f>О5!D128</f>
        <v>0</v>
      </c>
      <c r="O81" s="255">
        <f>О5!E128</f>
        <v>0</v>
      </c>
      <c r="P81" s="213">
        <f>О6!D128</f>
        <v>0</v>
      </c>
      <c r="Q81" s="255">
        <f>О6!E128</f>
        <v>0</v>
      </c>
      <c r="R81" s="213">
        <f>О7!D128</f>
        <v>0</v>
      </c>
      <c r="S81" s="255">
        <f>О7!E128</f>
        <v>0</v>
      </c>
      <c r="T81" s="213">
        <f>О8!D128</f>
        <v>0</v>
      </c>
      <c r="U81" s="255">
        <f>О8!E128</f>
        <v>0</v>
      </c>
      <c r="V81" s="213">
        <f>О9!D128</f>
        <v>0</v>
      </c>
      <c r="W81" s="255">
        <f>О9!E128</f>
        <v>0</v>
      </c>
      <c r="X81" s="213">
        <f>О10!D128</f>
        <v>0</v>
      </c>
      <c r="Y81" s="255">
        <f>О10!E128</f>
        <v>0</v>
      </c>
      <c r="Z81" s="213">
        <f>О11!D128</f>
        <v>0</v>
      </c>
      <c r="AA81" s="255">
        <f>О11!E128</f>
        <v>0</v>
      </c>
      <c r="AB81" s="213">
        <f>О12!D128</f>
        <v>0</v>
      </c>
      <c r="AC81" s="255">
        <f>О12!E128</f>
        <v>0</v>
      </c>
      <c r="AD81" s="213">
        <f>О13!D128</f>
        <v>0</v>
      </c>
      <c r="AE81" s="255">
        <f>О13!E128</f>
        <v>0</v>
      </c>
      <c r="AF81" s="213">
        <f>О14!D128</f>
        <v>0</v>
      </c>
      <c r="AG81" s="255">
        <f>О14!E128</f>
        <v>0</v>
      </c>
      <c r="AH81" s="213">
        <f>О15!D128</f>
        <v>0</v>
      </c>
      <c r="AI81" s="255">
        <f>О15!E128</f>
        <v>0</v>
      </c>
      <c r="AJ81" s="213">
        <f>О16!D128</f>
        <v>0</v>
      </c>
      <c r="AK81" s="255">
        <f>О16!E128</f>
        <v>0</v>
      </c>
      <c r="AL81" s="213">
        <f>О17!D128</f>
        <v>0</v>
      </c>
      <c r="AM81" s="255">
        <f>О17!E128</f>
        <v>0</v>
      </c>
      <c r="AN81" s="213">
        <f>О18!D128</f>
        <v>0</v>
      </c>
      <c r="AO81" s="255">
        <f>О18!E128</f>
        <v>0</v>
      </c>
      <c r="AP81" s="213">
        <f>О19!D128</f>
        <v>0</v>
      </c>
      <c r="AQ81" s="255">
        <f>О19!E128</f>
        <v>0</v>
      </c>
      <c r="AR81" s="213">
        <f>О20!D128</f>
        <v>0</v>
      </c>
      <c r="AS81" s="255">
        <f>О20!E128</f>
        <v>0</v>
      </c>
    </row>
    <row r="82" spans="1:45" ht="15.75" customHeight="1" thickBot="1">
      <c r="A82" s="406"/>
      <c r="B82" s="394" t="s">
        <v>103</v>
      </c>
      <c r="C82" s="408"/>
      <c r="D82" s="312">
        <f t="shared" si="2"/>
        <v>0</v>
      </c>
      <c r="E82" s="312">
        <f t="shared" si="3"/>
        <v>0</v>
      </c>
      <c r="F82" s="213">
        <f>О1!D129</f>
        <v>0</v>
      </c>
      <c r="G82" s="255">
        <f>О1!E129</f>
        <v>0</v>
      </c>
      <c r="H82" s="213">
        <f>О2!D129</f>
        <v>0</v>
      </c>
      <c r="I82" s="255">
        <f>О2!E129</f>
        <v>0</v>
      </c>
      <c r="J82" s="213">
        <f>О3!D129</f>
        <v>0</v>
      </c>
      <c r="K82" s="255">
        <f>О3!E129</f>
        <v>0</v>
      </c>
      <c r="L82" s="213">
        <f>О4!D129</f>
        <v>0</v>
      </c>
      <c r="M82" s="255">
        <f>О4!E129</f>
        <v>0</v>
      </c>
      <c r="N82" s="213">
        <f>О5!D129</f>
        <v>0</v>
      </c>
      <c r="O82" s="255">
        <f>О5!E129</f>
        <v>0</v>
      </c>
      <c r="P82" s="213">
        <f>О6!D129</f>
        <v>0</v>
      </c>
      <c r="Q82" s="255">
        <f>О6!E129</f>
        <v>0</v>
      </c>
      <c r="R82" s="213">
        <f>О7!D129</f>
        <v>0</v>
      </c>
      <c r="S82" s="255">
        <f>О7!E129</f>
        <v>0</v>
      </c>
      <c r="T82" s="213">
        <f>О8!D129</f>
        <v>0</v>
      </c>
      <c r="U82" s="255">
        <f>О8!E129</f>
        <v>0</v>
      </c>
      <c r="V82" s="213">
        <f>О9!D129</f>
        <v>0</v>
      </c>
      <c r="W82" s="255">
        <f>О9!E129</f>
        <v>0</v>
      </c>
      <c r="X82" s="213">
        <f>О10!D129</f>
        <v>0</v>
      </c>
      <c r="Y82" s="255">
        <f>О10!E129</f>
        <v>0</v>
      </c>
      <c r="Z82" s="213">
        <f>О11!D129</f>
        <v>0</v>
      </c>
      <c r="AA82" s="255">
        <f>О11!E129</f>
        <v>0</v>
      </c>
      <c r="AB82" s="213">
        <f>О12!D129</f>
        <v>0</v>
      </c>
      <c r="AC82" s="255">
        <f>О12!E129</f>
        <v>0</v>
      </c>
      <c r="AD82" s="213">
        <f>О13!D129</f>
        <v>0</v>
      </c>
      <c r="AE82" s="255">
        <f>О13!E129</f>
        <v>0</v>
      </c>
      <c r="AF82" s="213">
        <f>О14!D129</f>
        <v>0</v>
      </c>
      <c r="AG82" s="255">
        <f>О14!E129</f>
        <v>0</v>
      </c>
      <c r="AH82" s="213">
        <f>О15!D129</f>
        <v>0</v>
      </c>
      <c r="AI82" s="255">
        <f>О15!E129</f>
        <v>0</v>
      </c>
      <c r="AJ82" s="213">
        <f>О16!D129</f>
        <v>0</v>
      </c>
      <c r="AK82" s="255">
        <f>О16!E129</f>
        <v>0</v>
      </c>
      <c r="AL82" s="213">
        <f>О17!D129</f>
        <v>0</v>
      </c>
      <c r="AM82" s="255">
        <f>О17!E129</f>
        <v>0</v>
      </c>
      <c r="AN82" s="213">
        <f>О18!D129</f>
        <v>0</v>
      </c>
      <c r="AO82" s="255">
        <f>О18!E129</f>
        <v>0</v>
      </c>
      <c r="AP82" s="213">
        <f>О19!D129</f>
        <v>0</v>
      </c>
      <c r="AQ82" s="255">
        <f>О19!E129</f>
        <v>0</v>
      </c>
      <c r="AR82" s="213">
        <f>О20!D129</f>
        <v>0</v>
      </c>
      <c r="AS82" s="255">
        <f>О20!E129</f>
        <v>0</v>
      </c>
    </row>
    <row r="83" spans="1:45">
      <c r="A83" s="405">
        <v>23</v>
      </c>
      <c r="B83" s="392" t="s">
        <v>104</v>
      </c>
      <c r="C83" s="407"/>
      <c r="D83" s="312">
        <f t="shared" si="2"/>
        <v>0</v>
      </c>
      <c r="E83" s="312">
        <f t="shared" si="3"/>
        <v>0</v>
      </c>
      <c r="F83" s="213">
        <f>О1!D130</f>
        <v>0</v>
      </c>
      <c r="G83" s="255">
        <f>О1!E130</f>
        <v>0</v>
      </c>
      <c r="H83" s="213">
        <f>О2!D130</f>
        <v>0</v>
      </c>
      <c r="I83" s="255">
        <f>О2!E130</f>
        <v>0</v>
      </c>
      <c r="J83" s="213">
        <f>О3!D130</f>
        <v>0</v>
      </c>
      <c r="K83" s="255">
        <f>О3!E130</f>
        <v>0</v>
      </c>
      <c r="L83" s="213">
        <f>О4!D130</f>
        <v>0</v>
      </c>
      <c r="M83" s="255">
        <f>О4!E130</f>
        <v>0</v>
      </c>
      <c r="N83" s="213">
        <f>О5!D130</f>
        <v>0</v>
      </c>
      <c r="O83" s="255">
        <f>О5!E130</f>
        <v>0</v>
      </c>
      <c r="P83" s="213">
        <f>О6!D130</f>
        <v>0</v>
      </c>
      <c r="Q83" s="255">
        <f>О6!E130</f>
        <v>0</v>
      </c>
      <c r="R83" s="213">
        <f>О7!D130</f>
        <v>0</v>
      </c>
      <c r="S83" s="255">
        <f>О7!E130</f>
        <v>0</v>
      </c>
      <c r="T83" s="213">
        <f>О8!D130</f>
        <v>0</v>
      </c>
      <c r="U83" s="255">
        <f>О8!E130</f>
        <v>0</v>
      </c>
      <c r="V83" s="213">
        <f>О9!D130</f>
        <v>0</v>
      </c>
      <c r="W83" s="255">
        <f>О9!E130</f>
        <v>0</v>
      </c>
      <c r="X83" s="213">
        <f>О10!D130</f>
        <v>0</v>
      </c>
      <c r="Y83" s="255">
        <f>О10!E130</f>
        <v>0</v>
      </c>
      <c r="Z83" s="213">
        <f>О11!D130</f>
        <v>0</v>
      </c>
      <c r="AA83" s="255">
        <f>О11!E130</f>
        <v>0</v>
      </c>
      <c r="AB83" s="213">
        <f>О12!D130</f>
        <v>0</v>
      </c>
      <c r="AC83" s="255">
        <f>О12!E130</f>
        <v>0</v>
      </c>
      <c r="AD83" s="213">
        <f>О13!D130</f>
        <v>0</v>
      </c>
      <c r="AE83" s="255">
        <f>О13!E130</f>
        <v>0</v>
      </c>
      <c r="AF83" s="213">
        <f>О14!D130</f>
        <v>0</v>
      </c>
      <c r="AG83" s="255">
        <f>О14!E130</f>
        <v>0</v>
      </c>
      <c r="AH83" s="213">
        <f>О15!D130</f>
        <v>0</v>
      </c>
      <c r="AI83" s="255">
        <f>О15!E130</f>
        <v>0</v>
      </c>
      <c r="AJ83" s="213">
        <f>О16!D130</f>
        <v>0</v>
      </c>
      <c r="AK83" s="255">
        <f>О16!E130</f>
        <v>0</v>
      </c>
      <c r="AL83" s="213">
        <f>О17!D130</f>
        <v>0</v>
      </c>
      <c r="AM83" s="255">
        <f>О17!E130</f>
        <v>0</v>
      </c>
      <c r="AN83" s="213">
        <f>О18!D130</f>
        <v>0</v>
      </c>
      <c r="AO83" s="255">
        <f>О18!E130</f>
        <v>0</v>
      </c>
      <c r="AP83" s="213">
        <f>О19!D130</f>
        <v>0</v>
      </c>
      <c r="AQ83" s="255">
        <f>О19!E130</f>
        <v>0</v>
      </c>
      <c r="AR83" s="213">
        <f>О20!D130</f>
        <v>0</v>
      </c>
      <c r="AS83" s="255">
        <f>О20!E130</f>
        <v>0</v>
      </c>
    </row>
    <row r="84" spans="1:45" ht="15.75" thickBot="1">
      <c r="A84" s="406"/>
      <c r="B84" s="394" t="s">
        <v>105</v>
      </c>
      <c r="C84" s="408"/>
      <c r="D84" s="312">
        <f t="shared" si="2"/>
        <v>0</v>
      </c>
      <c r="E84" s="312">
        <f t="shared" si="3"/>
        <v>0</v>
      </c>
      <c r="F84" s="213">
        <f>О1!D131</f>
        <v>0</v>
      </c>
      <c r="G84" s="255">
        <f>О1!E131</f>
        <v>0</v>
      </c>
      <c r="H84" s="213">
        <f>О2!D131</f>
        <v>0</v>
      </c>
      <c r="I84" s="255">
        <f>О2!E131</f>
        <v>0</v>
      </c>
      <c r="J84" s="213">
        <f>О3!D131</f>
        <v>0</v>
      </c>
      <c r="K84" s="255">
        <f>О3!E131</f>
        <v>0</v>
      </c>
      <c r="L84" s="213">
        <f>О4!D131</f>
        <v>0</v>
      </c>
      <c r="M84" s="255">
        <f>О4!E131</f>
        <v>0</v>
      </c>
      <c r="N84" s="213">
        <f>О5!D131</f>
        <v>0</v>
      </c>
      <c r="O84" s="255">
        <f>О5!E131</f>
        <v>0</v>
      </c>
      <c r="P84" s="213">
        <f>О6!D131</f>
        <v>0</v>
      </c>
      <c r="Q84" s="255">
        <f>О6!E131</f>
        <v>0</v>
      </c>
      <c r="R84" s="213">
        <f>О7!D131</f>
        <v>0</v>
      </c>
      <c r="S84" s="255">
        <f>О7!E131</f>
        <v>0</v>
      </c>
      <c r="T84" s="213">
        <f>О8!D131</f>
        <v>0</v>
      </c>
      <c r="U84" s="255">
        <f>О8!E131</f>
        <v>0</v>
      </c>
      <c r="V84" s="213">
        <f>О9!D131</f>
        <v>0</v>
      </c>
      <c r="W84" s="255">
        <f>О9!E131</f>
        <v>0</v>
      </c>
      <c r="X84" s="213">
        <f>О10!D131</f>
        <v>0</v>
      </c>
      <c r="Y84" s="255">
        <f>О10!E131</f>
        <v>0</v>
      </c>
      <c r="Z84" s="213">
        <f>О11!D131</f>
        <v>0</v>
      </c>
      <c r="AA84" s="255">
        <f>О11!E131</f>
        <v>0</v>
      </c>
      <c r="AB84" s="213">
        <f>О12!D131</f>
        <v>0</v>
      </c>
      <c r="AC84" s="255">
        <f>О12!E131</f>
        <v>0</v>
      </c>
      <c r="AD84" s="213">
        <f>О13!D131</f>
        <v>0</v>
      </c>
      <c r="AE84" s="255">
        <f>О13!E131</f>
        <v>0</v>
      </c>
      <c r="AF84" s="213">
        <f>О14!D131</f>
        <v>0</v>
      </c>
      <c r="AG84" s="255">
        <f>О14!E131</f>
        <v>0</v>
      </c>
      <c r="AH84" s="213">
        <f>О15!D131</f>
        <v>0</v>
      </c>
      <c r="AI84" s="255">
        <f>О15!E131</f>
        <v>0</v>
      </c>
      <c r="AJ84" s="213">
        <f>О16!D131</f>
        <v>0</v>
      </c>
      <c r="AK84" s="255">
        <f>О16!E131</f>
        <v>0</v>
      </c>
      <c r="AL84" s="213">
        <f>О17!D131</f>
        <v>0</v>
      </c>
      <c r="AM84" s="255">
        <f>О17!E131</f>
        <v>0</v>
      </c>
      <c r="AN84" s="213">
        <f>О18!D131</f>
        <v>0</v>
      </c>
      <c r="AO84" s="255">
        <f>О18!E131</f>
        <v>0</v>
      </c>
      <c r="AP84" s="213">
        <f>О19!D131</f>
        <v>0</v>
      </c>
      <c r="AQ84" s="255">
        <f>О19!E131</f>
        <v>0</v>
      </c>
      <c r="AR84" s="213">
        <f>О20!D131</f>
        <v>0</v>
      </c>
      <c r="AS84" s="255">
        <f>О20!E131</f>
        <v>0</v>
      </c>
    </row>
    <row r="85" spans="1:45">
      <c r="A85" s="405">
        <v>24</v>
      </c>
      <c r="B85" s="392" t="s">
        <v>106</v>
      </c>
      <c r="C85" s="407"/>
      <c r="D85" s="312">
        <f t="shared" si="2"/>
        <v>0</v>
      </c>
      <c r="E85" s="312">
        <f t="shared" si="3"/>
        <v>0</v>
      </c>
      <c r="F85" s="213">
        <f>О1!D132</f>
        <v>0</v>
      </c>
      <c r="G85" s="255">
        <f>О1!E132</f>
        <v>0</v>
      </c>
      <c r="H85" s="213">
        <f>О2!D132</f>
        <v>0</v>
      </c>
      <c r="I85" s="255">
        <f>О2!E132</f>
        <v>0</v>
      </c>
      <c r="J85" s="213">
        <f>О3!D132</f>
        <v>0</v>
      </c>
      <c r="K85" s="255">
        <f>О3!E132</f>
        <v>0</v>
      </c>
      <c r="L85" s="213">
        <f>О4!D132</f>
        <v>0</v>
      </c>
      <c r="M85" s="255">
        <f>О4!E132</f>
        <v>0</v>
      </c>
      <c r="N85" s="213">
        <f>О5!D132</f>
        <v>0</v>
      </c>
      <c r="O85" s="255">
        <f>О5!E132</f>
        <v>0</v>
      </c>
      <c r="P85" s="213">
        <f>О6!D132</f>
        <v>0</v>
      </c>
      <c r="Q85" s="255">
        <f>О6!E132</f>
        <v>0</v>
      </c>
      <c r="R85" s="213">
        <f>О7!D132</f>
        <v>0</v>
      </c>
      <c r="S85" s="255">
        <f>О7!E132</f>
        <v>0</v>
      </c>
      <c r="T85" s="213">
        <f>О8!D132</f>
        <v>0</v>
      </c>
      <c r="U85" s="255">
        <f>О8!E132</f>
        <v>0</v>
      </c>
      <c r="V85" s="213">
        <f>О9!D132</f>
        <v>0</v>
      </c>
      <c r="W85" s="255">
        <f>О9!E132</f>
        <v>0</v>
      </c>
      <c r="X85" s="213">
        <f>О10!D132</f>
        <v>0</v>
      </c>
      <c r="Y85" s="255">
        <f>О10!E132</f>
        <v>0</v>
      </c>
      <c r="Z85" s="213">
        <f>О11!D132</f>
        <v>0</v>
      </c>
      <c r="AA85" s="255">
        <f>О11!E132</f>
        <v>0</v>
      </c>
      <c r="AB85" s="213">
        <f>О12!D132</f>
        <v>0</v>
      </c>
      <c r="AC85" s="255">
        <f>О12!E132</f>
        <v>0</v>
      </c>
      <c r="AD85" s="213">
        <f>О13!D132</f>
        <v>0</v>
      </c>
      <c r="AE85" s="255">
        <f>О13!E132</f>
        <v>0</v>
      </c>
      <c r="AF85" s="213">
        <f>О14!D132</f>
        <v>0</v>
      </c>
      <c r="AG85" s="255">
        <f>О14!E132</f>
        <v>0</v>
      </c>
      <c r="AH85" s="213">
        <f>О15!D132</f>
        <v>0</v>
      </c>
      <c r="AI85" s="255">
        <f>О15!E132</f>
        <v>0</v>
      </c>
      <c r="AJ85" s="213">
        <f>О16!D132</f>
        <v>0</v>
      </c>
      <c r="AK85" s="255">
        <f>О16!E132</f>
        <v>0</v>
      </c>
      <c r="AL85" s="213">
        <f>О17!D132</f>
        <v>0</v>
      </c>
      <c r="AM85" s="255">
        <f>О17!E132</f>
        <v>0</v>
      </c>
      <c r="AN85" s="213">
        <f>О18!D132</f>
        <v>0</v>
      </c>
      <c r="AO85" s="255">
        <f>О18!E132</f>
        <v>0</v>
      </c>
      <c r="AP85" s="213">
        <f>О19!D132</f>
        <v>0</v>
      </c>
      <c r="AQ85" s="255">
        <f>О19!E132</f>
        <v>0</v>
      </c>
      <c r="AR85" s="213">
        <f>О20!D132</f>
        <v>0</v>
      </c>
      <c r="AS85" s="255">
        <f>О20!E132</f>
        <v>0</v>
      </c>
    </row>
    <row r="86" spans="1:45" ht="15.75" thickBot="1">
      <c r="A86" s="406"/>
      <c r="B86" s="394" t="s">
        <v>107</v>
      </c>
      <c r="C86" s="408"/>
      <c r="D86" s="312">
        <f t="shared" si="2"/>
        <v>0</v>
      </c>
      <c r="E86" s="312">
        <f t="shared" si="3"/>
        <v>0</v>
      </c>
      <c r="F86" s="213">
        <f>О1!D133</f>
        <v>0</v>
      </c>
      <c r="G86" s="255">
        <f>О1!E133</f>
        <v>0</v>
      </c>
      <c r="H86" s="213">
        <f>О2!D133</f>
        <v>0</v>
      </c>
      <c r="I86" s="255">
        <f>О2!E133</f>
        <v>0</v>
      </c>
      <c r="J86" s="213">
        <f>О3!D133</f>
        <v>0</v>
      </c>
      <c r="K86" s="255">
        <f>О3!E133</f>
        <v>0</v>
      </c>
      <c r="L86" s="213">
        <f>О4!D133</f>
        <v>0</v>
      </c>
      <c r="M86" s="255">
        <f>О4!E133</f>
        <v>0</v>
      </c>
      <c r="N86" s="213">
        <f>О5!D133</f>
        <v>0</v>
      </c>
      <c r="O86" s="255">
        <f>О5!E133</f>
        <v>0</v>
      </c>
      <c r="P86" s="213">
        <f>О6!D133</f>
        <v>0</v>
      </c>
      <c r="Q86" s="255">
        <f>О6!E133</f>
        <v>0</v>
      </c>
      <c r="R86" s="213">
        <f>О7!D133</f>
        <v>0</v>
      </c>
      <c r="S86" s="255">
        <f>О7!E133</f>
        <v>0</v>
      </c>
      <c r="T86" s="213">
        <f>О8!D133</f>
        <v>0</v>
      </c>
      <c r="U86" s="255">
        <f>О8!E133</f>
        <v>0</v>
      </c>
      <c r="V86" s="213">
        <f>О9!D133</f>
        <v>0</v>
      </c>
      <c r="W86" s="255">
        <f>О9!E133</f>
        <v>0</v>
      </c>
      <c r="X86" s="213">
        <f>О10!D133</f>
        <v>0</v>
      </c>
      <c r="Y86" s="255">
        <f>О10!E133</f>
        <v>0</v>
      </c>
      <c r="Z86" s="213">
        <f>О11!D133</f>
        <v>0</v>
      </c>
      <c r="AA86" s="255">
        <f>О11!E133</f>
        <v>0</v>
      </c>
      <c r="AB86" s="213">
        <f>О12!D133</f>
        <v>0</v>
      </c>
      <c r="AC86" s="255">
        <f>О12!E133</f>
        <v>0</v>
      </c>
      <c r="AD86" s="213">
        <f>О13!D133</f>
        <v>0</v>
      </c>
      <c r="AE86" s="255">
        <f>О13!E133</f>
        <v>0</v>
      </c>
      <c r="AF86" s="213">
        <f>О14!D133</f>
        <v>0</v>
      </c>
      <c r="AG86" s="255">
        <f>О14!E133</f>
        <v>0</v>
      </c>
      <c r="AH86" s="213">
        <f>О15!D133</f>
        <v>0</v>
      </c>
      <c r="AI86" s="255">
        <f>О15!E133</f>
        <v>0</v>
      </c>
      <c r="AJ86" s="213">
        <f>О16!D133</f>
        <v>0</v>
      </c>
      <c r="AK86" s="255">
        <f>О16!E133</f>
        <v>0</v>
      </c>
      <c r="AL86" s="213">
        <f>О17!D133</f>
        <v>0</v>
      </c>
      <c r="AM86" s="255">
        <f>О17!E133</f>
        <v>0</v>
      </c>
      <c r="AN86" s="213">
        <f>О18!D133</f>
        <v>0</v>
      </c>
      <c r="AO86" s="255">
        <f>О18!E133</f>
        <v>0</v>
      </c>
      <c r="AP86" s="213">
        <f>О19!D133</f>
        <v>0</v>
      </c>
      <c r="AQ86" s="255">
        <f>О19!E133</f>
        <v>0</v>
      </c>
      <c r="AR86" s="213">
        <f>О20!D133</f>
        <v>0</v>
      </c>
      <c r="AS86" s="255">
        <f>О20!E133</f>
        <v>0</v>
      </c>
    </row>
    <row r="87" spans="1:45" ht="16.5" customHeight="1">
      <c r="A87" s="405">
        <v>25</v>
      </c>
      <c r="B87" s="392" t="s">
        <v>108</v>
      </c>
      <c r="C87" s="407"/>
      <c r="D87" s="312">
        <f t="shared" si="2"/>
        <v>0</v>
      </c>
      <c r="E87" s="312">
        <f t="shared" si="3"/>
        <v>0</v>
      </c>
      <c r="F87" s="213">
        <f>О1!D134</f>
        <v>0</v>
      </c>
      <c r="G87" s="255">
        <f>О1!E134</f>
        <v>0</v>
      </c>
      <c r="H87" s="213">
        <f>О2!D134</f>
        <v>0</v>
      </c>
      <c r="I87" s="255">
        <f>О2!E134</f>
        <v>0</v>
      </c>
      <c r="J87" s="213">
        <f>О3!D134</f>
        <v>0</v>
      </c>
      <c r="K87" s="255">
        <f>О3!E134</f>
        <v>0</v>
      </c>
      <c r="L87" s="213">
        <f>О4!D134</f>
        <v>0</v>
      </c>
      <c r="M87" s="255">
        <f>О4!E134</f>
        <v>0</v>
      </c>
      <c r="N87" s="213">
        <f>О5!D134</f>
        <v>0</v>
      </c>
      <c r="O87" s="255">
        <f>О5!E134</f>
        <v>0</v>
      </c>
      <c r="P87" s="213">
        <f>О6!D134</f>
        <v>0</v>
      </c>
      <c r="Q87" s="255">
        <f>О6!E134</f>
        <v>0</v>
      </c>
      <c r="R87" s="213">
        <f>О7!D134</f>
        <v>0</v>
      </c>
      <c r="S87" s="255">
        <f>О7!E134</f>
        <v>0</v>
      </c>
      <c r="T87" s="213">
        <f>О8!D134</f>
        <v>0</v>
      </c>
      <c r="U87" s="255">
        <f>О8!E134</f>
        <v>0</v>
      </c>
      <c r="V87" s="213">
        <f>О9!D134</f>
        <v>0</v>
      </c>
      <c r="W87" s="255">
        <f>О9!E134</f>
        <v>0</v>
      </c>
      <c r="X87" s="213">
        <f>О10!D134</f>
        <v>0</v>
      </c>
      <c r="Y87" s="255">
        <f>О10!E134</f>
        <v>0</v>
      </c>
      <c r="Z87" s="213">
        <f>О11!D134</f>
        <v>0</v>
      </c>
      <c r="AA87" s="255">
        <f>О11!E134</f>
        <v>0</v>
      </c>
      <c r="AB87" s="213">
        <f>О12!D134</f>
        <v>0</v>
      </c>
      <c r="AC87" s="255">
        <f>О12!E134</f>
        <v>0</v>
      </c>
      <c r="AD87" s="213">
        <f>О13!D134</f>
        <v>0</v>
      </c>
      <c r="AE87" s="255">
        <f>О13!E134</f>
        <v>0</v>
      </c>
      <c r="AF87" s="213">
        <f>О14!D134</f>
        <v>0</v>
      </c>
      <c r="AG87" s="255">
        <f>О14!E134</f>
        <v>0</v>
      </c>
      <c r="AH87" s="213">
        <f>О15!D134</f>
        <v>0</v>
      </c>
      <c r="AI87" s="255">
        <f>О15!E134</f>
        <v>0</v>
      </c>
      <c r="AJ87" s="213">
        <f>О16!D134</f>
        <v>0</v>
      </c>
      <c r="AK87" s="255">
        <f>О16!E134</f>
        <v>0</v>
      </c>
      <c r="AL87" s="213">
        <f>О17!D134</f>
        <v>0</v>
      </c>
      <c r="AM87" s="255">
        <f>О17!E134</f>
        <v>0</v>
      </c>
      <c r="AN87" s="213">
        <f>О18!D134</f>
        <v>0</v>
      </c>
      <c r="AO87" s="255">
        <f>О18!E134</f>
        <v>0</v>
      </c>
      <c r="AP87" s="213">
        <f>О19!D134</f>
        <v>0</v>
      </c>
      <c r="AQ87" s="255">
        <f>О19!E134</f>
        <v>0</v>
      </c>
      <c r="AR87" s="213">
        <f>О20!D134</f>
        <v>0</v>
      </c>
      <c r="AS87" s="255">
        <f>О20!E134</f>
        <v>0</v>
      </c>
    </row>
    <row r="88" spans="1:45" ht="15.75" thickBot="1">
      <c r="A88" s="406"/>
      <c r="B88" s="394" t="s">
        <v>109</v>
      </c>
      <c r="C88" s="408"/>
      <c r="D88" s="312">
        <f t="shared" si="2"/>
        <v>0</v>
      </c>
      <c r="E88" s="312">
        <f t="shared" si="3"/>
        <v>0</v>
      </c>
      <c r="F88" s="213">
        <f>О1!D135</f>
        <v>0</v>
      </c>
      <c r="G88" s="255">
        <f>О1!E135</f>
        <v>0</v>
      </c>
      <c r="H88" s="213">
        <f>О2!D135</f>
        <v>0</v>
      </c>
      <c r="I88" s="255">
        <f>О2!E135</f>
        <v>0</v>
      </c>
      <c r="J88" s="213">
        <f>О3!D135</f>
        <v>0</v>
      </c>
      <c r="K88" s="255">
        <f>О3!E135</f>
        <v>0</v>
      </c>
      <c r="L88" s="213">
        <f>О4!D135</f>
        <v>0</v>
      </c>
      <c r="M88" s="255">
        <f>О4!E135</f>
        <v>0</v>
      </c>
      <c r="N88" s="213">
        <f>О5!D135</f>
        <v>0</v>
      </c>
      <c r="O88" s="255">
        <f>О5!E135</f>
        <v>0</v>
      </c>
      <c r="P88" s="213">
        <f>О6!D135</f>
        <v>0</v>
      </c>
      <c r="Q88" s="255">
        <f>О6!E135</f>
        <v>0</v>
      </c>
      <c r="R88" s="213">
        <f>О7!D135</f>
        <v>0</v>
      </c>
      <c r="S88" s="255">
        <f>О7!E135</f>
        <v>0</v>
      </c>
      <c r="T88" s="213">
        <f>О8!D135</f>
        <v>0</v>
      </c>
      <c r="U88" s="255">
        <f>О8!E135</f>
        <v>0</v>
      </c>
      <c r="V88" s="213">
        <f>О9!D135</f>
        <v>0</v>
      </c>
      <c r="W88" s="255">
        <f>О9!E135</f>
        <v>0</v>
      </c>
      <c r="X88" s="213">
        <f>О10!D135</f>
        <v>0</v>
      </c>
      <c r="Y88" s="255">
        <f>О10!E135</f>
        <v>0</v>
      </c>
      <c r="Z88" s="213">
        <f>О11!D135</f>
        <v>0</v>
      </c>
      <c r="AA88" s="255">
        <f>О11!E135</f>
        <v>0</v>
      </c>
      <c r="AB88" s="213">
        <f>О12!D135</f>
        <v>0</v>
      </c>
      <c r="AC88" s="255">
        <f>О12!E135</f>
        <v>0</v>
      </c>
      <c r="AD88" s="213">
        <f>О13!D135</f>
        <v>0</v>
      </c>
      <c r="AE88" s="255">
        <f>О13!E135</f>
        <v>0</v>
      </c>
      <c r="AF88" s="213">
        <f>О14!D135</f>
        <v>0</v>
      </c>
      <c r="AG88" s="255">
        <f>О14!E135</f>
        <v>0</v>
      </c>
      <c r="AH88" s="213">
        <f>О15!D135</f>
        <v>0</v>
      </c>
      <c r="AI88" s="255">
        <f>О15!E135</f>
        <v>0</v>
      </c>
      <c r="AJ88" s="213">
        <f>О16!D135</f>
        <v>0</v>
      </c>
      <c r="AK88" s="255">
        <f>О16!E135</f>
        <v>0</v>
      </c>
      <c r="AL88" s="213">
        <f>О17!D135</f>
        <v>0</v>
      </c>
      <c r="AM88" s="255">
        <f>О17!E135</f>
        <v>0</v>
      </c>
      <c r="AN88" s="213">
        <f>О18!D135</f>
        <v>0</v>
      </c>
      <c r="AO88" s="255">
        <f>О18!E135</f>
        <v>0</v>
      </c>
      <c r="AP88" s="213">
        <f>О19!D135</f>
        <v>0</v>
      </c>
      <c r="AQ88" s="255">
        <f>О19!E135</f>
        <v>0</v>
      </c>
      <c r="AR88" s="213">
        <f>О20!D135</f>
        <v>0</v>
      </c>
      <c r="AS88" s="255">
        <f>О20!E135</f>
        <v>0</v>
      </c>
    </row>
    <row r="89" spans="1:45" ht="15" customHeight="1">
      <c r="A89" s="405">
        <v>26</v>
      </c>
      <c r="B89" s="392" t="s">
        <v>110</v>
      </c>
      <c r="C89" s="407"/>
      <c r="D89" s="312">
        <f t="shared" si="2"/>
        <v>0</v>
      </c>
      <c r="E89" s="312">
        <f t="shared" si="3"/>
        <v>0</v>
      </c>
      <c r="F89" s="213">
        <f>О1!D136</f>
        <v>0</v>
      </c>
      <c r="G89" s="255">
        <f>О1!E136</f>
        <v>0</v>
      </c>
      <c r="H89" s="213">
        <f>О2!D136</f>
        <v>0</v>
      </c>
      <c r="I89" s="255">
        <f>О2!E136</f>
        <v>0</v>
      </c>
      <c r="J89" s="213">
        <f>О3!D136</f>
        <v>0</v>
      </c>
      <c r="K89" s="255">
        <f>О3!E136</f>
        <v>0</v>
      </c>
      <c r="L89" s="213">
        <f>О4!D136</f>
        <v>0</v>
      </c>
      <c r="M89" s="255">
        <f>О4!E136</f>
        <v>0</v>
      </c>
      <c r="N89" s="213">
        <f>О5!D136</f>
        <v>0</v>
      </c>
      <c r="O89" s="255">
        <f>О5!E136</f>
        <v>0</v>
      </c>
      <c r="P89" s="213">
        <f>О6!D136</f>
        <v>0</v>
      </c>
      <c r="Q89" s="255">
        <f>О6!E136</f>
        <v>0</v>
      </c>
      <c r="R89" s="213">
        <f>О7!D136</f>
        <v>0</v>
      </c>
      <c r="S89" s="255">
        <f>О7!E136</f>
        <v>0</v>
      </c>
      <c r="T89" s="213">
        <f>О8!D136</f>
        <v>0</v>
      </c>
      <c r="U89" s="255">
        <f>О8!E136</f>
        <v>0</v>
      </c>
      <c r="V89" s="213">
        <f>О9!D136</f>
        <v>0</v>
      </c>
      <c r="W89" s="255">
        <f>О9!E136</f>
        <v>0</v>
      </c>
      <c r="X89" s="213">
        <f>О10!D136</f>
        <v>0</v>
      </c>
      <c r="Y89" s="255">
        <f>О10!E136</f>
        <v>0</v>
      </c>
      <c r="Z89" s="213">
        <f>О11!D136</f>
        <v>0</v>
      </c>
      <c r="AA89" s="255">
        <f>О11!E136</f>
        <v>0</v>
      </c>
      <c r="AB89" s="213">
        <f>О12!D136</f>
        <v>0</v>
      </c>
      <c r="AC89" s="255">
        <f>О12!E136</f>
        <v>0</v>
      </c>
      <c r="AD89" s="213">
        <f>О13!D136</f>
        <v>0</v>
      </c>
      <c r="AE89" s="255">
        <f>О13!E136</f>
        <v>0</v>
      </c>
      <c r="AF89" s="213">
        <f>О14!D136</f>
        <v>0</v>
      </c>
      <c r="AG89" s="255">
        <f>О14!E136</f>
        <v>0</v>
      </c>
      <c r="AH89" s="213">
        <f>О15!D136</f>
        <v>0</v>
      </c>
      <c r="AI89" s="255">
        <f>О15!E136</f>
        <v>0</v>
      </c>
      <c r="AJ89" s="213">
        <f>О16!D136</f>
        <v>0</v>
      </c>
      <c r="AK89" s="255">
        <f>О16!E136</f>
        <v>0</v>
      </c>
      <c r="AL89" s="213">
        <f>О17!D136</f>
        <v>0</v>
      </c>
      <c r="AM89" s="255">
        <f>О17!E136</f>
        <v>0</v>
      </c>
      <c r="AN89" s="213">
        <f>О18!D136</f>
        <v>0</v>
      </c>
      <c r="AO89" s="255">
        <f>О18!E136</f>
        <v>0</v>
      </c>
      <c r="AP89" s="213">
        <f>О19!D136</f>
        <v>0</v>
      </c>
      <c r="AQ89" s="255">
        <f>О19!E136</f>
        <v>0</v>
      </c>
      <c r="AR89" s="213">
        <f>О20!D136</f>
        <v>0</v>
      </c>
      <c r="AS89" s="255">
        <f>О20!E136</f>
        <v>0</v>
      </c>
    </row>
    <row r="90" spans="1:45" ht="15.75" thickBot="1">
      <c r="A90" s="406"/>
      <c r="B90" s="394" t="s">
        <v>111</v>
      </c>
      <c r="C90" s="408"/>
      <c r="D90" s="312">
        <f t="shared" si="2"/>
        <v>0</v>
      </c>
      <c r="E90" s="312">
        <f t="shared" si="3"/>
        <v>0</v>
      </c>
      <c r="F90" s="213">
        <f>О1!D137</f>
        <v>0</v>
      </c>
      <c r="G90" s="255">
        <f>О1!E137</f>
        <v>0</v>
      </c>
      <c r="H90" s="213">
        <f>О2!D137</f>
        <v>0</v>
      </c>
      <c r="I90" s="255">
        <f>О2!E137</f>
        <v>0</v>
      </c>
      <c r="J90" s="213">
        <f>О3!D137</f>
        <v>0</v>
      </c>
      <c r="K90" s="255">
        <f>О3!E137</f>
        <v>0</v>
      </c>
      <c r="L90" s="213">
        <f>О4!D137</f>
        <v>0</v>
      </c>
      <c r="M90" s="255">
        <f>О4!E137</f>
        <v>0</v>
      </c>
      <c r="N90" s="213">
        <f>О5!D137</f>
        <v>0</v>
      </c>
      <c r="O90" s="255">
        <f>О5!E137</f>
        <v>0</v>
      </c>
      <c r="P90" s="213">
        <f>О6!D137</f>
        <v>0</v>
      </c>
      <c r="Q90" s="255">
        <f>О6!E137</f>
        <v>0</v>
      </c>
      <c r="R90" s="213">
        <f>О7!D137</f>
        <v>0</v>
      </c>
      <c r="S90" s="255">
        <f>О7!E137</f>
        <v>0</v>
      </c>
      <c r="T90" s="213">
        <f>О8!D137</f>
        <v>0</v>
      </c>
      <c r="U90" s="255">
        <f>О8!E137</f>
        <v>0</v>
      </c>
      <c r="V90" s="213">
        <f>О9!D137</f>
        <v>0</v>
      </c>
      <c r="W90" s="255">
        <f>О9!E137</f>
        <v>0</v>
      </c>
      <c r="X90" s="213">
        <f>О10!D137</f>
        <v>0</v>
      </c>
      <c r="Y90" s="255">
        <f>О10!E137</f>
        <v>0</v>
      </c>
      <c r="Z90" s="213">
        <f>О11!D137</f>
        <v>0</v>
      </c>
      <c r="AA90" s="255">
        <f>О11!E137</f>
        <v>0</v>
      </c>
      <c r="AB90" s="213">
        <f>О12!D137</f>
        <v>0</v>
      </c>
      <c r="AC90" s="255">
        <f>О12!E137</f>
        <v>0</v>
      </c>
      <c r="AD90" s="213">
        <f>О13!D137</f>
        <v>0</v>
      </c>
      <c r="AE90" s="255">
        <f>О13!E137</f>
        <v>0</v>
      </c>
      <c r="AF90" s="213">
        <f>О14!D137</f>
        <v>0</v>
      </c>
      <c r="AG90" s="255">
        <f>О14!E137</f>
        <v>0</v>
      </c>
      <c r="AH90" s="213">
        <f>О15!D137</f>
        <v>0</v>
      </c>
      <c r="AI90" s="255">
        <f>О15!E137</f>
        <v>0</v>
      </c>
      <c r="AJ90" s="213">
        <f>О16!D137</f>
        <v>0</v>
      </c>
      <c r="AK90" s="255">
        <f>О16!E137</f>
        <v>0</v>
      </c>
      <c r="AL90" s="213">
        <f>О17!D137</f>
        <v>0</v>
      </c>
      <c r="AM90" s="255">
        <f>О17!E137</f>
        <v>0</v>
      </c>
      <c r="AN90" s="213">
        <f>О18!D137</f>
        <v>0</v>
      </c>
      <c r="AO90" s="255">
        <f>О18!E137</f>
        <v>0</v>
      </c>
      <c r="AP90" s="213">
        <f>О19!D137</f>
        <v>0</v>
      </c>
      <c r="AQ90" s="255">
        <f>О19!E137</f>
        <v>0</v>
      </c>
      <c r="AR90" s="213">
        <f>О20!D137</f>
        <v>0</v>
      </c>
      <c r="AS90" s="255">
        <f>О20!E137</f>
        <v>0</v>
      </c>
    </row>
    <row r="91" spans="1:45" ht="16.5" customHeight="1">
      <c r="A91" s="405">
        <v>27</v>
      </c>
      <c r="B91" s="392" t="s">
        <v>112</v>
      </c>
      <c r="C91" s="407"/>
      <c r="D91" s="312">
        <f t="shared" si="2"/>
        <v>0</v>
      </c>
      <c r="E91" s="312">
        <f t="shared" si="3"/>
        <v>0</v>
      </c>
      <c r="F91" s="213">
        <f>О1!D138</f>
        <v>0</v>
      </c>
      <c r="G91" s="255">
        <f>О1!E138</f>
        <v>0</v>
      </c>
      <c r="H91" s="213">
        <f>О2!D138</f>
        <v>0</v>
      </c>
      <c r="I91" s="255">
        <f>О2!E138</f>
        <v>0</v>
      </c>
      <c r="J91" s="213">
        <f>О3!D138</f>
        <v>0</v>
      </c>
      <c r="K91" s="255">
        <f>О3!E138</f>
        <v>0</v>
      </c>
      <c r="L91" s="213">
        <f>О4!D138</f>
        <v>0</v>
      </c>
      <c r="M91" s="255">
        <f>О4!E138</f>
        <v>0</v>
      </c>
      <c r="N91" s="213">
        <f>О5!D138</f>
        <v>0</v>
      </c>
      <c r="O91" s="255">
        <f>О5!E138</f>
        <v>0</v>
      </c>
      <c r="P91" s="213">
        <f>О6!D138</f>
        <v>0</v>
      </c>
      <c r="Q91" s="255">
        <f>О6!E138</f>
        <v>0</v>
      </c>
      <c r="R91" s="213">
        <f>О7!D138</f>
        <v>0</v>
      </c>
      <c r="S91" s="255">
        <f>О7!E138</f>
        <v>0</v>
      </c>
      <c r="T91" s="213">
        <f>О8!D138</f>
        <v>0</v>
      </c>
      <c r="U91" s="255">
        <f>О8!E138</f>
        <v>0</v>
      </c>
      <c r="V91" s="213">
        <f>О9!D138</f>
        <v>0</v>
      </c>
      <c r="W91" s="255">
        <f>О9!E138</f>
        <v>0</v>
      </c>
      <c r="X91" s="213">
        <f>О10!D138</f>
        <v>0</v>
      </c>
      <c r="Y91" s="255">
        <f>О10!E138</f>
        <v>0</v>
      </c>
      <c r="Z91" s="213">
        <f>О11!D138</f>
        <v>0</v>
      </c>
      <c r="AA91" s="255">
        <f>О11!E138</f>
        <v>0</v>
      </c>
      <c r="AB91" s="213">
        <f>О12!D138</f>
        <v>0</v>
      </c>
      <c r="AC91" s="255">
        <f>О12!E138</f>
        <v>0</v>
      </c>
      <c r="AD91" s="213">
        <f>О13!D138</f>
        <v>0</v>
      </c>
      <c r="AE91" s="255">
        <f>О13!E138</f>
        <v>0</v>
      </c>
      <c r="AF91" s="213">
        <f>О14!D138</f>
        <v>0</v>
      </c>
      <c r="AG91" s="255">
        <f>О14!E138</f>
        <v>0</v>
      </c>
      <c r="AH91" s="213">
        <f>О15!D138</f>
        <v>0</v>
      </c>
      <c r="AI91" s="255">
        <f>О15!E138</f>
        <v>0</v>
      </c>
      <c r="AJ91" s="213">
        <f>О16!D138</f>
        <v>0</v>
      </c>
      <c r="AK91" s="255">
        <f>О16!E138</f>
        <v>0</v>
      </c>
      <c r="AL91" s="213">
        <f>О17!D138</f>
        <v>0</v>
      </c>
      <c r="AM91" s="255">
        <f>О17!E138</f>
        <v>0</v>
      </c>
      <c r="AN91" s="213">
        <f>О18!D138</f>
        <v>0</v>
      </c>
      <c r="AO91" s="255">
        <f>О18!E138</f>
        <v>0</v>
      </c>
      <c r="AP91" s="213">
        <f>О19!D138</f>
        <v>0</v>
      </c>
      <c r="AQ91" s="255">
        <f>О19!E138</f>
        <v>0</v>
      </c>
      <c r="AR91" s="213">
        <f>О20!D138</f>
        <v>0</v>
      </c>
      <c r="AS91" s="255">
        <f>О20!E138</f>
        <v>0</v>
      </c>
    </row>
    <row r="92" spans="1:45" ht="15.75" thickBot="1">
      <c r="A92" s="406"/>
      <c r="B92" s="394" t="s">
        <v>113</v>
      </c>
      <c r="C92" s="408"/>
      <c r="D92" s="312">
        <f t="shared" si="2"/>
        <v>0</v>
      </c>
      <c r="E92" s="312">
        <f t="shared" si="3"/>
        <v>0</v>
      </c>
      <c r="F92" s="213">
        <f>О1!D139</f>
        <v>0</v>
      </c>
      <c r="G92" s="255">
        <f>О1!E139</f>
        <v>0</v>
      </c>
      <c r="H92" s="213">
        <f>О2!D139</f>
        <v>0</v>
      </c>
      <c r="I92" s="255">
        <f>О2!E139</f>
        <v>0</v>
      </c>
      <c r="J92" s="213">
        <f>О3!D139</f>
        <v>0</v>
      </c>
      <c r="K92" s="255">
        <f>О3!E139</f>
        <v>0</v>
      </c>
      <c r="L92" s="213">
        <f>О4!D139</f>
        <v>0</v>
      </c>
      <c r="M92" s="255">
        <f>О4!E139</f>
        <v>0</v>
      </c>
      <c r="N92" s="213">
        <f>О5!D139</f>
        <v>0</v>
      </c>
      <c r="O92" s="255">
        <f>О5!E139</f>
        <v>0</v>
      </c>
      <c r="P92" s="213">
        <f>О6!D139</f>
        <v>0</v>
      </c>
      <c r="Q92" s="255">
        <f>О6!E139</f>
        <v>0</v>
      </c>
      <c r="R92" s="213">
        <f>О7!D139</f>
        <v>0</v>
      </c>
      <c r="S92" s="255">
        <f>О7!E139</f>
        <v>0</v>
      </c>
      <c r="T92" s="213">
        <f>О8!D139</f>
        <v>0</v>
      </c>
      <c r="U92" s="255">
        <f>О8!E139</f>
        <v>0</v>
      </c>
      <c r="V92" s="213">
        <f>О9!D139</f>
        <v>0</v>
      </c>
      <c r="W92" s="255">
        <f>О9!E139</f>
        <v>0</v>
      </c>
      <c r="X92" s="213">
        <f>О10!D139</f>
        <v>0</v>
      </c>
      <c r="Y92" s="255">
        <f>О10!E139</f>
        <v>0</v>
      </c>
      <c r="Z92" s="213">
        <f>О11!D139</f>
        <v>0</v>
      </c>
      <c r="AA92" s="255">
        <f>О11!E139</f>
        <v>0</v>
      </c>
      <c r="AB92" s="213">
        <f>О12!D139</f>
        <v>0</v>
      </c>
      <c r="AC92" s="255">
        <f>О12!E139</f>
        <v>0</v>
      </c>
      <c r="AD92" s="213">
        <f>О13!D139</f>
        <v>0</v>
      </c>
      <c r="AE92" s="255">
        <f>О13!E139</f>
        <v>0</v>
      </c>
      <c r="AF92" s="213">
        <f>О14!D139</f>
        <v>0</v>
      </c>
      <c r="AG92" s="255">
        <f>О14!E139</f>
        <v>0</v>
      </c>
      <c r="AH92" s="213">
        <f>О15!D139</f>
        <v>0</v>
      </c>
      <c r="AI92" s="255">
        <f>О15!E139</f>
        <v>0</v>
      </c>
      <c r="AJ92" s="213">
        <f>О16!D139</f>
        <v>0</v>
      </c>
      <c r="AK92" s="255">
        <f>О16!E139</f>
        <v>0</v>
      </c>
      <c r="AL92" s="213">
        <f>О17!D139</f>
        <v>0</v>
      </c>
      <c r="AM92" s="255">
        <f>О17!E139</f>
        <v>0</v>
      </c>
      <c r="AN92" s="213">
        <f>О18!D139</f>
        <v>0</v>
      </c>
      <c r="AO92" s="255">
        <f>О18!E139</f>
        <v>0</v>
      </c>
      <c r="AP92" s="213">
        <f>О19!D139</f>
        <v>0</v>
      </c>
      <c r="AQ92" s="255">
        <f>О19!E139</f>
        <v>0</v>
      </c>
      <c r="AR92" s="213">
        <f>О20!D139</f>
        <v>0</v>
      </c>
      <c r="AS92" s="255">
        <f>О20!E139</f>
        <v>0</v>
      </c>
    </row>
    <row r="93" spans="1:45" ht="15" customHeight="1">
      <c r="A93" s="405">
        <v>28</v>
      </c>
      <c r="B93" s="392" t="s">
        <v>75</v>
      </c>
      <c r="C93" s="407"/>
      <c r="D93" s="312">
        <f t="shared" si="2"/>
        <v>0</v>
      </c>
      <c r="E93" s="312">
        <f t="shared" si="3"/>
        <v>0</v>
      </c>
      <c r="F93" s="213">
        <f>О1!D140</f>
        <v>0</v>
      </c>
      <c r="G93" s="255">
        <f>О1!E140</f>
        <v>0</v>
      </c>
      <c r="H93" s="213">
        <f>О2!D140</f>
        <v>0</v>
      </c>
      <c r="I93" s="255">
        <f>О2!E140</f>
        <v>0</v>
      </c>
      <c r="J93" s="213">
        <f>О3!D140</f>
        <v>0</v>
      </c>
      <c r="K93" s="255">
        <f>О3!E140</f>
        <v>0</v>
      </c>
      <c r="L93" s="213">
        <f>О4!D140</f>
        <v>0</v>
      </c>
      <c r="M93" s="255">
        <f>О4!E140</f>
        <v>0</v>
      </c>
      <c r="N93" s="213">
        <f>О5!D140</f>
        <v>0</v>
      </c>
      <c r="O93" s="255">
        <f>О5!E140</f>
        <v>0</v>
      </c>
      <c r="P93" s="213">
        <f>О6!D140</f>
        <v>0</v>
      </c>
      <c r="Q93" s="255">
        <f>О6!E140</f>
        <v>0</v>
      </c>
      <c r="R93" s="213">
        <f>О7!D140</f>
        <v>0</v>
      </c>
      <c r="S93" s="255">
        <f>О7!E140</f>
        <v>0</v>
      </c>
      <c r="T93" s="213">
        <f>О8!D140</f>
        <v>0</v>
      </c>
      <c r="U93" s="255">
        <f>О8!E140</f>
        <v>0</v>
      </c>
      <c r="V93" s="213">
        <f>О9!D140</f>
        <v>0</v>
      </c>
      <c r="W93" s="255">
        <f>О9!E140</f>
        <v>0</v>
      </c>
      <c r="X93" s="213">
        <f>О10!D140</f>
        <v>0</v>
      </c>
      <c r="Y93" s="255">
        <f>О10!E140</f>
        <v>0</v>
      </c>
      <c r="Z93" s="213">
        <f>О11!D140</f>
        <v>0</v>
      </c>
      <c r="AA93" s="255">
        <f>О11!E140</f>
        <v>0</v>
      </c>
      <c r="AB93" s="213">
        <f>О12!D140</f>
        <v>0</v>
      </c>
      <c r="AC93" s="255">
        <f>О12!E140</f>
        <v>0</v>
      </c>
      <c r="AD93" s="213">
        <f>О13!D140</f>
        <v>0</v>
      </c>
      <c r="AE93" s="255">
        <f>О13!E140</f>
        <v>0</v>
      </c>
      <c r="AF93" s="213">
        <f>О14!D140</f>
        <v>0</v>
      </c>
      <c r="AG93" s="255">
        <f>О14!E140</f>
        <v>0</v>
      </c>
      <c r="AH93" s="213">
        <f>О15!D140</f>
        <v>0</v>
      </c>
      <c r="AI93" s="255">
        <f>О15!E140</f>
        <v>0</v>
      </c>
      <c r="AJ93" s="213">
        <f>О16!D140</f>
        <v>0</v>
      </c>
      <c r="AK93" s="255">
        <f>О16!E140</f>
        <v>0</v>
      </c>
      <c r="AL93" s="213">
        <f>О17!D140</f>
        <v>0</v>
      </c>
      <c r="AM93" s="255">
        <f>О17!E140</f>
        <v>0</v>
      </c>
      <c r="AN93" s="213">
        <f>О18!D140</f>
        <v>0</v>
      </c>
      <c r="AO93" s="255">
        <f>О18!E140</f>
        <v>0</v>
      </c>
      <c r="AP93" s="213">
        <f>О19!D140</f>
        <v>0</v>
      </c>
      <c r="AQ93" s="255">
        <f>О19!E140</f>
        <v>0</v>
      </c>
      <c r="AR93" s="213">
        <f>О20!D140</f>
        <v>0</v>
      </c>
      <c r="AS93" s="255">
        <f>О20!E140</f>
        <v>0</v>
      </c>
    </row>
    <row r="94" spans="1:45" ht="15.75" thickBot="1">
      <c r="A94" s="406"/>
      <c r="B94" s="394" t="s">
        <v>114</v>
      </c>
      <c r="C94" s="408"/>
      <c r="D94" s="312">
        <f t="shared" si="2"/>
        <v>0</v>
      </c>
      <c r="E94" s="312">
        <f t="shared" si="3"/>
        <v>0</v>
      </c>
      <c r="F94" s="213">
        <f>О1!D141</f>
        <v>0</v>
      </c>
      <c r="G94" s="255">
        <f>О1!E141</f>
        <v>0</v>
      </c>
      <c r="H94" s="213">
        <f>О2!D141</f>
        <v>0</v>
      </c>
      <c r="I94" s="255">
        <f>О2!E141</f>
        <v>0</v>
      </c>
      <c r="J94" s="213">
        <f>О3!D141</f>
        <v>0</v>
      </c>
      <c r="K94" s="255">
        <f>О3!E141</f>
        <v>0</v>
      </c>
      <c r="L94" s="213">
        <f>О4!D141</f>
        <v>0</v>
      </c>
      <c r="M94" s="255">
        <f>О4!E141</f>
        <v>0</v>
      </c>
      <c r="N94" s="213">
        <f>О5!D141</f>
        <v>0</v>
      </c>
      <c r="O94" s="255">
        <f>О5!E141</f>
        <v>0</v>
      </c>
      <c r="P94" s="213">
        <f>О6!D141</f>
        <v>0</v>
      </c>
      <c r="Q94" s="255">
        <f>О6!E141</f>
        <v>0</v>
      </c>
      <c r="R94" s="213">
        <f>О7!D141</f>
        <v>0</v>
      </c>
      <c r="S94" s="255">
        <f>О7!E141</f>
        <v>0</v>
      </c>
      <c r="T94" s="213">
        <f>О8!D141</f>
        <v>0</v>
      </c>
      <c r="U94" s="255">
        <f>О8!E141</f>
        <v>0</v>
      </c>
      <c r="V94" s="213">
        <f>О9!D141</f>
        <v>0</v>
      </c>
      <c r="W94" s="255">
        <f>О9!E141</f>
        <v>0</v>
      </c>
      <c r="X94" s="213">
        <f>О10!D141</f>
        <v>0</v>
      </c>
      <c r="Y94" s="255">
        <f>О10!E141</f>
        <v>0</v>
      </c>
      <c r="Z94" s="213">
        <f>О11!D141</f>
        <v>0</v>
      </c>
      <c r="AA94" s="255">
        <f>О11!E141</f>
        <v>0</v>
      </c>
      <c r="AB94" s="213">
        <f>О12!D141</f>
        <v>0</v>
      </c>
      <c r="AC94" s="255">
        <f>О12!E141</f>
        <v>0</v>
      </c>
      <c r="AD94" s="213">
        <f>О13!D141</f>
        <v>0</v>
      </c>
      <c r="AE94" s="255">
        <f>О13!E141</f>
        <v>0</v>
      </c>
      <c r="AF94" s="213">
        <f>О14!D141</f>
        <v>0</v>
      </c>
      <c r="AG94" s="255">
        <f>О14!E141</f>
        <v>0</v>
      </c>
      <c r="AH94" s="213">
        <f>О15!D141</f>
        <v>0</v>
      </c>
      <c r="AI94" s="255">
        <f>О15!E141</f>
        <v>0</v>
      </c>
      <c r="AJ94" s="213">
        <f>О16!D141</f>
        <v>0</v>
      </c>
      <c r="AK94" s="255">
        <f>О16!E141</f>
        <v>0</v>
      </c>
      <c r="AL94" s="213">
        <f>О17!D141</f>
        <v>0</v>
      </c>
      <c r="AM94" s="255">
        <f>О17!E141</f>
        <v>0</v>
      </c>
      <c r="AN94" s="213">
        <f>О18!D141</f>
        <v>0</v>
      </c>
      <c r="AO94" s="255">
        <f>О18!E141</f>
        <v>0</v>
      </c>
      <c r="AP94" s="213">
        <f>О19!D141</f>
        <v>0</v>
      </c>
      <c r="AQ94" s="255">
        <f>О19!E141</f>
        <v>0</v>
      </c>
      <c r="AR94" s="213">
        <f>О20!D141</f>
        <v>0</v>
      </c>
      <c r="AS94" s="255">
        <f>О20!E141</f>
        <v>0</v>
      </c>
    </row>
    <row r="95" spans="1:45" ht="15" customHeight="1">
      <c r="A95" s="405">
        <v>29</v>
      </c>
      <c r="B95" s="392" t="s">
        <v>85</v>
      </c>
      <c r="C95" s="407"/>
      <c r="D95" s="312">
        <f t="shared" si="2"/>
        <v>0</v>
      </c>
      <c r="E95" s="312">
        <f t="shared" si="3"/>
        <v>0</v>
      </c>
      <c r="F95" s="213">
        <f>О1!D142</f>
        <v>0</v>
      </c>
      <c r="G95" s="255">
        <f>О1!E142</f>
        <v>0</v>
      </c>
      <c r="H95" s="213">
        <f>О2!D142</f>
        <v>0</v>
      </c>
      <c r="I95" s="255">
        <f>О2!E142</f>
        <v>0</v>
      </c>
      <c r="J95" s="213">
        <f>О3!D142</f>
        <v>0</v>
      </c>
      <c r="K95" s="255">
        <f>О3!E142</f>
        <v>0</v>
      </c>
      <c r="L95" s="213">
        <f>О4!D142</f>
        <v>0</v>
      </c>
      <c r="M95" s="255">
        <f>О4!E142</f>
        <v>0</v>
      </c>
      <c r="N95" s="213">
        <f>О5!D142</f>
        <v>0</v>
      </c>
      <c r="O95" s="255">
        <f>О5!E142</f>
        <v>0</v>
      </c>
      <c r="P95" s="213">
        <f>О6!D142</f>
        <v>0</v>
      </c>
      <c r="Q95" s="255">
        <f>О6!E142</f>
        <v>0</v>
      </c>
      <c r="R95" s="213">
        <f>О7!D142</f>
        <v>0</v>
      </c>
      <c r="S95" s="255">
        <f>О7!E142</f>
        <v>0</v>
      </c>
      <c r="T95" s="213">
        <f>О8!D142</f>
        <v>0</v>
      </c>
      <c r="U95" s="255">
        <f>О8!E142</f>
        <v>0</v>
      </c>
      <c r="V95" s="213">
        <f>О9!D142</f>
        <v>0</v>
      </c>
      <c r="W95" s="255">
        <f>О9!E142</f>
        <v>0</v>
      </c>
      <c r="X95" s="213">
        <f>О10!D142</f>
        <v>0</v>
      </c>
      <c r="Y95" s="255">
        <f>О10!E142</f>
        <v>0</v>
      </c>
      <c r="Z95" s="213">
        <f>О11!D142</f>
        <v>0</v>
      </c>
      <c r="AA95" s="255">
        <f>О11!E142</f>
        <v>0</v>
      </c>
      <c r="AB95" s="213">
        <f>О12!D142</f>
        <v>0</v>
      </c>
      <c r="AC95" s="255">
        <f>О12!E142</f>
        <v>0</v>
      </c>
      <c r="AD95" s="213">
        <f>О13!D142</f>
        <v>0</v>
      </c>
      <c r="AE95" s="255">
        <f>О13!E142</f>
        <v>0</v>
      </c>
      <c r="AF95" s="213">
        <f>О14!D142</f>
        <v>0</v>
      </c>
      <c r="AG95" s="255">
        <f>О14!E142</f>
        <v>0</v>
      </c>
      <c r="AH95" s="213">
        <f>О15!D142</f>
        <v>0</v>
      </c>
      <c r="AI95" s="255">
        <f>О15!E142</f>
        <v>0</v>
      </c>
      <c r="AJ95" s="213">
        <f>О16!D142</f>
        <v>0</v>
      </c>
      <c r="AK95" s="255">
        <f>О16!E142</f>
        <v>0</v>
      </c>
      <c r="AL95" s="213">
        <f>О17!D142</f>
        <v>0</v>
      </c>
      <c r="AM95" s="255">
        <f>О17!E142</f>
        <v>0</v>
      </c>
      <c r="AN95" s="213">
        <f>О18!D142</f>
        <v>0</v>
      </c>
      <c r="AO95" s="255">
        <f>О18!E142</f>
        <v>0</v>
      </c>
      <c r="AP95" s="213">
        <f>О19!D142</f>
        <v>0</v>
      </c>
      <c r="AQ95" s="255">
        <f>О19!E142</f>
        <v>0</v>
      </c>
      <c r="AR95" s="213">
        <f>О20!D142</f>
        <v>0</v>
      </c>
      <c r="AS95" s="255">
        <f>О20!E142</f>
        <v>0</v>
      </c>
    </row>
    <row r="96" spans="1:45" ht="15.75" thickBot="1">
      <c r="A96" s="406"/>
      <c r="B96" s="394" t="s">
        <v>115</v>
      </c>
      <c r="C96" s="408"/>
      <c r="D96" s="312">
        <f t="shared" si="2"/>
        <v>0</v>
      </c>
      <c r="E96" s="312">
        <f t="shared" si="3"/>
        <v>0</v>
      </c>
      <c r="F96" s="213">
        <f>О1!D143</f>
        <v>0</v>
      </c>
      <c r="G96" s="255">
        <f>О1!E143</f>
        <v>0</v>
      </c>
      <c r="H96" s="213">
        <f>О2!D143</f>
        <v>0</v>
      </c>
      <c r="I96" s="255">
        <f>О2!E143</f>
        <v>0</v>
      </c>
      <c r="J96" s="213">
        <f>О3!D143</f>
        <v>0</v>
      </c>
      <c r="K96" s="255">
        <f>О3!E143</f>
        <v>0</v>
      </c>
      <c r="L96" s="213">
        <f>О4!D143</f>
        <v>0</v>
      </c>
      <c r="M96" s="255">
        <f>О4!E143</f>
        <v>0</v>
      </c>
      <c r="N96" s="213">
        <f>О5!D143</f>
        <v>0</v>
      </c>
      <c r="O96" s="255">
        <f>О5!E143</f>
        <v>0</v>
      </c>
      <c r="P96" s="213">
        <f>О6!D143</f>
        <v>0</v>
      </c>
      <c r="Q96" s="255">
        <f>О6!E143</f>
        <v>0</v>
      </c>
      <c r="R96" s="213">
        <f>О7!D143</f>
        <v>0</v>
      </c>
      <c r="S96" s="255">
        <f>О7!E143</f>
        <v>0</v>
      </c>
      <c r="T96" s="213">
        <f>О8!D143</f>
        <v>0</v>
      </c>
      <c r="U96" s="255">
        <f>О8!E143</f>
        <v>0</v>
      </c>
      <c r="V96" s="213">
        <f>О9!D143</f>
        <v>0</v>
      </c>
      <c r="W96" s="255">
        <f>О9!E143</f>
        <v>0</v>
      </c>
      <c r="X96" s="213">
        <f>О10!D143</f>
        <v>0</v>
      </c>
      <c r="Y96" s="255">
        <f>О10!E143</f>
        <v>0</v>
      </c>
      <c r="Z96" s="213">
        <f>О11!D143</f>
        <v>0</v>
      </c>
      <c r="AA96" s="255">
        <f>О11!E143</f>
        <v>0</v>
      </c>
      <c r="AB96" s="213">
        <f>О12!D143</f>
        <v>0</v>
      </c>
      <c r="AC96" s="255">
        <f>О12!E143</f>
        <v>0</v>
      </c>
      <c r="AD96" s="213">
        <f>О13!D143</f>
        <v>0</v>
      </c>
      <c r="AE96" s="255">
        <f>О13!E143</f>
        <v>0</v>
      </c>
      <c r="AF96" s="213">
        <f>О14!D143</f>
        <v>0</v>
      </c>
      <c r="AG96" s="255">
        <f>О14!E143</f>
        <v>0</v>
      </c>
      <c r="AH96" s="213">
        <f>О15!D143</f>
        <v>0</v>
      </c>
      <c r="AI96" s="255">
        <f>О15!E143</f>
        <v>0</v>
      </c>
      <c r="AJ96" s="213">
        <f>О16!D143</f>
        <v>0</v>
      </c>
      <c r="AK96" s="255">
        <f>О16!E143</f>
        <v>0</v>
      </c>
      <c r="AL96" s="213">
        <f>О17!D143</f>
        <v>0</v>
      </c>
      <c r="AM96" s="255">
        <f>О17!E143</f>
        <v>0</v>
      </c>
      <c r="AN96" s="213">
        <f>О18!D143</f>
        <v>0</v>
      </c>
      <c r="AO96" s="255">
        <f>О18!E143</f>
        <v>0</v>
      </c>
      <c r="AP96" s="213">
        <f>О19!D143</f>
        <v>0</v>
      </c>
      <c r="AQ96" s="255">
        <f>О19!E143</f>
        <v>0</v>
      </c>
      <c r="AR96" s="213">
        <f>О20!D143</f>
        <v>0</v>
      </c>
      <c r="AS96" s="255">
        <f>О20!E143</f>
        <v>0</v>
      </c>
    </row>
    <row r="97" spans="1:45" ht="16.5" customHeight="1">
      <c r="A97" s="405">
        <v>30</v>
      </c>
      <c r="B97" s="392" t="s">
        <v>116</v>
      </c>
      <c r="C97" s="407"/>
      <c r="D97" s="312">
        <f t="shared" si="2"/>
        <v>0</v>
      </c>
      <c r="E97" s="312">
        <f t="shared" si="3"/>
        <v>0</v>
      </c>
      <c r="F97" s="213">
        <f>О1!D144</f>
        <v>0</v>
      </c>
      <c r="G97" s="255">
        <f>О1!E144</f>
        <v>0</v>
      </c>
      <c r="H97" s="213">
        <f>О2!D144</f>
        <v>0</v>
      </c>
      <c r="I97" s="255">
        <f>О2!E144</f>
        <v>0</v>
      </c>
      <c r="J97" s="213">
        <f>О3!D144</f>
        <v>0</v>
      </c>
      <c r="K97" s="255">
        <f>О3!E144</f>
        <v>0</v>
      </c>
      <c r="L97" s="213">
        <f>О4!D144</f>
        <v>0</v>
      </c>
      <c r="M97" s="255">
        <f>О4!E144</f>
        <v>0</v>
      </c>
      <c r="N97" s="213">
        <f>О5!D144</f>
        <v>0</v>
      </c>
      <c r="O97" s="255">
        <f>О5!E144</f>
        <v>0</v>
      </c>
      <c r="P97" s="213">
        <f>О6!D144</f>
        <v>0</v>
      </c>
      <c r="Q97" s="255">
        <f>О6!E144</f>
        <v>0</v>
      </c>
      <c r="R97" s="213">
        <f>О7!D144</f>
        <v>0</v>
      </c>
      <c r="S97" s="255">
        <f>О7!E144</f>
        <v>0</v>
      </c>
      <c r="T97" s="213">
        <f>О8!D144</f>
        <v>0</v>
      </c>
      <c r="U97" s="255">
        <f>О8!E144</f>
        <v>0</v>
      </c>
      <c r="V97" s="213">
        <f>О9!D144</f>
        <v>0</v>
      </c>
      <c r="W97" s="255">
        <f>О9!E144</f>
        <v>0</v>
      </c>
      <c r="X97" s="213">
        <f>О10!D144</f>
        <v>0</v>
      </c>
      <c r="Y97" s="255">
        <f>О10!E144</f>
        <v>0</v>
      </c>
      <c r="Z97" s="213">
        <f>О11!D144</f>
        <v>0</v>
      </c>
      <c r="AA97" s="255">
        <f>О11!E144</f>
        <v>0</v>
      </c>
      <c r="AB97" s="213">
        <f>О12!D144</f>
        <v>0</v>
      </c>
      <c r="AC97" s="255">
        <f>О12!E144</f>
        <v>0</v>
      </c>
      <c r="AD97" s="213">
        <f>О13!D144</f>
        <v>0</v>
      </c>
      <c r="AE97" s="255">
        <f>О13!E144</f>
        <v>0</v>
      </c>
      <c r="AF97" s="213">
        <f>О14!D144</f>
        <v>0</v>
      </c>
      <c r="AG97" s="255">
        <f>О14!E144</f>
        <v>0</v>
      </c>
      <c r="AH97" s="213">
        <f>О15!D144</f>
        <v>0</v>
      </c>
      <c r="AI97" s="255">
        <f>О15!E144</f>
        <v>0</v>
      </c>
      <c r="AJ97" s="213">
        <f>О16!D144</f>
        <v>0</v>
      </c>
      <c r="AK97" s="255">
        <f>О16!E144</f>
        <v>0</v>
      </c>
      <c r="AL97" s="213">
        <f>О17!D144</f>
        <v>0</v>
      </c>
      <c r="AM97" s="255">
        <f>О17!E144</f>
        <v>0</v>
      </c>
      <c r="AN97" s="213">
        <f>О18!D144</f>
        <v>0</v>
      </c>
      <c r="AO97" s="255">
        <f>О18!E144</f>
        <v>0</v>
      </c>
      <c r="AP97" s="213">
        <f>О19!D144</f>
        <v>0</v>
      </c>
      <c r="AQ97" s="255">
        <f>О19!E144</f>
        <v>0</v>
      </c>
      <c r="AR97" s="213">
        <f>О20!D144</f>
        <v>0</v>
      </c>
      <c r="AS97" s="255">
        <f>О20!E144</f>
        <v>0</v>
      </c>
    </row>
    <row r="98" spans="1:45" ht="15.75" thickBot="1">
      <c r="A98" s="406"/>
      <c r="B98" s="394" t="s">
        <v>117</v>
      </c>
      <c r="C98" s="408"/>
      <c r="D98" s="312">
        <f t="shared" si="2"/>
        <v>0</v>
      </c>
      <c r="E98" s="312">
        <f t="shared" si="3"/>
        <v>0</v>
      </c>
      <c r="F98" s="213">
        <f>О1!D145</f>
        <v>0</v>
      </c>
      <c r="G98" s="255">
        <f>О1!E145</f>
        <v>0</v>
      </c>
      <c r="H98" s="213">
        <f>О2!D145</f>
        <v>0</v>
      </c>
      <c r="I98" s="255">
        <f>О2!E145</f>
        <v>0</v>
      </c>
      <c r="J98" s="213">
        <f>О3!D145</f>
        <v>0</v>
      </c>
      <c r="K98" s="255">
        <f>О3!E145</f>
        <v>0</v>
      </c>
      <c r="L98" s="213">
        <f>О4!D145</f>
        <v>0</v>
      </c>
      <c r="M98" s="255">
        <f>О4!E145</f>
        <v>0</v>
      </c>
      <c r="N98" s="213">
        <f>О5!D145</f>
        <v>0</v>
      </c>
      <c r="O98" s="255">
        <f>О5!E145</f>
        <v>0</v>
      </c>
      <c r="P98" s="213">
        <f>О6!D145</f>
        <v>0</v>
      </c>
      <c r="Q98" s="255">
        <f>О6!E145</f>
        <v>0</v>
      </c>
      <c r="R98" s="213">
        <f>О7!D145</f>
        <v>0</v>
      </c>
      <c r="S98" s="255">
        <f>О7!E145</f>
        <v>0</v>
      </c>
      <c r="T98" s="213">
        <f>О8!D145</f>
        <v>0</v>
      </c>
      <c r="U98" s="255">
        <f>О8!E145</f>
        <v>0</v>
      </c>
      <c r="V98" s="213">
        <f>О9!D145</f>
        <v>0</v>
      </c>
      <c r="W98" s="255">
        <f>О9!E145</f>
        <v>0</v>
      </c>
      <c r="X98" s="213">
        <f>О10!D145</f>
        <v>0</v>
      </c>
      <c r="Y98" s="255">
        <f>О10!E145</f>
        <v>0</v>
      </c>
      <c r="Z98" s="213">
        <f>О11!D145</f>
        <v>0</v>
      </c>
      <c r="AA98" s="255">
        <f>О11!E145</f>
        <v>0</v>
      </c>
      <c r="AB98" s="213">
        <f>О12!D145</f>
        <v>0</v>
      </c>
      <c r="AC98" s="255">
        <f>О12!E145</f>
        <v>0</v>
      </c>
      <c r="AD98" s="213">
        <f>О13!D145</f>
        <v>0</v>
      </c>
      <c r="AE98" s="255">
        <f>О13!E145</f>
        <v>0</v>
      </c>
      <c r="AF98" s="213">
        <f>О14!D145</f>
        <v>0</v>
      </c>
      <c r="AG98" s="255">
        <f>О14!E145</f>
        <v>0</v>
      </c>
      <c r="AH98" s="213">
        <f>О15!D145</f>
        <v>0</v>
      </c>
      <c r="AI98" s="255">
        <f>О15!E145</f>
        <v>0</v>
      </c>
      <c r="AJ98" s="213">
        <f>О16!D145</f>
        <v>0</v>
      </c>
      <c r="AK98" s="255">
        <f>О16!E145</f>
        <v>0</v>
      </c>
      <c r="AL98" s="213">
        <f>О17!D145</f>
        <v>0</v>
      </c>
      <c r="AM98" s="255">
        <f>О17!E145</f>
        <v>0</v>
      </c>
      <c r="AN98" s="213">
        <f>О18!D145</f>
        <v>0</v>
      </c>
      <c r="AO98" s="255">
        <f>О18!E145</f>
        <v>0</v>
      </c>
      <c r="AP98" s="213">
        <f>О19!D145</f>
        <v>0</v>
      </c>
      <c r="AQ98" s="255">
        <f>О19!E145</f>
        <v>0</v>
      </c>
      <c r="AR98" s="213">
        <f>О20!D145</f>
        <v>0</v>
      </c>
      <c r="AS98" s="255">
        <f>О20!E145</f>
        <v>0</v>
      </c>
    </row>
    <row r="99" spans="1:45">
      <c r="A99" s="37"/>
      <c r="B99" s="206"/>
      <c r="C99" s="206"/>
      <c r="D99" s="312"/>
      <c r="E99" s="312"/>
      <c r="F99" s="213"/>
      <c r="G99" s="255"/>
      <c r="H99" s="213"/>
      <c r="I99" s="255"/>
      <c r="J99" s="213"/>
      <c r="K99" s="255"/>
      <c r="L99" s="213"/>
      <c r="M99" s="255"/>
      <c r="N99" s="213"/>
      <c r="O99" s="255"/>
      <c r="P99" s="213"/>
      <c r="Q99" s="255"/>
      <c r="R99" s="213"/>
      <c r="S99" s="255"/>
      <c r="T99" s="213"/>
      <c r="U99" s="255"/>
      <c r="V99" s="213"/>
      <c r="W99" s="255"/>
      <c r="X99" s="213"/>
      <c r="Y99" s="255"/>
      <c r="Z99" s="213"/>
      <c r="AA99" s="255"/>
      <c r="AB99" s="213"/>
      <c r="AC99" s="255"/>
      <c r="AD99" s="213"/>
      <c r="AE99" s="255"/>
      <c r="AF99" s="213"/>
      <c r="AG99" s="255"/>
      <c r="AH99" s="213"/>
      <c r="AI99" s="255"/>
      <c r="AJ99" s="213"/>
      <c r="AK99" s="255"/>
      <c r="AL99" s="213"/>
      <c r="AM99" s="255"/>
      <c r="AN99" s="213"/>
      <c r="AO99" s="255"/>
      <c r="AP99" s="213"/>
      <c r="AQ99" s="255"/>
      <c r="AR99" s="213"/>
      <c r="AS99" s="255"/>
    </row>
    <row r="100" spans="1:45" ht="15.75" thickBot="1">
      <c r="A100" s="381" t="s">
        <v>118</v>
      </c>
      <c r="B100" s="381"/>
      <c r="C100" s="382"/>
      <c r="D100" s="312"/>
      <c r="E100" s="312"/>
      <c r="F100" s="213"/>
      <c r="G100" s="255"/>
      <c r="H100" s="213"/>
      <c r="I100" s="255"/>
      <c r="J100" s="213"/>
      <c r="K100" s="255"/>
      <c r="L100" s="213"/>
      <c r="M100" s="255"/>
      <c r="N100" s="213"/>
      <c r="O100" s="255"/>
      <c r="P100" s="213"/>
      <c r="Q100" s="255"/>
      <c r="R100" s="213"/>
      <c r="S100" s="255"/>
      <c r="T100" s="213"/>
      <c r="U100" s="255"/>
      <c r="V100" s="213"/>
      <c r="W100" s="255"/>
      <c r="X100" s="213"/>
      <c r="Y100" s="255"/>
      <c r="Z100" s="213"/>
      <c r="AA100" s="255"/>
      <c r="AB100" s="213"/>
      <c r="AC100" s="255"/>
      <c r="AD100" s="213"/>
      <c r="AE100" s="255"/>
      <c r="AF100" s="213"/>
      <c r="AG100" s="255"/>
      <c r="AH100" s="213"/>
      <c r="AI100" s="255"/>
      <c r="AJ100" s="213"/>
      <c r="AK100" s="255"/>
      <c r="AL100" s="213"/>
      <c r="AM100" s="255"/>
      <c r="AN100" s="213"/>
      <c r="AO100" s="255"/>
      <c r="AP100" s="213"/>
      <c r="AQ100" s="255"/>
      <c r="AR100" s="213"/>
      <c r="AS100" s="255"/>
    </row>
    <row r="101" spans="1:45">
      <c r="A101" s="402" t="s">
        <v>121</v>
      </c>
      <c r="B101" s="392" t="s">
        <v>122</v>
      </c>
      <c r="C101" s="43" t="s">
        <v>123</v>
      </c>
      <c r="D101" s="312">
        <f t="shared" si="2"/>
        <v>0</v>
      </c>
      <c r="E101" s="312">
        <f t="shared" si="3"/>
        <v>0</v>
      </c>
      <c r="F101" s="213">
        <f>О1!D150</f>
        <v>0</v>
      </c>
      <c r="G101" s="255">
        <f>О1!E150</f>
        <v>0</v>
      </c>
      <c r="H101" s="213">
        <f>О2!D150</f>
        <v>0</v>
      </c>
      <c r="I101" s="255">
        <f>О2!E150</f>
        <v>0</v>
      </c>
      <c r="J101" s="213">
        <f>О3!D150</f>
        <v>0</v>
      </c>
      <c r="K101" s="255">
        <f>О3!E150</f>
        <v>0</v>
      </c>
      <c r="L101" s="213">
        <f>О4!D150</f>
        <v>0</v>
      </c>
      <c r="M101" s="255">
        <f>О4!E150</f>
        <v>0</v>
      </c>
      <c r="N101" s="213">
        <f>О5!D150</f>
        <v>0</v>
      </c>
      <c r="O101" s="255">
        <f>О5!E150</f>
        <v>0</v>
      </c>
      <c r="P101" s="213">
        <f>О6!D150</f>
        <v>0</v>
      </c>
      <c r="Q101" s="255">
        <f>О6!E150</f>
        <v>0</v>
      </c>
      <c r="R101" s="213">
        <f>О7!D150</f>
        <v>0</v>
      </c>
      <c r="S101" s="255">
        <f>О7!E150</f>
        <v>0</v>
      </c>
      <c r="T101" s="213">
        <f>О8!D150</f>
        <v>0</v>
      </c>
      <c r="U101" s="255">
        <f>О8!E150</f>
        <v>0</v>
      </c>
      <c r="V101" s="213">
        <f>О9!D150</f>
        <v>0</v>
      </c>
      <c r="W101" s="255">
        <f>О9!E150</f>
        <v>0</v>
      </c>
      <c r="X101" s="213">
        <f>О10!D150</f>
        <v>0</v>
      </c>
      <c r="Y101" s="255">
        <f>О10!E150</f>
        <v>0</v>
      </c>
      <c r="Z101" s="213">
        <f>О11!D150</f>
        <v>0</v>
      </c>
      <c r="AA101" s="255">
        <f>О11!E150</f>
        <v>0</v>
      </c>
      <c r="AB101" s="213">
        <f>О12!D150</f>
        <v>0</v>
      </c>
      <c r="AC101" s="255">
        <f>О12!E150</f>
        <v>0</v>
      </c>
      <c r="AD101" s="213">
        <f>О13!D150</f>
        <v>0</v>
      </c>
      <c r="AE101" s="255">
        <f>О13!E150</f>
        <v>0</v>
      </c>
      <c r="AF101" s="213">
        <f>О14!D150</f>
        <v>0</v>
      </c>
      <c r="AG101" s="255">
        <f>О14!E150</f>
        <v>0</v>
      </c>
      <c r="AH101" s="213">
        <f>О15!D150</f>
        <v>0</v>
      </c>
      <c r="AI101" s="255">
        <f>О15!E150</f>
        <v>0</v>
      </c>
      <c r="AJ101" s="213">
        <f>О16!D150</f>
        <v>0</v>
      </c>
      <c r="AK101" s="255">
        <f>О16!E150</f>
        <v>0</v>
      </c>
      <c r="AL101" s="213">
        <f>О17!D150</f>
        <v>0</v>
      </c>
      <c r="AM101" s="255">
        <f>О17!E150</f>
        <v>0</v>
      </c>
      <c r="AN101" s="213">
        <f>О18!D150</f>
        <v>0</v>
      </c>
      <c r="AO101" s="255">
        <f>О18!E150</f>
        <v>0</v>
      </c>
      <c r="AP101" s="213">
        <f>О19!D150</f>
        <v>0</v>
      </c>
      <c r="AQ101" s="255">
        <f>О19!E150</f>
        <v>0</v>
      </c>
      <c r="AR101" s="213">
        <f>О20!D150</f>
        <v>0</v>
      </c>
      <c r="AS101" s="255">
        <f>О20!E150</f>
        <v>0</v>
      </c>
    </row>
    <row r="102" spans="1:45">
      <c r="A102" s="403"/>
      <c r="B102" s="393"/>
      <c r="C102" s="44" t="s">
        <v>124</v>
      </c>
      <c r="D102" s="312">
        <f t="shared" si="2"/>
        <v>0</v>
      </c>
      <c r="E102" s="312">
        <f t="shared" si="3"/>
        <v>0</v>
      </c>
      <c r="F102" s="213">
        <f>О1!D151</f>
        <v>0</v>
      </c>
      <c r="G102" s="255">
        <f>О1!E151</f>
        <v>0</v>
      </c>
      <c r="H102" s="213">
        <f>О2!D151</f>
        <v>0</v>
      </c>
      <c r="I102" s="255">
        <f>О2!E151</f>
        <v>0</v>
      </c>
      <c r="J102" s="213">
        <f>О3!D151</f>
        <v>0</v>
      </c>
      <c r="K102" s="255">
        <f>О3!E151</f>
        <v>0</v>
      </c>
      <c r="L102" s="213">
        <f>О4!D151</f>
        <v>0</v>
      </c>
      <c r="M102" s="255">
        <f>О4!E151</f>
        <v>0</v>
      </c>
      <c r="N102" s="213">
        <f>О5!D151</f>
        <v>0</v>
      </c>
      <c r="O102" s="255">
        <f>О5!E151</f>
        <v>0</v>
      </c>
      <c r="P102" s="213">
        <f>О6!D151</f>
        <v>0</v>
      </c>
      <c r="Q102" s="255">
        <f>О6!E151</f>
        <v>0</v>
      </c>
      <c r="R102" s="213">
        <f>О7!D151</f>
        <v>0</v>
      </c>
      <c r="S102" s="255">
        <f>О7!E151</f>
        <v>0</v>
      </c>
      <c r="T102" s="213">
        <f>О8!D151</f>
        <v>0</v>
      </c>
      <c r="U102" s="255">
        <f>О8!E151</f>
        <v>0</v>
      </c>
      <c r="V102" s="213">
        <f>О9!D151</f>
        <v>0</v>
      </c>
      <c r="W102" s="255">
        <f>О9!E151</f>
        <v>0</v>
      </c>
      <c r="X102" s="213">
        <f>О10!D151</f>
        <v>0</v>
      </c>
      <c r="Y102" s="255">
        <f>О10!E151</f>
        <v>0</v>
      </c>
      <c r="Z102" s="213">
        <f>О11!D151</f>
        <v>0</v>
      </c>
      <c r="AA102" s="255">
        <f>О11!E151</f>
        <v>0</v>
      </c>
      <c r="AB102" s="213">
        <f>О12!D151</f>
        <v>0</v>
      </c>
      <c r="AC102" s="255">
        <f>О12!E151</f>
        <v>0</v>
      </c>
      <c r="AD102" s="213">
        <f>О13!D151</f>
        <v>0</v>
      </c>
      <c r="AE102" s="255">
        <f>О13!E151</f>
        <v>0</v>
      </c>
      <c r="AF102" s="213">
        <f>О14!D151</f>
        <v>0</v>
      </c>
      <c r="AG102" s="255">
        <f>О14!E151</f>
        <v>0</v>
      </c>
      <c r="AH102" s="213">
        <f>О15!D151</f>
        <v>0</v>
      </c>
      <c r="AI102" s="255">
        <f>О15!E151</f>
        <v>0</v>
      </c>
      <c r="AJ102" s="213">
        <f>О16!D151</f>
        <v>0</v>
      </c>
      <c r="AK102" s="255">
        <f>О16!E151</f>
        <v>0</v>
      </c>
      <c r="AL102" s="213">
        <f>О17!D151</f>
        <v>0</v>
      </c>
      <c r="AM102" s="255">
        <f>О17!E151</f>
        <v>0</v>
      </c>
      <c r="AN102" s="213">
        <f>О18!D151</f>
        <v>0</v>
      </c>
      <c r="AO102" s="255">
        <f>О18!E151</f>
        <v>0</v>
      </c>
      <c r="AP102" s="213">
        <f>О19!D151</f>
        <v>0</v>
      </c>
      <c r="AQ102" s="255">
        <f>О19!E151</f>
        <v>0</v>
      </c>
      <c r="AR102" s="213">
        <f>О20!D151</f>
        <v>0</v>
      </c>
      <c r="AS102" s="255">
        <f>О20!E151</f>
        <v>0</v>
      </c>
    </row>
    <row r="103" spans="1:45" ht="23.25" thickBot="1">
      <c r="A103" s="404"/>
      <c r="B103" s="394"/>
      <c r="C103" s="45" t="s">
        <v>125</v>
      </c>
      <c r="D103" s="312">
        <f t="shared" si="2"/>
        <v>0</v>
      </c>
      <c r="E103" s="312">
        <f t="shared" si="3"/>
        <v>0</v>
      </c>
      <c r="F103" s="213">
        <f>О1!D152</f>
        <v>0</v>
      </c>
      <c r="G103" s="255">
        <f>О1!E152</f>
        <v>0</v>
      </c>
      <c r="H103" s="213">
        <f>О2!D152</f>
        <v>0</v>
      </c>
      <c r="I103" s="255">
        <f>О2!E152</f>
        <v>0</v>
      </c>
      <c r="J103" s="213">
        <f>О3!D152</f>
        <v>0</v>
      </c>
      <c r="K103" s="255">
        <f>О3!E152</f>
        <v>0</v>
      </c>
      <c r="L103" s="213">
        <f>О4!D152</f>
        <v>0</v>
      </c>
      <c r="M103" s="255">
        <f>О4!E152</f>
        <v>0</v>
      </c>
      <c r="N103" s="213">
        <f>О5!D152</f>
        <v>0</v>
      </c>
      <c r="O103" s="255">
        <f>О5!E152</f>
        <v>0</v>
      </c>
      <c r="P103" s="213">
        <f>О6!D152</f>
        <v>0</v>
      </c>
      <c r="Q103" s="255">
        <f>О6!E152</f>
        <v>0</v>
      </c>
      <c r="R103" s="213">
        <f>О7!D152</f>
        <v>0</v>
      </c>
      <c r="S103" s="255">
        <f>О7!E152</f>
        <v>0</v>
      </c>
      <c r="T103" s="213">
        <f>О8!D152</f>
        <v>0</v>
      </c>
      <c r="U103" s="255">
        <f>О8!E152</f>
        <v>0</v>
      </c>
      <c r="V103" s="213">
        <f>О9!D152</f>
        <v>0</v>
      </c>
      <c r="W103" s="255">
        <f>О9!E152</f>
        <v>0</v>
      </c>
      <c r="X103" s="213">
        <f>О10!D152</f>
        <v>0</v>
      </c>
      <c r="Y103" s="255">
        <f>О10!E152</f>
        <v>0</v>
      </c>
      <c r="Z103" s="213">
        <f>О11!D152</f>
        <v>0</v>
      </c>
      <c r="AA103" s="255">
        <f>О11!E152</f>
        <v>0</v>
      </c>
      <c r="AB103" s="213">
        <f>О12!D152</f>
        <v>0</v>
      </c>
      <c r="AC103" s="255">
        <f>О12!E152</f>
        <v>0</v>
      </c>
      <c r="AD103" s="213">
        <f>О13!D152</f>
        <v>0</v>
      </c>
      <c r="AE103" s="255">
        <f>О13!E152</f>
        <v>0</v>
      </c>
      <c r="AF103" s="213">
        <f>О14!D152</f>
        <v>0</v>
      </c>
      <c r="AG103" s="255">
        <f>О14!E152</f>
        <v>0</v>
      </c>
      <c r="AH103" s="213">
        <f>О15!D152</f>
        <v>0</v>
      </c>
      <c r="AI103" s="255">
        <f>О15!E152</f>
        <v>0</v>
      </c>
      <c r="AJ103" s="213">
        <f>О16!D152</f>
        <v>0</v>
      </c>
      <c r="AK103" s="255">
        <f>О16!E152</f>
        <v>0</v>
      </c>
      <c r="AL103" s="213">
        <f>О17!D152</f>
        <v>0</v>
      </c>
      <c r="AM103" s="255">
        <f>О17!E152</f>
        <v>0</v>
      </c>
      <c r="AN103" s="213">
        <f>О18!D152</f>
        <v>0</v>
      </c>
      <c r="AO103" s="255">
        <f>О18!E152</f>
        <v>0</v>
      </c>
      <c r="AP103" s="213">
        <f>О19!D152</f>
        <v>0</v>
      </c>
      <c r="AQ103" s="255">
        <f>О19!E152</f>
        <v>0</v>
      </c>
      <c r="AR103" s="213">
        <f>О20!D152</f>
        <v>0</v>
      </c>
      <c r="AS103" s="255">
        <f>О20!E152</f>
        <v>0</v>
      </c>
    </row>
    <row r="104" spans="1:45" ht="31.5" customHeight="1">
      <c r="A104" s="402" t="s">
        <v>126</v>
      </c>
      <c r="B104" s="392" t="s">
        <v>127</v>
      </c>
      <c r="C104" s="43" t="s">
        <v>128</v>
      </c>
      <c r="D104" s="312">
        <f t="shared" si="2"/>
        <v>0</v>
      </c>
      <c r="E104" s="312">
        <f t="shared" si="3"/>
        <v>0</v>
      </c>
      <c r="F104" s="213">
        <f>О1!D153</f>
        <v>0</v>
      </c>
      <c r="G104" s="255">
        <f>О1!E153</f>
        <v>0</v>
      </c>
      <c r="H104" s="213">
        <f>О2!D153</f>
        <v>0</v>
      </c>
      <c r="I104" s="255">
        <f>О2!E153</f>
        <v>0</v>
      </c>
      <c r="J104" s="213">
        <f>О3!D153</f>
        <v>0</v>
      </c>
      <c r="K104" s="255">
        <f>О3!E153</f>
        <v>0</v>
      </c>
      <c r="L104" s="213">
        <f>О4!D153</f>
        <v>0</v>
      </c>
      <c r="M104" s="255">
        <f>О4!E153</f>
        <v>0</v>
      </c>
      <c r="N104" s="213">
        <f>О5!D153</f>
        <v>0</v>
      </c>
      <c r="O104" s="255">
        <f>О5!E153</f>
        <v>0</v>
      </c>
      <c r="P104" s="213">
        <f>О6!D153</f>
        <v>0</v>
      </c>
      <c r="Q104" s="255">
        <f>О6!E153</f>
        <v>0</v>
      </c>
      <c r="R104" s="213">
        <f>О7!D153</f>
        <v>0</v>
      </c>
      <c r="S104" s="255">
        <f>О7!E153</f>
        <v>0</v>
      </c>
      <c r="T104" s="213">
        <f>О8!D153</f>
        <v>0</v>
      </c>
      <c r="U104" s="255">
        <f>О8!E153</f>
        <v>0</v>
      </c>
      <c r="V104" s="213">
        <f>О9!D153</f>
        <v>0</v>
      </c>
      <c r="W104" s="255">
        <f>О9!E153</f>
        <v>0</v>
      </c>
      <c r="X104" s="213">
        <f>О10!D153</f>
        <v>0</v>
      </c>
      <c r="Y104" s="255">
        <f>О10!E153</f>
        <v>0</v>
      </c>
      <c r="Z104" s="213">
        <f>О11!D153</f>
        <v>0</v>
      </c>
      <c r="AA104" s="255">
        <f>О11!E153</f>
        <v>0</v>
      </c>
      <c r="AB104" s="213">
        <f>О12!D153</f>
        <v>0</v>
      </c>
      <c r="AC104" s="255">
        <f>О12!E153</f>
        <v>0</v>
      </c>
      <c r="AD104" s="213">
        <f>О13!D153</f>
        <v>0</v>
      </c>
      <c r="AE104" s="255">
        <f>О13!E153</f>
        <v>0</v>
      </c>
      <c r="AF104" s="213">
        <f>О14!D153</f>
        <v>0</v>
      </c>
      <c r="AG104" s="255">
        <f>О14!E153</f>
        <v>0</v>
      </c>
      <c r="AH104" s="213">
        <f>О15!D153</f>
        <v>0</v>
      </c>
      <c r="AI104" s="255">
        <f>О15!E153</f>
        <v>0</v>
      </c>
      <c r="AJ104" s="213">
        <f>О16!D153</f>
        <v>0</v>
      </c>
      <c r="AK104" s="255">
        <f>О16!E153</f>
        <v>0</v>
      </c>
      <c r="AL104" s="213">
        <f>О17!D153</f>
        <v>0</v>
      </c>
      <c r="AM104" s="255">
        <f>О17!E153</f>
        <v>0</v>
      </c>
      <c r="AN104" s="213">
        <f>О18!D153</f>
        <v>0</v>
      </c>
      <c r="AO104" s="255">
        <f>О18!E153</f>
        <v>0</v>
      </c>
      <c r="AP104" s="213">
        <f>О19!D153</f>
        <v>0</v>
      </c>
      <c r="AQ104" s="255">
        <f>О19!E153</f>
        <v>0</v>
      </c>
      <c r="AR104" s="213">
        <f>О20!D153</f>
        <v>0</v>
      </c>
      <c r="AS104" s="255">
        <f>О20!E153</f>
        <v>0</v>
      </c>
    </row>
    <row r="105" spans="1:45">
      <c r="A105" s="403"/>
      <c r="B105" s="393"/>
      <c r="C105" s="44" t="s">
        <v>129</v>
      </c>
      <c r="D105" s="312">
        <f t="shared" si="2"/>
        <v>0</v>
      </c>
      <c r="E105" s="312">
        <f t="shared" si="3"/>
        <v>0</v>
      </c>
      <c r="F105" s="213">
        <f>О1!D154</f>
        <v>0</v>
      </c>
      <c r="G105" s="255">
        <f>О1!E154</f>
        <v>0</v>
      </c>
      <c r="H105" s="213">
        <f>О2!D154</f>
        <v>0</v>
      </c>
      <c r="I105" s="255">
        <f>О2!E154</f>
        <v>0</v>
      </c>
      <c r="J105" s="213">
        <f>О3!D154</f>
        <v>0</v>
      </c>
      <c r="K105" s="255">
        <f>О3!E154</f>
        <v>0</v>
      </c>
      <c r="L105" s="213">
        <f>О4!D154</f>
        <v>0</v>
      </c>
      <c r="M105" s="255">
        <f>О4!E154</f>
        <v>0</v>
      </c>
      <c r="N105" s="213">
        <f>О5!D154</f>
        <v>0</v>
      </c>
      <c r="O105" s="255">
        <f>О5!E154</f>
        <v>0</v>
      </c>
      <c r="P105" s="213">
        <f>О6!D154</f>
        <v>0</v>
      </c>
      <c r="Q105" s="255">
        <f>О6!E154</f>
        <v>0</v>
      </c>
      <c r="R105" s="213">
        <f>О7!D154</f>
        <v>0</v>
      </c>
      <c r="S105" s="255">
        <f>О7!E154</f>
        <v>0</v>
      </c>
      <c r="T105" s="213">
        <f>О8!D154</f>
        <v>0</v>
      </c>
      <c r="U105" s="255">
        <f>О8!E154</f>
        <v>0</v>
      </c>
      <c r="V105" s="213">
        <f>О9!D154</f>
        <v>0</v>
      </c>
      <c r="W105" s="255">
        <f>О9!E154</f>
        <v>0</v>
      </c>
      <c r="X105" s="213">
        <f>О10!D154</f>
        <v>0</v>
      </c>
      <c r="Y105" s="255">
        <f>О10!E154</f>
        <v>0</v>
      </c>
      <c r="Z105" s="213">
        <f>О11!D154</f>
        <v>0</v>
      </c>
      <c r="AA105" s="255">
        <f>О11!E154</f>
        <v>0</v>
      </c>
      <c r="AB105" s="213">
        <f>О12!D154</f>
        <v>0</v>
      </c>
      <c r="AC105" s="255">
        <f>О12!E154</f>
        <v>0</v>
      </c>
      <c r="AD105" s="213">
        <f>О13!D154</f>
        <v>0</v>
      </c>
      <c r="AE105" s="255">
        <f>О13!E154</f>
        <v>0</v>
      </c>
      <c r="AF105" s="213">
        <f>О14!D154</f>
        <v>0</v>
      </c>
      <c r="AG105" s="255">
        <f>О14!E154</f>
        <v>0</v>
      </c>
      <c r="AH105" s="213">
        <f>О15!D154</f>
        <v>0</v>
      </c>
      <c r="AI105" s="255">
        <f>О15!E154</f>
        <v>0</v>
      </c>
      <c r="AJ105" s="213">
        <f>О16!D154</f>
        <v>0</v>
      </c>
      <c r="AK105" s="255">
        <f>О16!E154</f>
        <v>0</v>
      </c>
      <c r="AL105" s="213">
        <f>О17!D154</f>
        <v>0</v>
      </c>
      <c r="AM105" s="255">
        <f>О17!E154</f>
        <v>0</v>
      </c>
      <c r="AN105" s="213">
        <f>О18!D154</f>
        <v>0</v>
      </c>
      <c r="AO105" s="255">
        <f>О18!E154</f>
        <v>0</v>
      </c>
      <c r="AP105" s="213">
        <f>О19!D154</f>
        <v>0</v>
      </c>
      <c r="AQ105" s="255">
        <f>О19!E154</f>
        <v>0</v>
      </c>
      <c r="AR105" s="213">
        <f>О20!D154</f>
        <v>0</v>
      </c>
      <c r="AS105" s="255">
        <f>О20!E154</f>
        <v>0</v>
      </c>
    </row>
    <row r="106" spans="1:45" ht="30" customHeight="1" thickBot="1">
      <c r="A106" s="404"/>
      <c r="B106" s="394"/>
      <c r="C106" s="45" t="s">
        <v>130</v>
      </c>
      <c r="D106" s="312">
        <f t="shared" si="2"/>
        <v>0</v>
      </c>
      <c r="E106" s="312">
        <f t="shared" si="3"/>
        <v>0</v>
      </c>
      <c r="F106" s="213">
        <f>О1!D155</f>
        <v>0</v>
      </c>
      <c r="G106" s="255">
        <f>О1!E155</f>
        <v>0</v>
      </c>
      <c r="H106" s="213">
        <f>О2!D155</f>
        <v>0</v>
      </c>
      <c r="I106" s="255">
        <f>О2!E155</f>
        <v>0</v>
      </c>
      <c r="J106" s="213">
        <f>О3!D155</f>
        <v>0</v>
      </c>
      <c r="K106" s="255">
        <f>О3!E155</f>
        <v>0</v>
      </c>
      <c r="L106" s="213">
        <f>О4!D155</f>
        <v>0</v>
      </c>
      <c r="M106" s="255">
        <f>О4!E155</f>
        <v>0</v>
      </c>
      <c r="N106" s="213">
        <f>О5!D155</f>
        <v>0</v>
      </c>
      <c r="O106" s="255">
        <f>О5!E155</f>
        <v>0</v>
      </c>
      <c r="P106" s="213">
        <f>О6!D155</f>
        <v>0</v>
      </c>
      <c r="Q106" s="255">
        <f>О6!E155</f>
        <v>0</v>
      </c>
      <c r="R106" s="213">
        <f>О7!D155</f>
        <v>0</v>
      </c>
      <c r="S106" s="255">
        <f>О7!E155</f>
        <v>0</v>
      </c>
      <c r="T106" s="213">
        <f>О8!D155</f>
        <v>0</v>
      </c>
      <c r="U106" s="255">
        <f>О8!E155</f>
        <v>0</v>
      </c>
      <c r="V106" s="213">
        <f>О9!D155</f>
        <v>0</v>
      </c>
      <c r="W106" s="255">
        <f>О9!E155</f>
        <v>0</v>
      </c>
      <c r="X106" s="213">
        <f>О10!D155</f>
        <v>0</v>
      </c>
      <c r="Y106" s="255">
        <f>О10!E155</f>
        <v>0</v>
      </c>
      <c r="Z106" s="213">
        <f>О11!D155</f>
        <v>0</v>
      </c>
      <c r="AA106" s="255">
        <f>О11!E155</f>
        <v>0</v>
      </c>
      <c r="AB106" s="213">
        <f>О12!D155</f>
        <v>0</v>
      </c>
      <c r="AC106" s="255">
        <f>О12!E155</f>
        <v>0</v>
      </c>
      <c r="AD106" s="213">
        <f>О13!D155</f>
        <v>0</v>
      </c>
      <c r="AE106" s="255">
        <f>О13!E155</f>
        <v>0</v>
      </c>
      <c r="AF106" s="213">
        <f>О14!D155</f>
        <v>0</v>
      </c>
      <c r="AG106" s="255">
        <f>О14!E155</f>
        <v>0</v>
      </c>
      <c r="AH106" s="213">
        <f>О15!D155</f>
        <v>0</v>
      </c>
      <c r="AI106" s="255">
        <f>О15!E155</f>
        <v>0</v>
      </c>
      <c r="AJ106" s="213">
        <f>О16!D155</f>
        <v>0</v>
      </c>
      <c r="AK106" s="255">
        <f>О16!E155</f>
        <v>0</v>
      </c>
      <c r="AL106" s="213">
        <f>О17!D155</f>
        <v>0</v>
      </c>
      <c r="AM106" s="255">
        <f>О17!E155</f>
        <v>0</v>
      </c>
      <c r="AN106" s="213">
        <f>О18!D155</f>
        <v>0</v>
      </c>
      <c r="AO106" s="255">
        <f>О18!E155</f>
        <v>0</v>
      </c>
      <c r="AP106" s="213">
        <f>О19!D155</f>
        <v>0</v>
      </c>
      <c r="AQ106" s="255">
        <f>О19!E155</f>
        <v>0</v>
      </c>
      <c r="AR106" s="213">
        <f>О20!D155</f>
        <v>0</v>
      </c>
      <c r="AS106" s="255">
        <f>О20!E155</f>
        <v>0</v>
      </c>
    </row>
    <row r="107" spans="1:45" ht="18" customHeight="1">
      <c r="A107" s="402" t="s">
        <v>131</v>
      </c>
      <c r="B107" s="392" t="s">
        <v>132</v>
      </c>
      <c r="C107" s="43" t="s">
        <v>133</v>
      </c>
      <c r="D107" s="312">
        <f t="shared" si="2"/>
        <v>0</v>
      </c>
      <c r="E107" s="312">
        <f t="shared" si="3"/>
        <v>0</v>
      </c>
      <c r="F107" s="213">
        <f>О1!D156</f>
        <v>0</v>
      </c>
      <c r="G107" s="255">
        <f>О1!E156</f>
        <v>0</v>
      </c>
      <c r="H107" s="213">
        <f>О2!D156</f>
        <v>0</v>
      </c>
      <c r="I107" s="255">
        <f>О2!E156</f>
        <v>0</v>
      </c>
      <c r="J107" s="213">
        <f>О3!D156</f>
        <v>0</v>
      </c>
      <c r="K107" s="255">
        <f>О3!E156</f>
        <v>0</v>
      </c>
      <c r="L107" s="213">
        <f>О4!D156</f>
        <v>0</v>
      </c>
      <c r="M107" s="255">
        <f>О4!E156</f>
        <v>0</v>
      </c>
      <c r="N107" s="213">
        <f>О5!D156</f>
        <v>0</v>
      </c>
      <c r="O107" s="255">
        <f>О5!E156</f>
        <v>0</v>
      </c>
      <c r="P107" s="213">
        <f>О6!D156</f>
        <v>0</v>
      </c>
      <c r="Q107" s="255">
        <f>О6!E156</f>
        <v>0</v>
      </c>
      <c r="R107" s="213">
        <f>О7!D156</f>
        <v>0</v>
      </c>
      <c r="S107" s="255">
        <f>О7!E156</f>
        <v>0</v>
      </c>
      <c r="T107" s="213">
        <f>О8!D156</f>
        <v>0</v>
      </c>
      <c r="U107" s="255">
        <f>О8!E156</f>
        <v>0</v>
      </c>
      <c r="V107" s="213">
        <f>О9!D156</f>
        <v>0</v>
      </c>
      <c r="W107" s="255">
        <f>О9!E156</f>
        <v>0</v>
      </c>
      <c r="X107" s="213">
        <f>О10!D156</f>
        <v>0</v>
      </c>
      <c r="Y107" s="255">
        <f>О10!E156</f>
        <v>0</v>
      </c>
      <c r="Z107" s="213">
        <f>О11!D156</f>
        <v>0</v>
      </c>
      <c r="AA107" s="255">
        <f>О11!E156</f>
        <v>0</v>
      </c>
      <c r="AB107" s="213">
        <f>О12!D156</f>
        <v>0</v>
      </c>
      <c r="AC107" s="255">
        <f>О12!E156</f>
        <v>0</v>
      </c>
      <c r="AD107" s="213">
        <f>О13!D156</f>
        <v>0</v>
      </c>
      <c r="AE107" s="255">
        <f>О13!E156</f>
        <v>0</v>
      </c>
      <c r="AF107" s="213">
        <f>О14!D156</f>
        <v>0</v>
      </c>
      <c r="AG107" s="255">
        <f>О14!E156</f>
        <v>0</v>
      </c>
      <c r="AH107" s="213">
        <f>О15!D156</f>
        <v>0</v>
      </c>
      <c r="AI107" s="255">
        <f>О15!E156</f>
        <v>0</v>
      </c>
      <c r="AJ107" s="213">
        <f>О16!D156</f>
        <v>0</v>
      </c>
      <c r="AK107" s="255">
        <f>О16!E156</f>
        <v>0</v>
      </c>
      <c r="AL107" s="213">
        <f>О17!D156</f>
        <v>0</v>
      </c>
      <c r="AM107" s="255">
        <f>О17!E156</f>
        <v>0</v>
      </c>
      <c r="AN107" s="213">
        <f>О18!D156</f>
        <v>0</v>
      </c>
      <c r="AO107" s="255">
        <f>О18!E156</f>
        <v>0</v>
      </c>
      <c r="AP107" s="213">
        <f>О19!D156</f>
        <v>0</v>
      </c>
      <c r="AQ107" s="255">
        <f>О19!E156</f>
        <v>0</v>
      </c>
      <c r="AR107" s="213">
        <f>О20!D156</f>
        <v>0</v>
      </c>
      <c r="AS107" s="255">
        <f>О20!E156</f>
        <v>0</v>
      </c>
    </row>
    <row r="108" spans="1:45">
      <c r="A108" s="403"/>
      <c r="B108" s="393"/>
      <c r="C108" s="44" t="s">
        <v>134</v>
      </c>
      <c r="D108" s="312">
        <f t="shared" si="2"/>
        <v>0</v>
      </c>
      <c r="E108" s="312">
        <f t="shared" si="3"/>
        <v>0</v>
      </c>
      <c r="F108" s="213">
        <f>О1!D157</f>
        <v>0</v>
      </c>
      <c r="G108" s="255">
        <f>О1!E157</f>
        <v>0</v>
      </c>
      <c r="H108" s="213">
        <f>О2!D157</f>
        <v>0</v>
      </c>
      <c r="I108" s="255">
        <f>О2!E157</f>
        <v>0</v>
      </c>
      <c r="J108" s="213">
        <f>О3!D157</f>
        <v>0</v>
      </c>
      <c r="K108" s="255">
        <f>О3!E157</f>
        <v>0</v>
      </c>
      <c r="L108" s="213">
        <f>О4!D157</f>
        <v>0</v>
      </c>
      <c r="M108" s="255">
        <f>О4!E157</f>
        <v>0</v>
      </c>
      <c r="N108" s="213">
        <f>О5!D157</f>
        <v>0</v>
      </c>
      <c r="O108" s="255">
        <f>О5!E157</f>
        <v>0</v>
      </c>
      <c r="P108" s="213">
        <f>О6!D157</f>
        <v>0</v>
      </c>
      <c r="Q108" s="255">
        <f>О6!E157</f>
        <v>0</v>
      </c>
      <c r="R108" s="213">
        <f>О7!D157</f>
        <v>0</v>
      </c>
      <c r="S108" s="255">
        <f>О7!E157</f>
        <v>0</v>
      </c>
      <c r="T108" s="213">
        <f>О8!D157</f>
        <v>0</v>
      </c>
      <c r="U108" s="255">
        <f>О8!E157</f>
        <v>0</v>
      </c>
      <c r="V108" s="213">
        <f>О9!D157</f>
        <v>0</v>
      </c>
      <c r="W108" s="255">
        <f>О9!E157</f>
        <v>0</v>
      </c>
      <c r="X108" s="213">
        <f>О10!D157</f>
        <v>0</v>
      </c>
      <c r="Y108" s="255">
        <f>О10!E157</f>
        <v>0</v>
      </c>
      <c r="Z108" s="213">
        <f>О11!D157</f>
        <v>0</v>
      </c>
      <c r="AA108" s="255">
        <f>О11!E157</f>
        <v>0</v>
      </c>
      <c r="AB108" s="213">
        <f>О12!D157</f>
        <v>0</v>
      </c>
      <c r="AC108" s="255">
        <f>О12!E157</f>
        <v>0</v>
      </c>
      <c r="AD108" s="213">
        <f>О13!D157</f>
        <v>0</v>
      </c>
      <c r="AE108" s="255">
        <f>О13!E157</f>
        <v>0</v>
      </c>
      <c r="AF108" s="213">
        <f>О14!D157</f>
        <v>0</v>
      </c>
      <c r="AG108" s="255">
        <f>О14!E157</f>
        <v>0</v>
      </c>
      <c r="AH108" s="213">
        <f>О15!D157</f>
        <v>0</v>
      </c>
      <c r="AI108" s="255">
        <f>О15!E157</f>
        <v>0</v>
      </c>
      <c r="AJ108" s="213">
        <f>О16!D157</f>
        <v>0</v>
      </c>
      <c r="AK108" s="255">
        <f>О16!E157</f>
        <v>0</v>
      </c>
      <c r="AL108" s="213">
        <f>О17!D157</f>
        <v>0</v>
      </c>
      <c r="AM108" s="255">
        <f>О17!E157</f>
        <v>0</v>
      </c>
      <c r="AN108" s="213">
        <f>О18!D157</f>
        <v>0</v>
      </c>
      <c r="AO108" s="255">
        <f>О18!E157</f>
        <v>0</v>
      </c>
      <c r="AP108" s="213">
        <f>О19!D157</f>
        <v>0</v>
      </c>
      <c r="AQ108" s="255">
        <f>О19!E157</f>
        <v>0</v>
      </c>
      <c r="AR108" s="213">
        <f>О20!D157</f>
        <v>0</v>
      </c>
      <c r="AS108" s="255">
        <f>О20!E157</f>
        <v>0</v>
      </c>
    </row>
    <row r="109" spans="1:45" ht="23.25" thickBot="1">
      <c r="A109" s="404"/>
      <c r="B109" s="394"/>
      <c r="C109" s="45" t="s">
        <v>135</v>
      </c>
      <c r="D109" s="312">
        <f t="shared" si="2"/>
        <v>0</v>
      </c>
      <c r="E109" s="312">
        <f t="shared" si="3"/>
        <v>0</v>
      </c>
      <c r="F109" s="213">
        <f>О1!D158</f>
        <v>0</v>
      </c>
      <c r="G109" s="255">
        <f>О1!E158</f>
        <v>0</v>
      </c>
      <c r="H109" s="213">
        <f>О2!D158</f>
        <v>0</v>
      </c>
      <c r="I109" s="255">
        <f>О2!E158</f>
        <v>0</v>
      </c>
      <c r="J109" s="213">
        <f>О3!D158</f>
        <v>0</v>
      </c>
      <c r="K109" s="255">
        <f>О3!E158</f>
        <v>0</v>
      </c>
      <c r="L109" s="213">
        <f>О4!D158</f>
        <v>0</v>
      </c>
      <c r="M109" s="255">
        <f>О4!E158</f>
        <v>0</v>
      </c>
      <c r="N109" s="213">
        <f>О5!D158</f>
        <v>0</v>
      </c>
      <c r="O109" s="255">
        <f>О5!E158</f>
        <v>0</v>
      </c>
      <c r="P109" s="213">
        <f>О6!D158</f>
        <v>0</v>
      </c>
      <c r="Q109" s="255">
        <f>О6!E158</f>
        <v>0</v>
      </c>
      <c r="R109" s="213">
        <f>О7!D158</f>
        <v>0</v>
      </c>
      <c r="S109" s="255">
        <f>О7!E158</f>
        <v>0</v>
      </c>
      <c r="T109" s="213">
        <f>О8!D158</f>
        <v>0</v>
      </c>
      <c r="U109" s="255">
        <f>О8!E158</f>
        <v>0</v>
      </c>
      <c r="V109" s="213">
        <f>О9!D158</f>
        <v>0</v>
      </c>
      <c r="W109" s="255">
        <f>О9!E158</f>
        <v>0</v>
      </c>
      <c r="X109" s="213">
        <f>О10!D158</f>
        <v>0</v>
      </c>
      <c r="Y109" s="255">
        <f>О10!E158</f>
        <v>0</v>
      </c>
      <c r="Z109" s="213">
        <f>О11!D158</f>
        <v>0</v>
      </c>
      <c r="AA109" s="255">
        <f>О11!E158</f>
        <v>0</v>
      </c>
      <c r="AB109" s="213">
        <f>О12!D158</f>
        <v>0</v>
      </c>
      <c r="AC109" s="255">
        <f>О12!E158</f>
        <v>0</v>
      </c>
      <c r="AD109" s="213">
        <f>О13!D158</f>
        <v>0</v>
      </c>
      <c r="AE109" s="255">
        <f>О13!E158</f>
        <v>0</v>
      </c>
      <c r="AF109" s="213">
        <f>О14!D158</f>
        <v>0</v>
      </c>
      <c r="AG109" s="255">
        <f>О14!E158</f>
        <v>0</v>
      </c>
      <c r="AH109" s="213">
        <f>О15!D158</f>
        <v>0</v>
      </c>
      <c r="AI109" s="255">
        <f>О15!E158</f>
        <v>0</v>
      </c>
      <c r="AJ109" s="213">
        <f>О16!D158</f>
        <v>0</v>
      </c>
      <c r="AK109" s="255">
        <f>О16!E158</f>
        <v>0</v>
      </c>
      <c r="AL109" s="213">
        <f>О17!D158</f>
        <v>0</v>
      </c>
      <c r="AM109" s="255">
        <f>О17!E158</f>
        <v>0</v>
      </c>
      <c r="AN109" s="213">
        <f>О18!D158</f>
        <v>0</v>
      </c>
      <c r="AO109" s="255">
        <f>О18!E158</f>
        <v>0</v>
      </c>
      <c r="AP109" s="213">
        <f>О19!D158</f>
        <v>0</v>
      </c>
      <c r="AQ109" s="255">
        <f>О19!E158</f>
        <v>0</v>
      </c>
      <c r="AR109" s="213">
        <f>О20!D158</f>
        <v>0</v>
      </c>
      <c r="AS109" s="255">
        <f>О20!E158</f>
        <v>0</v>
      </c>
    </row>
    <row r="110" spans="1:45" ht="27" customHeight="1">
      <c r="A110" s="402" t="s">
        <v>136</v>
      </c>
      <c r="B110" s="392" t="s">
        <v>137</v>
      </c>
      <c r="C110" s="43" t="s">
        <v>138</v>
      </c>
      <c r="D110" s="312">
        <f t="shared" si="2"/>
        <v>0</v>
      </c>
      <c r="E110" s="312">
        <f t="shared" si="3"/>
        <v>0</v>
      </c>
      <c r="F110" s="213">
        <f>О1!D159</f>
        <v>0</v>
      </c>
      <c r="G110" s="255">
        <f>О1!E159</f>
        <v>0</v>
      </c>
      <c r="H110" s="213">
        <f>О2!D159</f>
        <v>0</v>
      </c>
      <c r="I110" s="255">
        <f>О2!E159</f>
        <v>0</v>
      </c>
      <c r="J110" s="213">
        <f>О3!D159</f>
        <v>0</v>
      </c>
      <c r="K110" s="255">
        <f>О3!E159</f>
        <v>0</v>
      </c>
      <c r="L110" s="213">
        <f>О4!D159</f>
        <v>0</v>
      </c>
      <c r="M110" s="255">
        <f>О4!E159</f>
        <v>0</v>
      </c>
      <c r="N110" s="213">
        <f>О5!D159</f>
        <v>0</v>
      </c>
      <c r="O110" s="255">
        <f>О5!E159</f>
        <v>0</v>
      </c>
      <c r="P110" s="213">
        <f>О6!D159</f>
        <v>0</v>
      </c>
      <c r="Q110" s="255">
        <f>О6!E159</f>
        <v>0</v>
      </c>
      <c r="R110" s="213">
        <f>О7!D159</f>
        <v>0</v>
      </c>
      <c r="S110" s="255">
        <f>О7!E159</f>
        <v>0</v>
      </c>
      <c r="T110" s="213">
        <f>О8!D159</f>
        <v>0</v>
      </c>
      <c r="U110" s="255">
        <f>О8!E159</f>
        <v>0</v>
      </c>
      <c r="V110" s="213">
        <f>О9!D159</f>
        <v>0</v>
      </c>
      <c r="W110" s="255">
        <f>О9!E159</f>
        <v>0</v>
      </c>
      <c r="X110" s="213">
        <f>О10!D159</f>
        <v>0</v>
      </c>
      <c r="Y110" s="255">
        <f>О10!E159</f>
        <v>0</v>
      </c>
      <c r="Z110" s="213">
        <f>О11!D159</f>
        <v>0</v>
      </c>
      <c r="AA110" s="255">
        <f>О11!E159</f>
        <v>0</v>
      </c>
      <c r="AB110" s="213">
        <f>О12!D159</f>
        <v>0</v>
      </c>
      <c r="AC110" s="255">
        <f>О12!E159</f>
        <v>0</v>
      </c>
      <c r="AD110" s="213">
        <f>О13!D159</f>
        <v>0</v>
      </c>
      <c r="AE110" s="255">
        <f>О13!E159</f>
        <v>0</v>
      </c>
      <c r="AF110" s="213">
        <f>О14!D159</f>
        <v>0</v>
      </c>
      <c r="AG110" s="255">
        <f>О14!E159</f>
        <v>0</v>
      </c>
      <c r="AH110" s="213">
        <f>О15!D159</f>
        <v>0</v>
      </c>
      <c r="AI110" s="255">
        <f>О15!E159</f>
        <v>0</v>
      </c>
      <c r="AJ110" s="213">
        <f>О16!D159</f>
        <v>0</v>
      </c>
      <c r="AK110" s="255">
        <f>О16!E159</f>
        <v>0</v>
      </c>
      <c r="AL110" s="213">
        <f>О17!D159</f>
        <v>0</v>
      </c>
      <c r="AM110" s="255">
        <f>О17!E159</f>
        <v>0</v>
      </c>
      <c r="AN110" s="213">
        <f>О18!D159</f>
        <v>0</v>
      </c>
      <c r="AO110" s="255">
        <f>О18!E159</f>
        <v>0</v>
      </c>
      <c r="AP110" s="213">
        <f>О19!D159</f>
        <v>0</v>
      </c>
      <c r="AQ110" s="255">
        <f>О19!E159</f>
        <v>0</v>
      </c>
      <c r="AR110" s="213">
        <f>О20!D159</f>
        <v>0</v>
      </c>
      <c r="AS110" s="255">
        <f>О20!E159</f>
        <v>0</v>
      </c>
    </row>
    <row r="111" spans="1:45" ht="22.5">
      <c r="A111" s="403"/>
      <c r="B111" s="393"/>
      <c r="C111" s="44" t="s">
        <v>139</v>
      </c>
      <c r="D111" s="312">
        <f t="shared" si="2"/>
        <v>0</v>
      </c>
      <c r="E111" s="312">
        <f t="shared" si="3"/>
        <v>0</v>
      </c>
      <c r="F111" s="213">
        <f>О1!D160</f>
        <v>0</v>
      </c>
      <c r="G111" s="255">
        <f>О1!E160</f>
        <v>0</v>
      </c>
      <c r="H111" s="213">
        <f>О2!D160</f>
        <v>0</v>
      </c>
      <c r="I111" s="255">
        <f>О2!E160</f>
        <v>0</v>
      </c>
      <c r="J111" s="213">
        <f>О3!D160</f>
        <v>0</v>
      </c>
      <c r="K111" s="255">
        <f>О3!E160</f>
        <v>0</v>
      </c>
      <c r="L111" s="213">
        <f>О4!D160</f>
        <v>0</v>
      </c>
      <c r="M111" s="255">
        <f>О4!E160</f>
        <v>0</v>
      </c>
      <c r="N111" s="213">
        <f>О5!D160</f>
        <v>0</v>
      </c>
      <c r="O111" s="255">
        <f>О5!E160</f>
        <v>0</v>
      </c>
      <c r="P111" s="213">
        <f>О6!D160</f>
        <v>0</v>
      </c>
      <c r="Q111" s="255">
        <f>О6!E160</f>
        <v>0</v>
      </c>
      <c r="R111" s="213">
        <f>О7!D160</f>
        <v>0</v>
      </c>
      <c r="S111" s="255">
        <f>О7!E160</f>
        <v>0</v>
      </c>
      <c r="T111" s="213">
        <f>О8!D160</f>
        <v>0</v>
      </c>
      <c r="U111" s="255">
        <f>О8!E160</f>
        <v>0</v>
      </c>
      <c r="V111" s="213">
        <f>О9!D160</f>
        <v>0</v>
      </c>
      <c r="W111" s="255">
        <f>О9!E160</f>
        <v>0</v>
      </c>
      <c r="X111" s="213">
        <f>О10!D160</f>
        <v>0</v>
      </c>
      <c r="Y111" s="255">
        <f>О10!E160</f>
        <v>0</v>
      </c>
      <c r="Z111" s="213">
        <f>О11!D160</f>
        <v>0</v>
      </c>
      <c r="AA111" s="255">
        <f>О11!E160</f>
        <v>0</v>
      </c>
      <c r="AB111" s="213">
        <f>О12!D160</f>
        <v>0</v>
      </c>
      <c r="AC111" s="255">
        <f>О12!E160</f>
        <v>0</v>
      </c>
      <c r="AD111" s="213">
        <f>О13!D160</f>
        <v>0</v>
      </c>
      <c r="AE111" s="255">
        <f>О13!E160</f>
        <v>0</v>
      </c>
      <c r="AF111" s="213">
        <f>О14!D160</f>
        <v>0</v>
      </c>
      <c r="AG111" s="255">
        <f>О14!E160</f>
        <v>0</v>
      </c>
      <c r="AH111" s="213">
        <f>О15!D160</f>
        <v>0</v>
      </c>
      <c r="AI111" s="255">
        <f>О15!E160</f>
        <v>0</v>
      </c>
      <c r="AJ111" s="213">
        <f>О16!D160</f>
        <v>0</v>
      </c>
      <c r="AK111" s="255">
        <f>О16!E160</f>
        <v>0</v>
      </c>
      <c r="AL111" s="213">
        <f>О17!D160</f>
        <v>0</v>
      </c>
      <c r="AM111" s="255">
        <f>О17!E160</f>
        <v>0</v>
      </c>
      <c r="AN111" s="213">
        <f>О18!D160</f>
        <v>0</v>
      </c>
      <c r="AO111" s="255">
        <f>О18!E160</f>
        <v>0</v>
      </c>
      <c r="AP111" s="213">
        <f>О19!D160</f>
        <v>0</v>
      </c>
      <c r="AQ111" s="255">
        <f>О19!E160</f>
        <v>0</v>
      </c>
      <c r="AR111" s="213">
        <f>О20!D160</f>
        <v>0</v>
      </c>
      <c r="AS111" s="255">
        <f>О20!E160</f>
        <v>0</v>
      </c>
    </row>
    <row r="112" spans="1:45" ht="15.75" thickBot="1">
      <c r="A112" s="404"/>
      <c r="B112" s="394"/>
      <c r="C112" s="45" t="s">
        <v>140</v>
      </c>
      <c r="D112" s="312">
        <f t="shared" si="2"/>
        <v>0</v>
      </c>
      <c r="E112" s="312">
        <f t="shared" si="3"/>
        <v>0</v>
      </c>
      <c r="F112" s="213">
        <f>О1!D161</f>
        <v>0</v>
      </c>
      <c r="G112" s="255">
        <f>О1!E161</f>
        <v>0</v>
      </c>
      <c r="H112" s="213">
        <f>О2!D161</f>
        <v>0</v>
      </c>
      <c r="I112" s="255">
        <f>О2!E161</f>
        <v>0</v>
      </c>
      <c r="J112" s="213">
        <f>О3!D161</f>
        <v>0</v>
      </c>
      <c r="K112" s="255">
        <f>О3!E161</f>
        <v>0</v>
      </c>
      <c r="L112" s="213">
        <f>О4!D161</f>
        <v>0</v>
      </c>
      <c r="M112" s="255">
        <f>О4!E161</f>
        <v>0</v>
      </c>
      <c r="N112" s="213">
        <f>О5!D161</f>
        <v>0</v>
      </c>
      <c r="O112" s="255">
        <f>О5!E161</f>
        <v>0</v>
      </c>
      <c r="P112" s="213">
        <f>О6!D161</f>
        <v>0</v>
      </c>
      <c r="Q112" s="255">
        <f>О6!E161</f>
        <v>0</v>
      </c>
      <c r="R112" s="213">
        <f>О7!D161</f>
        <v>0</v>
      </c>
      <c r="S112" s="255">
        <f>О7!E161</f>
        <v>0</v>
      </c>
      <c r="T112" s="213">
        <f>О8!D161</f>
        <v>0</v>
      </c>
      <c r="U112" s="255">
        <f>О8!E161</f>
        <v>0</v>
      </c>
      <c r="V112" s="213">
        <f>О9!D161</f>
        <v>0</v>
      </c>
      <c r="W112" s="255">
        <f>О9!E161</f>
        <v>0</v>
      </c>
      <c r="X112" s="213">
        <f>О10!D161</f>
        <v>0</v>
      </c>
      <c r="Y112" s="255">
        <f>О10!E161</f>
        <v>0</v>
      </c>
      <c r="Z112" s="213">
        <f>О11!D161</f>
        <v>0</v>
      </c>
      <c r="AA112" s="255">
        <f>О11!E161</f>
        <v>0</v>
      </c>
      <c r="AB112" s="213">
        <f>О12!D161</f>
        <v>0</v>
      </c>
      <c r="AC112" s="255">
        <f>О12!E161</f>
        <v>0</v>
      </c>
      <c r="AD112" s="213">
        <f>О13!D161</f>
        <v>0</v>
      </c>
      <c r="AE112" s="255">
        <f>О13!E161</f>
        <v>0</v>
      </c>
      <c r="AF112" s="213">
        <f>О14!D161</f>
        <v>0</v>
      </c>
      <c r="AG112" s="255">
        <f>О14!E161</f>
        <v>0</v>
      </c>
      <c r="AH112" s="213">
        <f>О15!D161</f>
        <v>0</v>
      </c>
      <c r="AI112" s="255">
        <f>О15!E161</f>
        <v>0</v>
      </c>
      <c r="AJ112" s="213">
        <f>О16!D161</f>
        <v>0</v>
      </c>
      <c r="AK112" s="255">
        <f>О16!E161</f>
        <v>0</v>
      </c>
      <c r="AL112" s="213">
        <f>О17!D161</f>
        <v>0</v>
      </c>
      <c r="AM112" s="255">
        <f>О17!E161</f>
        <v>0</v>
      </c>
      <c r="AN112" s="213">
        <f>О18!D161</f>
        <v>0</v>
      </c>
      <c r="AO112" s="255">
        <f>О18!E161</f>
        <v>0</v>
      </c>
      <c r="AP112" s="213">
        <f>О19!D161</f>
        <v>0</v>
      </c>
      <c r="AQ112" s="255">
        <f>О19!E161</f>
        <v>0</v>
      </c>
      <c r="AR112" s="213">
        <f>О20!D161</f>
        <v>0</v>
      </c>
      <c r="AS112" s="255">
        <f>О20!E161</f>
        <v>0</v>
      </c>
    </row>
    <row r="113" spans="1:45" ht="16.5" customHeight="1">
      <c r="A113" s="402" t="s">
        <v>141</v>
      </c>
      <c r="B113" s="392" t="s">
        <v>142</v>
      </c>
      <c r="C113" s="43" t="s">
        <v>143</v>
      </c>
      <c r="D113" s="312">
        <f t="shared" si="2"/>
        <v>0</v>
      </c>
      <c r="E113" s="312">
        <f t="shared" si="3"/>
        <v>0</v>
      </c>
      <c r="F113" s="213">
        <f>О1!D162</f>
        <v>0</v>
      </c>
      <c r="G113" s="255">
        <f>О1!E162</f>
        <v>0</v>
      </c>
      <c r="H113" s="213">
        <f>О2!D162</f>
        <v>0</v>
      </c>
      <c r="I113" s="255">
        <f>О2!E162</f>
        <v>0</v>
      </c>
      <c r="J113" s="213">
        <f>О3!D162</f>
        <v>0</v>
      </c>
      <c r="K113" s="255">
        <f>О3!E162</f>
        <v>0</v>
      </c>
      <c r="L113" s="213">
        <f>О4!D162</f>
        <v>0</v>
      </c>
      <c r="M113" s="255">
        <f>О4!E162</f>
        <v>0</v>
      </c>
      <c r="N113" s="213">
        <f>О5!D162</f>
        <v>0</v>
      </c>
      <c r="O113" s="255">
        <f>О5!E162</f>
        <v>0</v>
      </c>
      <c r="P113" s="213">
        <f>О6!D162</f>
        <v>0</v>
      </c>
      <c r="Q113" s="255">
        <f>О6!E162</f>
        <v>0</v>
      </c>
      <c r="R113" s="213">
        <f>О7!D162</f>
        <v>0</v>
      </c>
      <c r="S113" s="255">
        <f>О7!E162</f>
        <v>0</v>
      </c>
      <c r="T113" s="213">
        <f>О8!D162</f>
        <v>0</v>
      </c>
      <c r="U113" s="255">
        <f>О8!E162</f>
        <v>0</v>
      </c>
      <c r="V113" s="213">
        <f>О9!D162</f>
        <v>0</v>
      </c>
      <c r="W113" s="255">
        <f>О9!E162</f>
        <v>0</v>
      </c>
      <c r="X113" s="213">
        <f>О10!D162</f>
        <v>0</v>
      </c>
      <c r="Y113" s="255">
        <f>О10!E162</f>
        <v>0</v>
      </c>
      <c r="Z113" s="213">
        <f>О11!D162</f>
        <v>0</v>
      </c>
      <c r="AA113" s="255">
        <f>О11!E162</f>
        <v>0</v>
      </c>
      <c r="AB113" s="213">
        <f>О12!D162</f>
        <v>0</v>
      </c>
      <c r="AC113" s="255">
        <f>О12!E162</f>
        <v>0</v>
      </c>
      <c r="AD113" s="213">
        <f>О13!D162</f>
        <v>0</v>
      </c>
      <c r="AE113" s="255">
        <f>О13!E162</f>
        <v>0</v>
      </c>
      <c r="AF113" s="213">
        <f>О14!D162</f>
        <v>0</v>
      </c>
      <c r="AG113" s="255">
        <f>О14!E162</f>
        <v>0</v>
      </c>
      <c r="AH113" s="213">
        <f>О15!D162</f>
        <v>0</v>
      </c>
      <c r="AI113" s="255">
        <f>О15!E162</f>
        <v>0</v>
      </c>
      <c r="AJ113" s="213">
        <f>О16!D162</f>
        <v>0</v>
      </c>
      <c r="AK113" s="255">
        <f>О16!E162</f>
        <v>0</v>
      </c>
      <c r="AL113" s="213">
        <f>О17!D162</f>
        <v>0</v>
      </c>
      <c r="AM113" s="255">
        <f>О17!E162</f>
        <v>0</v>
      </c>
      <c r="AN113" s="213">
        <f>О18!D162</f>
        <v>0</v>
      </c>
      <c r="AO113" s="255">
        <f>О18!E162</f>
        <v>0</v>
      </c>
      <c r="AP113" s="213">
        <f>О19!D162</f>
        <v>0</v>
      </c>
      <c r="AQ113" s="255">
        <f>О19!E162</f>
        <v>0</v>
      </c>
      <c r="AR113" s="213">
        <f>О20!D162</f>
        <v>0</v>
      </c>
      <c r="AS113" s="255">
        <f>О20!E162</f>
        <v>0</v>
      </c>
    </row>
    <row r="114" spans="1:45">
      <c r="A114" s="403"/>
      <c r="B114" s="393"/>
      <c r="C114" s="44" t="s">
        <v>144</v>
      </c>
      <c r="D114" s="312">
        <f t="shared" si="2"/>
        <v>0</v>
      </c>
      <c r="E114" s="312">
        <f t="shared" si="3"/>
        <v>0</v>
      </c>
      <c r="F114" s="213">
        <f>О1!D163</f>
        <v>0</v>
      </c>
      <c r="G114" s="255">
        <f>О1!E163</f>
        <v>0</v>
      </c>
      <c r="H114" s="213">
        <f>О2!D163</f>
        <v>0</v>
      </c>
      <c r="I114" s="255">
        <f>О2!E163</f>
        <v>0</v>
      </c>
      <c r="J114" s="213">
        <f>О3!D163</f>
        <v>0</v>
      </c>
      <c r="K114" s="255">
        <f>О3!E163</f>
        <v>0</v>
      </c>
      <c r="L114" s="213">
        <f>О4!D163</f>
        <v>0</v>
      </c>
      <c r="M114" s="255">
        <f>О4!E163</f>
        <v>0</v>
      </c>
      <c r="N114" s="213">
        <f>О5!D163</f>
        <v>0</v>
      </c>
      <c r="O114" s="255">
        <f>О5!E163</f>
        <v>0</v>
      </c>
      <c r="P114" s="213">
        <f>О6!D163</f>
        <v>0</v>
      </c>
      <c r="Q114" s="255">
        <f>О6!E163</f>
        <v>0</v>
      </c>
      <c r="R114" s="213">
        <f>О7!D163</f>
        <v>0</v>
      </c>
      <c r="S114" s="255">
        <f>О7!E163</f>
        <v>0</v>
      </c>
      <c r="T114" s="213">
        <f>О8!D163</f>
        <v>0</v>
      </c>
      <c r="U114" s="255">
        <f>О8!E163</f>
        <v>0</v>
      </c>
      <c r="V114" s="213">
        <f>О9!D163</f>
        <v>0</v>
      </c>
      <c r="W114" s="255">
        <f>О9!E163</f>
        <v>0</v>
      </c>
      <c r="X114" s="213">
        <f>О10!D163</f>
        <v>0</v>
      </c>
      <c r="Y114" s="255">
        <f>О10!E163</f>
        <v>0</v>
      </c>
      <c r="Z114" s="213">
        <f>О11!D163</f>
        <v>0</v>
      </c>
      <c r="AA114" s="255">
        <f>О11!E163</f>
        <v>0</v>
      </c>
      <c r="AB114" s="213">
        <f>О12!D163</f>
        <v>0</v>
      </c>
      <c r="AC114" s="255">
        <f>О12!E163</f>
        <v>0</v>
      </c>
      <c r="AD114" s="213">
        <f>О13!D163</f>
        <v>0</v>
      </c>
      <c r="AE114" s="255">
        <f>О13!E163</f>
        <v>0</v>
      </c>
      <c r="AF114" s="213">
        <f>О14!D163</f>
        <v>0</v>
      </c>
      <c r="AG114" s="255">
        <f>О14!E163</f>
        <v>0</v>
      </c>
      <c r="AH114" s="213">
        <f>О15!D163</f>
        <v>0</v>
      </c>
      <c r="AI114" s="255">
        <f>О15!E163</f>
        <v>0</v>
      </c>
      <c r="AJ114" s="213">
        <f>О16!D163</f>
        <v>0</v>
      </c>
      <c r="AK114" s="255">
        <f>О16!E163</f>
        <v>0</v>
      </c>
      <c r="AL114" s="213">
        <f>О17!D163</f>
        <v>0</v>
      </c>
      <c r="AM114" s="255">
        <f>О17!E163</f>
        <v>0</v>
      </c>
      <c r="AN114" s="213">
        <f>О18!D163</f>
        <v>0</v>
      </c>
      <c r="AO114" s="255">
        <f>О18!E163</f>
        <v>0</v>
      </c>
      <c r="AP114" s="213">
        <f>О19!D163</f>
        <v>0</v>
      </c>
      <c r="AQ114" s="255">
        <f>О19!E163</f>
        <v>0</v>
      </c>
      <c r="AR114" s="213">
        <f>О20!D163</f>
        <v>0</v>
      </c>
      <c r="AS114" s="255">
        <f>О20!E163</f>
        <v>0</v>
      </c>
    </row>
    <row r="115" spans="1:45" ht="23.25" thickBot="1">
      <c r="A115" s="404"/>
      <c r="B115" s="394"/>
      <c r="C115" s="45" t="s">
        <v>145</v>
      </c>
      <c r="D115" s="312">
        <f t="shared" si="2"/>
        <v>0</v>
      </c>
      <c r="E115" s="312">
        <f t="shared" si="3"/>
        <v>0</v>
      </c>
      <c r="F115" s="213">
        <f>О1!D164</f>
        <v>0</v>
      </c>
      <c r="G115" s="255">
        <f>О1!E164</f>
        <v>0</v>
      </c>
      <c r="H115" s="213">
        <f>О2!D164</f>
        <v>0</v>
      </c>
      <c r="I115" s="255">
        <f>О2!E164</f>
        <v>0</v>
      </c>
      <c r="J115" s="213">
        <f>О3!D164</f>
        <v>0</v>
      </c>
      <c r="K115" s="255">
        <f>О3!E164</f>
        <v>0</v>
      </c>
      <c r="L115" s="213">
        <f>О4!D164</f>
        <v>0</v>
      </c>
      <c r="M115" s="255">
        <f>О4!E164</f>
        <v>0</v>
      </c>
      <c r="N115" s="213">
        <f>О5!D164</f>
        <v>0</v>
      </c>
      <c r="O115" s="255">
        <f>О5!E164</f>
        <v>0</v>
      </c>
      <c r="P115" s="213">
        <f>О6!D164</f>
        <v>0</v>
      </c>
      <c r="Q115" s="255">
        <f>О6!E164</f>
        <v>0</v>
      </c>
      <c r="R115" s="213">
        <f>О7!D164</f>
        <v>0</v>
      </c>
      <c r="S115" s="255">
        <f>О7!E164</f>
        <v>0</v>
      </c>
      <c r="T115" s="213">
        <f>О8!D164</f>
        <v>0</v>
      </c>
      <c r="U115" s="255">
        <f>О8!E164</f>
        <v>0</v>
      </c>
      <c r="V115" s="213">
        <f>О9!D164</f>
        <v>0</v>
      </c>
      <c r="W115" s="255">
        <f>О9!E164</f>
        <v>0</v>
      </c>
      <c r="X115" s="213">
        <f>О10!D164</f>
        <v>0</v>
      </c>
      <c r="Y115" s="255">
        <f>О10!E164</f>
        <v>0</v>
      </c>
      <c r="Z115" s="213">
        <f>О11!D164</f>
        <v>0</v>
      </c>
      <c r="AA115" s="255">
        <f>О11!E164</f>
        <v>0</v>
      </c>
      <c r="AB115" s="213">
        <f>О12!D164</f>
        <v>0</v>
      </c>
      <c r="AC115" s="255">
        <f>О12!E164</f>
        <v>0</v>
      </c>
      <c r="AD115" s="213">
        <f>О13!D164</f>
        <v>0</v>
      </c>
      <c r="AE115" s="255">
        <f>О13!E164</f>
        <v>0</v>
      </c>
      <c r="AF115" s="213">
        <f>О14!D164</f>
        <v>0</v>
      </c>
      <c r="AG115" s="255">
        <f>О14!E164</f>
        <v>0</v>
      </c>
      <c r="AH115" s="213">
        <f>О15!D164</f>
        <v>0</v>
      </c>
      <c r="AI115" s="255">
        <f>О15!E164</f>
        <v>0</v>
      </c>
      <c r="AJ115" s="213">
        <f>О16!D164</f>
        <v>0</v>
      </c>
      <c r="AK115" s="255">
        <f>О16!E164</f>
        <v>0</v>
      </c>
      <c r="AL115" s="213">
        <f>О17!D164</f>
        <v>0</v>
      </c>
      <c r="AM115" s="255">
        <f>О17!E164</f>
        <v>0</v>
      </c>
      <c r="AN115" s="213">
        <f>О18!D164</f>
        <v>0</v>
      </c>
      <c r="AO115" s="255">
        <f>О18!E164</f>
        <v>0</v>
      </c>
      <c r="AP115" s="213">
        <f>О19!D164</f>
        <v>0</v>
      </c>
      <c r="AQ115" s="255">
        <f>О19!E164</f>
        <v>0</v>
      </c>
      <c r="AR115" s="213">
        <f>О20!D164</f>
        <v>0</v>
      </c>
      <c r="AS115" s="255">
        <f>О20!E164</f>
        <v>0</v>
      </c>
    </row>
    <row r="116" spans="1:45" ht="16.5" customHeight="1">
      <c r="A116" s="402" t="s">
        <v>146</v>
      </c>
      <c r="B116" s="392" t="s">
        <v>147</v>
      </c>
      <c r="C116" s="43" t="s">
        <v>148</v>
      </c>
      <c r="D116" s="312">
        <f t="shared" si="2"/>
        <v>0</v>
      </c>
      <c r="E116" s="312">
        <f t="shared" si="3"/>
        <v>0</v>
      </c>
      <c r="F116" s="213">
        <f>О1!D165</f>
        <v>0</v>
      </c>
      <c r="G116" s="255">
        <f>О1!E165</f>
        <v>0</v>
      </c>
      <c r="H116" s="213">
        <f>О2!D165</f>
        <v>0</v>
      </c>
      <c r="I116" s="255">
        <f>О2!E165</f>
        <v>0</v>
      </c>
      <c r="J116" s="213">
        <f>О3!D165</f>
        <v>0</v>
      </c>
      <c r="K116" s="255">
        <f>О3!E165</f>
        <v>0</v>
      </c>
      <c r="L116" s="213">
        <f>О4!D165</f>
        <v>0</v>
      </c>
      <c r="M116" s="255">
        <f>О4!E165</f>
        <v>0</v>
      </c>
      <c r="N116" s="213">
        <f>О5!D165</f>
        <v>0</v>
      </c>
      <c r="O116" s="255">
        <f>О5!E165</f>
        <v>0</v>
      </c>
      <c r="P116" s="213">
        <f>О6!D165</f>
        <v>0</v>
      </c>
      <c r="Q116" s="255">
        <f>О6!E165</f>
        <v>0</v>
      </c>
      <c r="R116" s="213">
        <f>О7!D165</f>
        <v>0</v>
      </c>
      <c r="S116" s="255">
        <f>О7!E165</f>
        <v>0</v>
      </c>
      <c r="T116" s="213">
        <f>О8!D165</f>
        <v>0</v>
      </c>
      <c r="U116" s="255">
        <f>О8!E165</f>
        <v>0</v>
      </c>
      <c r="V116" s="213">
        <f>О9!D165</f>
        <v>0</v>
      </c>
      <c r="W116" s="255">
        <f>О9!E165</f>
        <v>0</v>
      </c>
      <c r="X116" s="213">
        <f>О10!D165</f>
        <v>0</v>
      </c>
      <c r="Y116" s="255">
        <f>О10!E165</f>
        <v>0</v>
      </c>
      <c r="Z116" s="213">
        <f>О11!D165</f>
        <v>0</v>
      </c>
      <c r="AA116" s="255">
        <f>О11!E165</f>
        <v>0</v>
      </c>
      <c r="AB116" s="213">
        <f>О12!D165</f>
        <v>0</v>
      </c>
      <c r="AC116" s="255">
        <f>О12!E165</f>
        <v>0</v>
      </c>
      <c r="AD116" s="213">
        <f>О13!D165</f>
        <v>0</v>
      </c>
      <c r="AE116" s="255">
        <f>О13!E165</f>
        <v>0</v>
      </c>
      <c r="AF116" s="213">
        <f>О14!D165</f>
        <v>0</v>
      </c>
      <c r="AG116" s="255">
        <f>О14!E165</f>
        <v>0</v>
      </c>
      <c r="AH116" s="213">
        <f>О15!D165</f>
        <v>0</v>
      </c>
      <c r="AI116" s="255">
        <f>О15!E165</f>
        <v>0</v>
      </c>
      <c r="AJ116" s="213">
        <f>О16!D165</f>
        <v>0</v>
      </c>
      <c r="AK116" s="255">
        <f>О16!E165</f>
        <v>0</v>
      </c>
      <c r="AL116" s="213">
        <f>О17!D165</f>
        <v>0</v>
      </c>
      <c r="AM116" s="255">
        <f>О17!E165</f>
        <v>0</v>
      </c>
      <c r="AN116" s="213">
        <f>О18!D165</f>
        <v>0</v>
      </c>
      <c r="AO116" s="255">
        <f>О18!E165</f>
        <v>0</v>
      </c>
      <c r="AP116" s="213">
        <f>О19!D165</f>
        <v>0</v>
      </c>
      <c r="AQ116" s="255">
        <f>О19!E165</f>
        <v>0</v>
      </c>
      <c r="AR116" s="213">
        <f>О20!D165</f>
        <v>0</v>
      </c>
      <c r="AS116" s="255">
        <f>О20!E165</f>
        <v>0</v>
      </c>
    </row>
    <row r="117" spans="1:45" ht="15.75" customHeight="1">
      <c r="A117" s="403"/>
      <c r="B117" s="393"/>
      <c r="C117" s="44" t="s">
        <v>149</v>
      </c>
      <c r="D117" s="312">
        <f t="shared" si="2"/>
        <v>0</v>
      </c>
      <c r="E117" s="312">
        <f t="shared" si="3"/>
        <v>0</v>
      </c>
      <c r="F117" s="213">
        <f>О1!D166</f>
        <v>0</v>
      </c>
      <c r="G117" s="255">
        <f>О1!E166</f>
        <v>0</v>
      </c>
      <c r="H117" s="213">
        <f>О2!D166</f>
        <v>0</v>
      </c>
      <c r="I117" s="255">
        <f>О2!E166</f>
        <v>0</v>
      </c>
      <c r="J117" s="213">
        <f>О3!D166</f>
        <v>0</v>
      </c>
      <c r="K117" s="255">
        <f>О3!E166</f>
        <v>0</v>
      </c>
      <c r="L117" s="213">
        <f>О4!D166</f>
        <v>0</v>
      </c>
      <c r="M117" s="255">
        <f>О4!E166</f>
        <v>0</v>
      </c>
      <c r="N117" s="213">
        <f>О5!D166</f>
        <v>0</v>
      </c>
      <c r="O117" s="255">
        <f>О5!E166</f>
        <v>0</v>
      </c>
      <c r="P117" s="213">
        <f>О6!D166</f>
        <v>0</v>
      </c>
      <c r="Q117" s="255">
        <f>О6!E166</f>
        <v>0</v>
      </c>
      <c r="R117" s="213">
        <f>О7!D166</f>
        <v>0</v>
      </c>
      <c r="S117" s="255">
        <f>О7!E166</f>
        <v>0</v>
      </c>
      <c r="T117" s="213">
        <f>О8!D166</f>
        <v>0</v>
      </c>
      <c r="U117" s="255">
        <f>О8!E166</f>
        <v>0</v>
      </c>
      <c r="V117" s="213">
        <f>О9!D166</f>
        <v>0</v>
      </c>
      <c r="W117" s="255">
        <f>О9!E166</f>
        <v>0</v>
      </c>
      <c r="X117" s="213">
        <f>О10!D166</f>
        <v>0</v>
      </c>
      <c r="Y117" s="255">
        <f>О10!E166</f>
        <v>0</v>
      </c>
      <c r="Z117" s="213">
        <f>О11!D166</f>
        <v>0</v>
      </c>
      <c r="AA117" s="255">
        <f>О11!E166</f>
        <v>0</v>
      </c>
      <c r="AB117" s="213">
        <f>О12!D166</f>
        <v>0</v>
      </c>
      <c r="AC117" s="255">
        <f>О12!E166</f>
        <v>0</v>
      </c>
      <c r="AD117" s="213">
        <f>О13!D166</f>
        <v>0</v>
      </c>
      <c r="AE117" s="255">
        <f>О13!E166</f>
        <v>0</v>
      </c>
      <c r="AF117" s="213">
        <f>О14!D166</f>
        <v>0</v>
      </c>
      <c r="AG117" s="255">
        <f>О14!E166</f>
        <v>0</v>
      </c>
      <c r="AH117" s="213">
        <f>О15!D166</f>
        <v>0</v>
      </c>
      <c r="AI117" s="255">
        <f>О15!E166</f>
        <v>0</v>
      </c>
      <c r="AJ117" s="213">
        <f>О16!D166</f>
        <v>0</v>
      </c>
      <c r="AK117" s="255">
        <f>О16!E166</f>
        <v>0</v>
      </c>
      <c r="AL117" s="213">
        <f>О17!D166</f>
        <v>0</v>
      </c>
      <c r="AM117" s="255">
        <f>О17!E166</f>
        <v>0</v>
      </c>
      <c r="AN117" s="213">
        <f>О18!D166</f>
        <v>0</v>
      </c>
      <c r="AO117" s="255">
        <f>О18!E166</f>
        <v>0</v>
      </c>
      <c r="AP117" s="213">
        <f>О19!D166</f>
        <v>0</v>
      </c>
      <c r="AQ117" s="255">
        <f>О19!E166</f>
        <v>0</v>
      </c>
      <c r="AR117" s="213">
        <f>О20!D166</f>
        <v>0</v>
      </c>
      <c r="AS117" s="255">
        <f>О20!E166</f>
        <v>0</v>
      </c>
    </row>
    <row r="118" spans="1:45" ht="23.25" thickBot="1">
      <c r="A118" s="404"/>
      <c r="B118" s="394"/>
      <c r="C118" s="45" t="s">
        <v>150</v>
      </c>
      <c r="D118" s="312">
        <f t="shared" si="2"/>
        <v>0</v>
      </c>
      <c r="E118" s="312">
        <f t="shared" si="3"/>
        <v>0</v>
      </c>
      <c r="F118" s="213">
        <f>О1!D167</f>
        <v>0</v>
      </c>
      <c r="G118" s="255">
        <f>О1!E167</f>
        <v>0</v>
      </c>
      <c r="H118" s="213">
        <f>О2!D167</f>
        <v>0</v>
      </c>
      <c r="I118" s="255">
        <f>О2!E167</f>
        <v>0</v>
      </c>
      <c r="J118" s="213">
        <f>О3!D167</f>
        <v>0</v>
      </c>
      <c r="K118" s="255">
        <f>О3!E167</f>
        <v>0</v>
      </c>
      <c r="L118" s="213">
        <f>О4!D167</f>
        <v>0</v>
      </c>
      <c r="M118" s="255">
        <f>О4!E167</f>
        <v>0</v>
      </c>
      <c r="N118" s="213">
        <f>О5!D167</f>
        <v>0</v>
      </c>
      <c r="O118" s="255">
        <f>О5!E167</f>
        <v>0</v>
      </c>
      <c r="P118" s="213">
        <f>О6!D167</f>
        <v>0</v>
      </c>
      <c r="Q118" s="255">
        <f>О6!E167</f>
        <v>0</v>
      </c>
      <c r="R118" s="213">
        <f>О7!D167</f>
        <v>0</v>
      </c>
      <c r="S118" s="255">
        <f>О7!E167</f>
        <v>0</v>
      </c>
      <c r="T118" s="213">
        <f>О8!D167</f>
        <v>0</v>
      </c>
      <c r="U118" s="255">
        <f>О8!E167</f>
        <v>0</v>
      </c>
      <c r="V118" s="213">
        <f>О9!D167</f>
        <v>0</v>
      </c>
      <c r="W118" s="255">
        <f>О9!E167</f>
        <v>0</v>
      </c>
      <c r="X118" s="213">
        <f>О10!D167</f>
        <v>0</v>
      </c>
      <c r="Y118" s="255">
        <f>О10!E167</f>
        <v>0</v>
      </c>
      <c r="Z118" s="213">
        <f>О11!D167</f>
        <v>0</v>
      </c>
      <c r="AA118" s="255">
        <f>О11!E167</f>
        <v>0</v>
      </c>
      <c r="AB118" s="213">
        <f>О12!D167</f>
        <v>0</v>
      </c>
      <c r="AC118" s="255">
        <f>О12!E167</f>
        <v>0</v>
      </c>
      <c r="AD118" s="213">
        <f>О13!D167</f>
        <v>0</v>
      </c>
      <c r="AE118" s="255">
        <f>О13!E167</f>
        <v>0</v>
      </c>
      <c r="AF118" s="213">
        <f>О14!D167</f>
        <v>0</v>
      </c>
      <c r="AG118" s="255">
        <f>О14!E167</f>
        <v>0</v>
      </c>
      <c r="AH118" s="213">
        <f>О15!D167</f>
        <v>0</v>
      </c>
      <c r="AI118" s="255">
        <f>О15!E167</f>
        <v>0</v>
      </c>
      <c r="AJ118" s="213">
        <f>О16!D167</f>
        <v>0</v>
      </c>
      <c r="AK118" s="255">
        <f>О16!E167</f>
        <v>0</v>
      </c>
      <c r="AL118" s="213">
        <f>О17!D167</f>
        <v>0</v>
      </c>
      <c r="AM118" s="255">
        <f>О17!E167</f>
        <v>0</v>
      </c>
      <c r="AN118" s="213">
        <f>О18!D167</f>
        <v>0</v>
      </c>
      <c r="AO118" s="255">
        <f>О18!E167</f>
        <v>0</v>
      </c>
      <c r="AP118" s="213">
        <f>О19!D167</f>
        <v>0</v>
      </c>
      <c r="AQ118" s="255">
        <f>О19!E167</f>
        <v>0</v>
      </c>
      <c r="AR118" s="213">
        <f>О20!D167</f>
        <v>0</v>
      </c>
      <c r="AS118" s="255">
        <f>О20!E167</f>
        <v>0</v>
      </c>
    </row>
    <row r="119" spans="1:45" ht="16.5" customHeight="1">
      <c r="A119" s="402" t="s">
        <v>151</v>
      </c>
      <c r="B119" s="392" t="s">
        <v>152</v>
      </c>
      <c r="C119" s="43" t="s">
        <v>153</v>
      </c>
      <c r="D119" s="312">
        <f t="shared" si="2"/>
        <v>0</v>
      </c>
      <c r="E119" s="312">
        <f t="shared" si="3"/>
        <v>0</v>
      </c>
      <c r="F119" s="213">
        <f>О1!D168</f>
        <v>0</v>
      </c>
      <c r="G119" s="255">
        <f>О1!E168</f>
        <v>0</v>
      </c>
      <c r="H119" s="213">
        <f>О2!D168</f>
        <v>0</v>
      </c>
      <c r="I119" s="255">
        <f>О2!E168</f>
        <v>0</v>
      </c>
      <c r="J119" s="213">
        <f>О3!D168</f>
        <v>0</v>
      </c>
      <c r="K119" s="255">
        <f>О3!E168</f>
        <v>0</v>
      </c>
      <c r="L119" s="213">
        <f>О4!D168</f>
        <v>0</v>
      </c>
      <c r="M119" s="255">
        <f>О4!E168</f>
        <v>0</v>
      </c>
      <c r="N119" s="213">
        <f>О5!D168</f>
        <v>0</v>
      </c>
      <c r="O119" s="255">
        <f>О5!E168</f>
        <v>0</v>
      </c>
      <c r="P119" s="213">
        <f>О6!D168</f>
        <v>0</v>
      </c>
      <c r="Q119" s="255">
        <f>О6!E168</f>
        <v>0</v>
      </c>
      <c r="R119" s="213">
        <f>О7!D168</f>
        <v>0</v>
      </c>
      <c r="S119" s="255">
        <f>О7!E168</f>
        <v>0</v>
      </c>
      <c r="T119" s="213">
        <f>О8!D168</f>
        <v>0</v>
      </c>
      <c r="U119" s="255">
        <f>О8!E168</f>
        <v>0</v>
      </c>
      <c r="V119" s="213">
        <f>О9!D168</f>
        <v>0</v>
      </c>
      <c r="W119" s="255">
        <f>О9!E168</f>
        <v>0</v>
      </c>
      <c r="X119" s="213">
        <f>О10!D168</f>
        <v>0</v>
      </c>
      <c r="Y119" s="255">
        <f>О10!E168</f>
        <v>0</v>
      </c>
      <c r="Z119" s="213">
        <f>О11!D168</f>
        <v>0</v>
      </c>
      <c r="AA119" s="255">
        <f>О11!E168</f>
        <v>0</v>
      </c>
      <c r="AB119" s="213">
        <f>О12!D168</f>
        <v>0</v>
      </c>
      <c r="AC119" s="255">
        <f>О12!E168</f>
        <v>0</v>
      </c>
      <c r="AD119" s="213">
        <f>О13!D168</f>
        <v>0</v>
      </c>
      <c r="AE119" s="255">
        <f>О13!E168</f>
        <v>0</v>
      </c>
      <c r="AF119" s="213">
        <f>О14!D168</f>
        <v>0</v>
      </c>
      <c r="AG119" s="255">
        <f>О14!E168</f>
        <v>0</v>
      </c>
      <c r="AH119" s="213">
        <f>О15!D168</f>
        <v>0</v>
      </c>
      <c r="AI119" s="255">
        <f>О15!E168</f>
        <v>0</v>
      </c>
      <c r="AJ119" s="213">
        <f>О16!D168</f>
        <v>0</v>
      </c>
      <c r="AK119" s="255">
        <f>О16!E168</f>
        <v>0</v>
      </c>
      <c r="AL119" s="213">
        <f>О17!D168</f>
        <v>0</v>
      </c>
      <c r="AM119" s="255">
        <f>О17!E168</f>
        <v>0</v>
      </c>
      <c r="AN119" s="213">
        <f>О18!D168</f>
        <v>0</v>
      </c>
      <c r="AO119" s="255">
        <f>О18!E168</f>
        <v>0</v>
      </c>
      <c r="AP119" s="213">
        <f>О19!D168</f>
        <v>0</v>
      </c>
      <c r="AQ119" s="255">
        <f>О19!E168</f>
        <v>0</v>
      </c>
      <c r="AR119" s="213">
        <f>О20!D168</f>
        <v>0</v>
      </c>
      <c r="AS119" s="255">
        <f>О20!E168</f>
        <v>0</v>
      </c>
    </row>
    <row r="120" spans="1:45">
      <c r="A120" s="403"/>
      <c r="B120" s="393"/>
      <c r="C120" s="44" t="s">
        <v>154</v>
      </c>
      <c r="D120" s="312">
        <f t="shared" si="2"/>
        <v>0</v>
      </c>
      <c r="E120" s="312">
        <f t="shared" si="3"/>
        <v>0</v>
      </c>
      <c r="F120" s="213">
        <f>О1!D169</f>
        <v>0</v>
      </c>
      <c r="G120" s="255">
        <f>О1!E169</f>
        <v>0</v>
      </c>
      <c r="H120" s="213">
        <f>О2!D169</f>
        <v>0</v>
      </c>
      <c r="I120" s="255">
        <f>О2!E169</f>
        <v>0</v>
      </c>
      <c r="J120" s="213">
        <f>О3!D169</f>
        <v>0</v>
      </c>
      <c r="K120" s="255">
        <f>О3!E169</f>
        <v>0</v>
      </c>
      <c r="L120" s="213">
        <f>О4!D169</f>
        <v>0</v>
      </c>
      <c r="M120" s="255">
        <f>О4!E169</f>
        <v>0</v>
      </c>
      <c r="N120" s="213">
        <f>О5!D169</f>
        <v>0</v>
      </c>
      <c r="O120" s="255">
        <f>О5!E169</f>
        <v>0</v>
      </c>
      <c r="P120" s="213">
        <f>О6!D169</f>
        <v>0</v>
      </c>
      <c r="Q120" s="255">
        <f>О6!E169</f>
        <v>0</v>
      </c>
      <c r="R120" s="213">
        <f>О7!D169</f>
        <v>0</v>
      </c>
      <c r="S120" s="255">
        <f>О7!E169</f>
        <v>0</v>
      </c>
      <c r="T120" s="213">
        <f>О8!D169</f>
        <v>0</v>
      </c>
      <c r="U120" s="255">
        <f>О8!E169</f>
        <v>0</v>
      </c>
      <c r="V120" s="213">
        <f>О9!D169</f>
        <v>0</v>
      </c>
      <c r="W120" s="255">
        <f>О9!E169</f>
        <v>0</v>
      </c>
      <c r="X120" s="213">
        <f>О10!D169</f>
        <v>0</v>
      </c>
      <c r="Y120" s="255">
        <f>О10!E169</f>
        <v>0</v>
      </c>
      <c r="Z120" s="213">
        <f>О11!D169</f>
        <v>0</v>
      </c>
      <c r="AA120" s="255">
        <f>О11!E169</f>
        <v>0</v>
      </c>
      <c r="AB120" s="213">
        <f>О12!D169</f>
        <v>0</v>
      </c>
      <c r="AC120" s="255">
        <f>О12!E169</f>
        <v>0</v>
      </c>
      <c r="AD120" s="213">
        <f>О13!D169</f>
        <v>0</v>
      </c>
      <c r="AE120" s="255">
        <f>О13!E169</f>
        <v>0</v>
      </c>
      <c r="AF120" s="213">
        <f>О14!D169</f>
        <v>0</v>
      </c>
      <c r="AG120" s="255">
        <f>О14!E169</f>
        <v>0</v>
      </c>
      <c r="AH120" s="213">
        <f>О15!D169</f>
        <v>0</v>
      </c>
      <c r="AI120" s="255">
        <f>О15!E169</f>
        <v>0</v>
      </c>
      <c r="AJ120" s="213">
        <f>О16!D169</f>
        <v>0</v>
      </c>
      <c r="AK120" s="255">
        <f>О16!E169</f>
        <v>0</v>
      </c>
      <c r="AL120" s="213">
        <f>О17!D169</f>
        <v>0</v>
      </c>
      <c r="AM120" s="255">
        <f>О17!E169</f>
        <v>0</v>
      </c>
      <c r="AN120" s="213">
        <f>О18!D169</f>
        <v>0</v>
      </c>
      <c r="AO120" s="255">
        <f>О18!E169</f>
        <v>0</v>
      </c>
      <c r="AP120" s="213">
        <f>О19!D169</f>
        <v>0</v>
      </c>
      <c r="AQ120" s="255">
        <f>О19!E169</f>
        <v>0</v>
      </c>
      <c r="AR120" s="213">
        <f>О20!D169</f>
        <v>0</v>
      </c>
      <c r="AS120" s="255">
        <f>О20!E169</f>
        <v>0</v>
      </c>
    </row>
    <row r="121" spans="1:45" ht="23.25" thickBot="1">
      <c r="A121" s="404"/>
      <c r="B121" s="394"/>
      <c r="C121" s="45" t="s">
        <v>155</v>
      </c>
      <c r="D121" s="312">
        <f t="shared" si="2"/>
        <v>0</v>
      </c>
      <c r="E121" s="312">
        <f t="shared" si="3"/>
        <v>0</v>
      </c>
      <c r="F121" s="213">
        <f>О1!D170</f>
        <v>0</v>
      </c>
      <c r="G121" s="255">
        <f>О1!E170</f>
        <v>0</v>
      </c>
      <c r="H121" s="213">
        <f>О2!D170</f>
        <v>0</v>
      </c>
      <c r="I121" s="255">
        <f>О2!E170</f>
        <v>0</v>
      </c>
      <c r="J121" s="213">
        <f>О3!D170</f>
        <v>0</v>
      </c>
      <c r="K121" s="255">
        <f>О3!E170</f>
        <v>0</v>
      </c>
      <c r="L121" s="213">
        <f>О4!D170</f>
        <v>0</v>
      </c>
      <c r="M121" s="255">
        <f>О4!E170</f>
        <v>0</v>
      </c>
      <c r="N121" s="213">
        <f>О5!D170</f>
        <v>0</v>
      </c>
      <c r="O121" s="255">
        <f>О5!E170</f>
        <v>0</v>
      </c>
      <c r="P121" s="213">
        <f>О6!D170</f>
        <v>0</v>
      </c>
      <c r="Q121" s="255">
        <f>О6!E170</f>
        <v>0</v>
      </c>
      <c r="R121" s="213">
        <f>О7!D170</f>
        <v>0</v>
      </c>
      <c r="S121" s="255">
        <f>О7!E170</f>
        <v>0</v>
      </c>
      <c r="T121" s="213">
        <f>О8!D170</f>
        <v>0</v>
      </c>
      <c r="U121" s="255">
        <f>О8!E170</f>
        <v>0</v>
      </c>
      <c r="V121" s="213">
        <f>О9!D170</f>
        <v>0</v>
      </c>
      <c r="W121" s="255">
        <f>О9!E170</f>
        <v>0</v>
      </c>
      <c r="X121" s="213">
        <f>О10!D170</f>
        <v>0</v>
      </c>
      <c r="Y121" s="255">
        <f>О10!E170</f>
        <v>0</v>
      </c>
      <c r="Z121" s="213">
        <f>О11!D170</f>
        <v>0</v>
      </c>
      <c r="AA121" s="255">
        <f>О11!E170</f>
        <v>0</v>
      </c>
      <c r="AB121" s="213">
        <f>О12!D170</f>
        <v>0</v>
      </c>
      <c r="AC121" s="255">
        <f>О12!E170</f>
        <v>0</v>
      </c>
      <c r="AD121" s="213">
        <f>О13!D170</f>
        <v>0</v>
      </c>
      <c r="AE121" s="255">
        <f>О13!E170</f>
        <v>0</v>
      </c>
      <c r="AF121" s="213">
        <f>О14!D170</f>
        <v>0</v>
      </c>
      <c r="AG121" s="255">
        <f>О14!E170</f>
        <v>0</v>
      </c>
      <c r="AH121" s="213">
        <f>О15!D170</f>
        <v>0</v>
      </c>
      <c r="AI121" s="255">
        <f>О15!E170</f>
        <v>0</v>
      </c>
      <c r="AJ121" s="213">
        <f>О16!D170</f>
        <v>0</v>
      </c>
      <c r="AK121" s="255">
        <f>О16!E170</f>
        <v>0</v>
      </c>
      <c r="AL121" s="213">
        <f>О17!D170</f>
        <v>0</v>
      </c>
      <c r="AM121" s="255">
        <f>О17!E170</f>
        <v>0</v>
      </c>
      <c r="AN121" s="213">
        <f>О18!D170</f>
        <v>0</v>
      </c>
      <c r="AO121" s="255">
        <f>О18!E170</f>
        <v>0</v>
      </c>
      <c r="AP121" s="213">
        <f>О19!D170</f>
        <v>0</v>
      </c>
      <c r="AQ121" s="255">
        <f>О19!E170</f>
        <v>0</v>
      </c>
      <c r="AR121" s="213">
        <f>О20!D170</f>
        <v>0</v>
      </c>
      <c r="AS121" s="255">
        <f>О20!E170</f>
        <v>0</v>
      </c>
    </row>
    <row r="122" spans="1:45" ht="15" customHeight="1">
      <c r="A122" s="402" t="s">
        <v>156</v>
      </c>
      <c r="B122" s="392" t="s">
        <v>157</v>
      </c>
      <c r="C122" s="43" t="s">
        <v>158</v>
      </c>
      <c r="D122" s="312">
        <f t="shared" si="2"/>
        <v>0</v>
      </c>
      <c r="E122" s="312">
        <f t="shared" si="3"/>
        <v>0</v>
      </c>
      <c r="F122" s="213">
        <f>О1!D171</f>
        <v>0</v>
      </c>
      <c r="G122" s="255">
        <f>О1!E171</f>
        <v>0</v>
      </c>
      <c r="H122" s="213">
        <f>О2!D171</f>
        <v>0</v>
      </c>
      <c r="I122" s="255">
        <f>О2!E171</f>
        <v>0</v>
      </c>
      <c r="J122" s="213">
        <f>О3!D171</f>
        <v>0</v>
      </c>
      <c r="K122" s="255">
        <f>О3!E171</f>
        <v>0</v>
      </c>
      <c r="L122" s="213">
        <f>О4!D171</f>
        <v>0</v>
      </c>
      <c r="M122" s="255">
        <f>О4!E171</f>
        <v>0</v>
      </c>
      <c r="N122" s="213">
        <f>О5!D171</f>
        <v>0</v>
      </c>
      <c r="O122" s="255">
        <f>О5!E171</f>
        <v>0</v>
      </c>
      <c r="P122" s="213">
        <f>О6!D171</f>
        <v>0</v>
      </c>
      <c r="Q122" s="255">
        <f>О6!E171</f>
        <v>0</v>
      </c>
      <c r="R122" s="213">
        <f>О7!D171</f>
        <v>0</v>
      </c>
      <c r="S122" s="255">
        <f>О7!E171</f>
        <v>0</v>
      </c>
      <c r="T122" s="213">
        <f>О8!D171</f>
        <v>0</v>
      </c>
      <c r="U122" s="255">
        <f>О8!E171</f>
        <v>0</v>
      </c>
      <c r="V122" s="213">
        <f>О9!D171</f>
        <v>0</v>
      </c>
      <c r="W122" s="255">
        <f>О9!E171</f>
        <v>0</v>
      </c>
      <c r="X122" s="213">
        <f>О10!D171</f>
        <v>0</v>
      </c>
      <c r="Y122" s="255">
        <f>О10!E171</f>
        <v>0</v>
      </c>
      <c r="Z122" s="213">
        <f>О11!D171</f>
        <v>0</v>
      </c>
      <c r="AA122" s="255">
        <f>О11!E171</f>
        <v>0</v>
      </c>
      <c r="AB122" s="213">
        <f>О12!D171</f>
        <v>0</v>
      </c>
      <c r="AC122" s="255">
        <f>О12!E171</f>
        <v>0</v>
      </c>
      <c r="AD122" s="213">
        <f>О13!D171</f>
        <v>0</v>
      </c>
      <c r="AE122" s="255">
        <f>О13!E171</f>
        <v>0</v>
      </c>
      <c r="AF122" s="213">
        <f>О14!D171</f>
        <v>0</v>
      </c>
      <c r="AG122" s="255">
        <f>О14!E171</f>
        <v>0</v>
      </c>
      <c r="AH122" s="213">
        <f>О15!D171</f>
        <v>0</v>
      </c>
      <c r="AI122" s="255">
        <f>О15!E171</f>
        <v>0</v>
      </c>
      <c r="AJ122" s="213">
        <f>О16!D171</f>
        <v>0</v>
      </c>
      <c r="AK122" s="255">
        <f>О16!E171</f>
        <v>0</v>
      </c>
      <c r="AL122" s="213">
        <f>О17!D171</f>
        <v>0</v>
      </c>
      <c r="AM122" s="255">
        <f>О17!E171</f>
        <v>0</v>
      </c>
      <c r="AN122" s="213">
        <f>О18!D171</f>
        <v>0</v>
      </c>
      <c r="AO122" s="255">
        <f>О18!E171</f>
        <v>0</v>
      </c>
      <c r="AP122" s="213">
        <f>О19!D171</f>
        <v>0</v>
      </c>
      <c r="AQ122" s="255">
        <f>О19!E171</f>
        <v>0</v>
      </c>
      <c r="AR122" s="213">
        <f>О20!D171</f>
        <v>0</v>
      </c>
      <c r="AS122" s="255">
        <f>О20!E171</f>
        <v>0</v>
      </c>
    </row>
    <row r="123" spans="1:45" ht="27" customHeight="1">
      <c r="A123" s="403"/>
      <c r="B123" s="393"/>
      <c r="C123" s="44" t="s">
        <v>159</v>
      </c>
      <c r="D123" s="312">
        <f t="shared" si="2"/>
        <v>0</v>
      </c>
      <c r="E123" s="312">
        <f t="shared" si="3"/>
        <v>0</v>
      </c>
      <c r="F123" s="213">
        <f>О1!D172</f>
        <v>0</v>
      </c>
      <c r="G123" s="255">
        <f>О1!E172</f>
        <v>0</v>
      </c>
      <c r="H123" s="213">
        <f>О2!D172</f>
        <v>0</v>
      </c>
      <c r="I123" s="255">
        <f>О2!E172</f>
        <v>0</v>
      </c>
      <c r="J123" s="213">
        <f>О3!D172</f>
        <v>0</v>
      </c>
      <c r="K123" s="255">
        <f>О3!E172</f>
        <v>0</v>
      </c>
      <c r="L123" s="213">
        <f>О4!D172</f>
        <v>0</v>
      </c>
      <c r="M123" s="255">
        <f>О4!E172</f>
        <v>0</v>
      </c>
      <c r="N123" s="213">
        <f>О5!D172</f>
        <v>0</v>
      </c>
      <c r="O123" s="255">
        <f>О5!E172</f>
        <v>0</v>
      </c>
      <c r="P123" s="213">
        <f>О6!D172</f>
        <v>0</v>
      </c>
      <c r="Q123" s="255">
        <f>О6!E172</f>
        <v>0</v>
      </c>
      <c r="R123" s="213">
        <f>О7!D172</f>
        <v>0</v>
      </c>
      <c r="S123" s="255">
        <f>О7!E172</f>
        <v>0</v>
      </c>
      <c r="T123" s="213">
        <f>О8!D172</f>
        <v>0</v>
      </c>
      <c r="U123" s="255">
        <f>О8!E172</f>
        <v>0</v>
      </c>
      <c r="V123" s="213">
        <f>О9!D172</f>
        <v>0</v>
      </c>
      <c r="W123" s="255">
        <f>О9!E172</f>
        <v>0</v>
      </c>
      <c r="X123" s="213">
        <f>О10!D172</f>
        <v>0</v>
      </c>
      <c r="Y123" s="255">
        <f>О10!E172</f>
        <v>0</v>
      </c>
      <c r="Z123" s="213">
        <f>О11!D172</f>
        <v>0</v>
      </c>
      <c r="AA123" s="255">
        <f>О11!E172</f>
        <v>0</v>
      </c>
      <c r="AB123" s="213">
        <f>О12!D172</f>
        <v>0</v>
      </c>
      <c r="AC123" s="255">
        <f>О12!E172</f>
        <v>0</v>
      </c>
      <c r="AD123" s="213">
        <f>О13!D172</f>
        <v>0</v>
      </c>
      <c r="AE123" s="255">
        <f>О13!E172</f>
        <v>0</v>
      </c>
      <c r="AF123" s="213">
        <f>О14!D172</f>
        <v>0</v>
      </c>
      <c r="AG123" s="255">
        <f>О14!E172</f>
        <v>0</v>
      </c>
      <c r="AH123" s="213">
        <f>О15!D172</f>
        <v>0</v>
      </c>
      <c r="AI123" s="255">
        <f>О15!E172</f>
        <v>0</v>
      </c>
      <c r="AJ123" s="213">
        <f>О16!D172</f>
        <v>0</v>
      </c>
      <c r="AK123" s="255">
        <f>О16!E172</f>
        <v>0</v>
      </c>
      <c r="AL123" s="213">
        <f>О17!D172</f>
        <v>0</v>
      </c>
      <c r="AM123" s="255">
        <f>О17!E172</f>
        <v>0</v>
      </c>
      <c r="AN123" s="213">
        <f>О18!D172</f>
        <v>0</v>
      </c>
      <c r="AO123" s="255">
        <f>О18!E172</f>
        <v>0</v>
      </c>
      <c r="AP123" s="213">
        <f>О19!D172</f>
        <v>0</v>
      </c>
      <c r="AQ123" s="255">
        <f>О19!E172</f>
        <v>0</v>
      </c>
      <c r="AR123" s="213">
        <f>О20!D172</f>
        <v>0</v>
      </c>
      <c r="AS123" s="255">
        <f>О20!E172</f>
        <v>0</v>
      </c>
    </row>
    <row r="124" spans="1:45" ht="23.25" thickBot="1">
      <c r="A124" s="404"/>
      <c r="B124" s="394"/>
      <c r="C124" s="45" t="s">
        <v>160</v>
      </c>
      <c r="D124" s="312">
        <f t="shared" si="2"/>
        <v>0</v>
      </c>
      <c r="E124" s="312">
        <f t="shared" si="3"/>
        <v>0</v>
      </c>
      <c r="F124" s="213">
        <f>О1!D173</f>
        <v>0</v>
      </c>
      <c r="G124" s="255">
        <f>О1!E173</f>
        <v>0</v>
      </c>
      <c r="H124" s="213">
        <f>О2!D173</f>
        <v>0</v>
      </c>
      <c r="I124" s="255">
        <f>О2!E173</f>
        <v>0</v>
      </c>
      <c r="J124" s="213">
        <f>О3!D173</f>
        <v>0</v>
      </c>
      <c r="K124" s="255">
        <f>О3!E173</f>
        <v>0</v>
      </c>
      <c r="L124" s="213">
        <f>О4!D173</f>
        <v>0</v>
      </c>
      <c r="M124" s="255">
        <f>О4!E173</f>
        <v>0</v>
      </c>
      <c r="N124" s="213">
        <f>О5!D173</f>
        <v>0</v>
      </c>
      <c r="O124" s="255">
        <f>О5!E173</f>
        <v>0</v>
      </c>
      <c r="P124" s="213">
        <f>О6!D173</f>
        <v>0</v>
      </c>
      <c r="Q124" s="255">
        <f>О6!E173</f>
        <v>0</v>
      </c>
      <c r="R124" s="213">
        <f>О7!D173</f>
        <v>0</v>
      </c>
      <c r="S124" s="255">
        <f>О7!E173</f>
        <v>0</v>
      </c>
      <c r="T124" s="213">
        <f>О8!D173</f>
        <v>0</v>
      </c>
      <c r="U124" s="255">
        <f>О8!E173</f>
        <v>0</v>
      </c>
      <c r="V124" s="213">
        <f>О9!D173</f>
        <v>0</v>
      </c>
      <c r="W124" s="255">
        <f>О9!E173</f>
        <v>0</v>
      </c>
      <c r="X124" s="213">
        <f>О10!D173</f>
        <v>0</v>
      </c>
      <c r="Y124" s="255">
        <f>О10!E173</f>
        <v>0</v>
      </c>
      <c r="Z124" s="213">
        <f>О11!D173</f>
        <v>0</v>
      </c>
      <c r="AA124" s="255">
        <f>О11!E173</f>
        <v>0</v>
      </c>
      <c r="AB124" s="213">
        <f>О12!D173</f>
        <v>0</v>
      </c>
      <c r="AC124" s="255">
        <f>О12!E173</f>
        <v>0</v>
      </c>
      <c r="AD124" s="213">
        <f>О13!D173</f>
        <v>0</v>
      </c>
      <c r="AE124" s="255">
        <f>О13!E173</f>
        <v>0</v>
      </c>
      <c r="AF124" s="213">
        <f>О14!D173</f>
        <v>0</v>
      </c>
      <c r="AG124" s="255">
        <f>О14!E173</f>
        <v>0</v>
      </c>
      <c r="AH124" s="213">
        <f>О15!D173</f>
        <v>0</v>
      </c>
      <c r="AI124" s="255">
        <f>О15!E173</f>
        <v>0</v>
      </c>
      <c r="AJ124" s="213">
        <f>О16!D173</f>
        <v>0</v>
      </c>
      <c r="AK124" s="255">
        <f>О16!E173</f>
        <v>0</v>
      </c>
      <c r="AL124" s="213">
        <f>О17!D173</f>
        <v>0</v>
      </c>
      <c r="AM124" s="255">
        <f>О17!E173</f>
        <v>0</v>
      </c>
      <c r="AN124" s="213">
        <f>О18!D173</f>
        <v>0</v>
      </c>
      <c r="AO124" s="255">
        <f>О18!E173</f>
        <v>0</v>
      </c>
      <c r="AP124" s="213">
        <f>О19!D173</f>
        <v>0</v>
      </c>
      <c r="AQ124" s="255">
        <f>О19!E173</f>
        <v>0</v>
      </c>
      <c r="AR124" s="213">
        <f>О20!D173</f>
        <v>0</v>
      </c>
      <c r="AS124" s="255">
        <f>О20!E173</f>
        <v>0</v>
      </c>
    </row>
    <row r="125" spans="1:45" ht="27" customHeight="1">
      <c r="A125" s="402" t="s">
        <v>161</v>
      </c>
      <c r="B125" s="392" t="s">
        <v>162</v>
      </c>
      <c r="C125" s="43" t="s">
        <v>163</v>
      </c>
      <c r="D125" s="312">
        <f t="shared" si="2"/>
        <v>0</v>
      </c>
      <c r="E125" s="312">
        <f t="shared" si="3"/>
        <v>0</v>
      </c>
      <c r="F125" s="213">
        <f>О1!D174</f>
        <v>0</v>
      </c>
      <c r="G125" s="255">
        <f>О1!E174</f>
        <v>0</v>
      </c>
      <c r="H125" s="213">
        <f>О2!D174</f>
        <v>0</v>
      </c>
      <c r="I125" s="255">
        <f>О2!E174</f>
        <v>0</v>
      </c>
      <c r="J125" s="213">
        <f>О3!D174</f>
        <v>0</v>
      </c>
      <c r="K125" s="255">
        <f>О3!E174</f>
        <v>0</v>
      </c>
      <c r="L125" s="213">
        <f>О4!D174</f>
        <v>0</v>
      </c>
      <c r="M125" s="255">
        <f>О4!E174</f>
        <v>0</v>
      </c>
      <c r="N125" s="213">
        <f>О5!D174</f>
        <v>0</v>
      </c>
      <c r="O125" s="255">
        <f>О5!E174</f>
        <v>0</v>
      </c>
      <c r="P125" s="213">
        <f>О6!D174</f>
        <v>0</v>
      </c>
      <c r="Q125" s="255">
        <f>О6!E174</f>
        <v>0</v>
      </c>
      <c r="R125" s="213">
        <f>О7!D174</f>
        <v>0</v>
      </c>
      <c r="S125" s="255">
        <f>О7!E174</f>
        <v>0</v>
      </c>
      <c r="T125" s="213">
        <f>О8!D174</f>
        <v>0</v>
      </c>
      <c r="U125" s="255">
        <f>О8!E174</f>
        <v>0</v>
      </c>
      <c r="V125" s="213">
        <f>О9!D174</f>
        <v>0</v>
      </c>
      <c r="W125" s="255">
        <f>О9!E174</f>
        <v>0</v>
      </c>
      <c r="X125" s="213">
        <f>О10!D174</f>
        <v>0</v>
      </c>
      <c r="Y125" s="255">
        <f>О10!E174</f>
        <v>0</v>
      </c>
      <c r="Z125" s="213">
        <f>О11!D174</f>
        <v>0</v>
      </c>
      <c r="AA125" s="255">
        <f>О11!E174</f>
        <v>0</v>
      </c>
      <c r="AB125" s="213">
        <f>О12!D174</f>
        <v>0</v>
      </c>
      <c r="AC125" s="255">
        <f>О12!E174</f>
        <v>0</v>
      </c>
      <c r="AD125" s="213">
        <f>О13!D174</f>
        <v>0</v>
      </c>
      <c r="AE125" s="255">
        <f>О13!E174</f>
        <v>0</v>
      </c>
      <c r="AF125" s="213">
        <f>О14!D174</f>
        <v>0</v>
      </c>
      <c r="AG125" s="255">
        <f>О14!E174</f>
        <v>0</v>
      </c>
      <c r="AH125" s="213">
        <f>О15!D174</f>
        <v>0</v>
      </c>
      <c r="AI125" s="255">
        <f>О15!E174</f>
        <v>0</v>
      </c>
      <c r="AJ125" s="213">
        <f>О16!D174</f>
        <v>0</v>
      </c>
      <c r="AK125" s="255">
        <f>О16!E174</f>
        <v>0</v>
      </c>
      <c r="AL125" s="213">
        <f>О17!D174</f>
        <v>0</v>
      </c>
      <c r="AM125" s="255">
        <f>О17!E174</f>
        <v>0</v>
      </c>
      <c r="AN125" s="213">
        <f>О18!D174</f>
        <v>0</v>
      </c>
      <c r="AO125" s="255">
        <f>О18!E174</f>
        <v>0</v>
      </c>
      <c r="AP125" s="213">
        <f>О19!D174</f>
        <v>0</v>
      </c>
      <c r="AQ125" s="255">
        <f>О19!E174</f>
        <v>0</v>
      </c>
      <c r="AR125" s="213">
        <f>О20!D174</f>
        <v>0</v>
      </c>
      <c r="AS125" s="255">
        <f>О20!E174</f>
        <v>0</v>
      </c>
    </row>
    <row r="126" spans="1:45" ht="22.5">
      <c r="A126" s="403"/>
      <c r="B126" s="393"/>
      <c r="C126" s="44" t="s">
        <v>164</v>
      </c>
      <c r="D126" s="312">
        <f t="shared" si="2"/>
        <v>0</v>
      </c>
      <c r="E126" s="312">
        <f t="shared" si="3"/>
        <v>0</v>
      </c>
      <c r="F126" s="213">
        <f>О1!D175</f>
        <v>0</v>
      </c>
      <c r="G126" s="255">
        <f>О1!E175</f>
        <v>0</v>
      </c>
      <c r="H126" s="213">
        <f>О2!D175</f>
        <v>0</v>
      </c>
      <c r="I126" s="255">
        <f>О2!E175</f>
        <v>0</v>
      </c>
      <c r="J126" s="213">
        <f>О3!D175</f>
        <v>0</v>
      </c>
      <c r="K126" s="255">
        <f>О3!E175</f>
        <v>0</v>
      </c>
      <c r="L126" s="213">
        <f>О4!D175</f>
        <v>0</v>
      </c>
      <c r="M126" s="255">
        <f>О4!E175</f>
        <v>0</v>
      </c>
      <c r="N126" s="213">
        <f>О5!D175</f>
        <v>0</v>
      </c>
      <c r="O126" s="255">
        <f>О5!E175</f>
        <v>0</v>
      </c>
      <c r="P126" s="213">
        <f>О6!D175</f>
        <v>0</v>
      </c>
      <c r="Q126" s="255">
        <f>О6!E175</f>
        <v>0</v>
      </c>
      <c r="R126" s="213">
        <f>О7!D175</f>
        <v>0</v>
      </c>
      <c r="S126" s="255">
        <f>О7!E175</f>
        <v>0</v>
      </c>
      <c r="T126" s="213">
        <f>О8!D175</f>
        <v>0</v>
      </c>
      <c r="U126" s="255">
        <f>О8!E175</f>
        <v>0</v>
      </c>
      <c r="V126" s="213">
        <f>О9!D175</f>
        <v>0</v>
      </c>
      <c r="W126" s="255">
        <f>О9!E175</f>
        <v>0</v>
      </c>
      <c r="X126" s="213">
        <f>О10!D175</f>
        <v>0</v>
      </c>
      <c r="Y126" s="255">
        <f>О10!E175</f>
        <v>0</v>
      </c>
      <c r="Z126" s="213">
        <f>О11!D175</f>
        <v>0</v>
      </c>
      <c r="AA126" s="255">
        <f>О11!E175</f>
        <v>0</v>
      </c>
      <c r="AB126" s="213">
        <f>О12!D175</f>
        <v>0</v>
      </c>
      <c r="AC126" s="255">
        <f>О12!E175</f>
        <v>0</v>
      </c>
      <c r="AD126" s="213">
        <f>О13!D175</f>
        <v>0</v>
      </c>
      <c r="AE126" s="255">
        <f>О13!E175</f>
        <v>0</v>
      </c>
      <c r="AF126" s="213">
        <f>О14!D175</f>
        <v>0</v>
      </c>
      <c r="AG126" s="255">
        <f>О14!E175</f>
        <v>0</v>
      </c>
      <c r="AH126" s="213">
        <f>О15!D175</f>
        <v>0</v>
      </c>
      <c r="AI126" s="255">
        <f>О15!E175</f>
        <v>0</v>
      </c>
      <c r="AJ126" s="213">
        <f>О16!D175</f>
        <v>0</v>
      </c>
      <c r="AK126" s="255">
        <f>О16!E175</f>
        <v>0</v>
      </c>
      <c r="AL126" s="213">
        <f>О17!D175</f>
        <v>0</v>
      </c>
      <c r="AM126" s="255">
        <f>О17!E175</f>
        <v>0</v>
      </c>
      <c r="AN126" s="213">
        <f>О18!D175</f>
        <v>0</v>
      </c>
      <c r="AO126" s="255">
        <f>О18!E175</f>
        <v>0</v>
      </c>
      <c r="AP126" s="213">
        <f>О19!D175</f>
        <v>0</v>
      </c>
      <c r="AQ126" s="255">
        <f>О19!E175</f>
        <v>0</v>
      </c>
      <c r="AR126" s="213">
        <f>О20!D175</f>
        <v>0</v>
      </c>
      <c r="AS126" s="255">
        <f>О20!E175</f>
        <v>0</v>
      </c>
    </row>
    <row r="127" spans="1:45" ht="15.75" thickBot="1">
      <c r="A127" s="404"/>
      <c r="B127" s="394"/>
      <c r="C127" s="45" t="s">
        <v>165</v>
      </c>
      <c r="D127" s="312">
        <f t="shared" si="2"/>
        <v>0</v>
      </c>
      <c r="E127" s="312">
        <f t="shared" si="3"/>
        <v>0</v>
      </c>
      <c r="F127" s="213">
        <f>О1!D176</f>
        <v>0</v>
      </c>
      <c r="G127" s="255">
        <f>О1!E176</f>
        <v>0</v>
      </c>
      <c r="H127" s="213">
        <f>О2!D176</f>
        <v>0</v>
      </c>
      <c r="I127" s="255">
        <f>О2!E176</f>
        <v>0</v>
      </c>
      <c r="J127" s="213">
        <f>О3!D176</f>
        <v>0</v>
      </c>
      <c r="K127" s="255">
        <f>О3!E176</f>
        <v>0</v>
      </c>
      <c r="L127" s="213">
        <f>О4!D176</f>
        <v>0</v>
      </c>
      <c r="M127" s="255">
        <f>О4!E176</f>
        <v>0</v>
      </c>
      <c r="N127" s="213">
        <f>О5!D176</f>
        <v>0</v>
      </c>
      <c r="O127" s="255">
        <f>О5!E176</f>
        <v>0</v>
      </c>
      <c r="P127" s="213">
        <f>О6!D176</f>
        <v>0</v>
      </c>
      <c r="Q127" s="255">
        <f>О6!E176</f>
        <v>0</v>
      </c>
      <c r="R127" s="213">
        <f>О7!D176</f>
        <v>0</v>
      </c>
      <c r="S127" s="255">
        <f>О7!E176</f>
        <v>0</v>
      </c>
      <c r="T127" s="213">
        <f>О8!D176</f>
        <v>0</v>
      </c>
      <c r="U127" s="255">
        <f>О8!E176</f>
        <v>0</v>
      </c>
      <c r="V127" s="213">
        <f>О9!D176</f>
        <v>0</v>
      </c>
      <c r="W127" s="255">
        <f>О9!E176</f>
        <v>0</v>
      </c>
      <c r="X127" s="213">
        <f>О10!D176</f>
        <v>0</v>
      </c>
      <c r="Y127" s="255">
        <f>О10!E176</f>
        <v>0</v>
      </c>
      <c r="Z127" s="213">
        <f>О11!D176</f>
        <v>0</v>
      </c>
      <c r="AA127" s="255">
        <f>О11!E176</f>
        <v>0</v>
      </c>
      <c r="AB127" s="213">
        <f>О12!D176</f>
        <v>0</v>
      </c>
      <c r="AC127" s="255">
        <f>О12!E176</f>
        <v>0</v>
      </c>
      <c r="AD127" s="213">
        <f>О13!D176</f>
        <v>0</v>
      </c>
      <c r="AE127" s="255">
        <f>О13!E176</f>
        <v>0</v>
      </c>
      <c r="AF127" s="213">
        <f>О14!D176</f>
        <v>0</v>
      </c>
      <c r="AG127" s="255">
        <f>О14!E176</f>
        <v>0</v>
      </c>
      <c r="AH127" s="213">
        <f>О15!D176</f>
        <v>0</v>
      </c>
      <c r="AI127" s="255">
        <f>О15!E176</f>
        <v>0</v>
      </c>
      <c r="AJ127" s="213">
        <f>О16!D176</f>
        <v>0</v>
      </c>
      <c r="AK127" s="255">
        <f>О16!E176</f>
        <v>0</v>
      </c>
      <c r="AL127" s="213">
        <f>О17!D176</f>
        <v>0</v>
      </c>
      <c r="AM127" s="255">
        <f>О17!E176</f>
        <v>0</v>
      </c>
      <c r="AN127" s="213">
        <f>О18!D176</f>
        <v>0</v>
      </c>
      <c r="AO127" s="255">
        <f>О18!E176</f>
        <v>0</v>
      </c>
      <c r="AP127" s="213">
        <f>О19!D176</f>
        <v>0</v>
      </c>
      <c r="AQ127" s="255">
        <f>О19!E176</f>
        <v>0</v>
      </c>
      <c r="AR127" s="213">
        <f>О20!D176</f>
        <v>0</v>
      </c>
      <c r="AS127" s="255">
        <f>О20!E176</f>
        <v>0</v>
      </c>
    </row>
    <row r="128" spans="1:45" ht="15" customHeight="1">
      <c r="A128" s="37"/>
      <c r="B128" s="206"/>
      <c r="C128" s="206"/>
      <c r="D128" s="312"/>
      <c r="E128" s="312"/>
      <c r="F128" s="213"/>
      <c r="G128" s="255"/>
      <c r="H128" s="213"/>
      <c r="I128" s="255"/>
      <c r="J128" s="213"/>
      <c r="K128" s="255"/>
      <c r="L128" s="213"/>
      <c r="M128" s="255"/>
      <c r="N128" s="213"/>
      <c r="O128" s="255"/>
      <c r="P128" s="213"/>
      <c r="Q128" s="255"/>
      <c r="R128" s="213"/>
      <c r="S128" s="255"/>
      <c r="T128" s="213"/>
      <c r="U128" s="255"/>
      <c r="V128" s="213"/>
      <c r="W128" s="255"/>
      <c r="X128" s="213"/>
      <c r="Y128" s="255"/>
      <c r="Z128" s="213"/>
      <c r="AA128" s="255"/>
      <c r="AB128" s="213"/>
      <c r="AC128" s="255"/>
      <c r="AD128" s="213"/>
      <c r="AE128" s="255"/>
      <c r="AF128" s="213"/>
      <c r="AG128" s="255"/>
      <c r="AH128" s="213"/>
      <c r="AI128" s="255"/>
      <c r="AJ128" s="213"/>
      <c r="AK128" s="255"/>
      <c r="AL128" s="213"/>
      <c r="AM128" s="255"/>
      <c r="AN128" s="213"/>
      <c r="AO128" s="255"/>
      <c r="AP128" s="213"/>
      <c r="AQ128" s="255"/>
      <c r="AR128" s="213"/>
      <c r="AS128" s="255"/>
    </row>
    <row r="129" spans="1:47" ht="15.75" customHeight="1" thickBot="1">
      <c r="A129" s="381" t="s">
        <v>166</v>
      </c>
      <c r="B129" s="381"/>
      <c r="C129" s="382"/>
      <c r="D129" s="312"/>
      <c r="E129" s="312"/>
      <c r="F129" s="213"/>
      <c r="G129" s="255"/>
      <c r="H129" s="213"/>
      <c r="I129" s="255"/>
      <c r="J129" s="213"/>
      <c r="K129" s="255"/>
      <c r="L129" s="213"/>
      <c r="M129" s="255"/>
      <c r="N129" s="213"/>
      <c r="O129" s="255"/>
      <c r="P129" s="213"/>
      <c r="Q129" s="255"/>
      <c r="R129" s="213"/>
      <c r="S129" s="255"/>
      <c r="T129" s="213"/>
      <c r="U129" s="255"/>
      <c r="V129" s="213"/>
      <c r="W129" s="255"/>
      <c r="X129" s="213"/>
      <c r="Y129" s="255"/>
      <c r="Z129" s="213"/>
      <c r="AA129" s="255"/>
      <c r="AB129" s="213"/>
      <c r="AC129" s="255"/>
      <c r="AD129" s="213"/>
      <c r="AE129" s="255"/>
      <c r="AF129" s="213"/>
      <c r="AG129" s="255"/>
      <c r="AH129" s="213"/>
      <c r="AI129" s="255"/>
      <c r="AJ129" s="213"/>
      <c r="AK129" s="255"/>
      <c r="AL129" s="213"/>
      <c r="AM129" s="255"/>
      <c r="AN129" s="213"/>
      <c r="AO129" s="255"/>
      <c r="AP129" s="213"/>
      <c r="AQ129" s="255"/>
      <c r="AR129" s="213"/>
      <c r="AS129" s="255"/>
    </row>
    <row r="130" spans="1:47" ht="69.75" customHeight="1">
      <c r="A130" s="389" t="s">
        <v>121</v>
      </c>
      <c r="B130" s="392" t="s">
        <v>171</v>
      </c>
      <c r="C130" s="43" t="s">
        <v>172</v>
      </c>
      <c r="D130" s="312">
        <f t="shared" si="2"/>
        <v>0</v>
      </c>
      <c r="E130" s="312">
        <f t="shared" si="3"/>
        <v>0</v>
      </c>
      <c r="F130" s="213">
        <f>О1!D181</f>
        <v>0</v>
      </c>
      <c r="G130" s="255">
        <f>О1!E181</f>
        <v>0</v>
      </c>
      <c r="H130" s="213">
        <f>О2!D181</f>
        <v>0</v>
      </c>
      <c r="I130" s="255">
        <f>О2!E181</f>
        <v>0</v>
      </c>
      <c r="J130" s="213">
        <f>О3!D181</f>
        <v>0</v>
      </c>
      <c r="K130" s="255">
        <f>О3!E181</f>
        <v>0</v>
      </c>
      <c r="L130" s="213">
        <f>О4!D181</f>
        <v>0</v>
      </c>
      <c r="M130" s="255">
        <f>О4!E181</f>
        <v>0</v>
      </c>
      <c r="N130" s="213">
        <f>О5!D181</f>
        <v>0</v>
      </c>
      <c r="O130" s="255">
        <f>О5!E181</f>
        <v>0</v>
      </c>
      <c r="P130" s="213">
        <f>О6!D181</f>
        <v>0</v>
      </c>
      <c r="Q130" s="255">
        <f>О6!E181</f>
        <v>0</v>
      </c>
      <c r="R130" s="213">
        <f>О7!D181</f>
        <v>0</v>
      </c>
      <c r="S130" s="255">
        <f>О7!E181</f>
        <v>0</v>
      </c>
      <c r="T130" s="213">
        <f>О8!D181</f>
        <v>0</v>
      </c>
      <c r="U130" s="255">
        <f>О8!E181</f>
        <v>0</v>
      </c>
      <c r="V130" s="213">
        <f>О9!D181</f>
        <v>0</v>
      </c>
      <c r="W130" s="255">
        <f>О9!E181</f>
        <v>0</v>
      </c>
      <c r="X130" s="213">
        <f>О10!D181</f>
        <v>0</v>
      </c>
      <c r="Y130" s="255">
        <f>О10!E181</f>
        <v>0</v>
      </c>
      <c r="Z130" s="213">
        <f>О11!D181</f>
        <v>0</v>
      </c>
      <c r="AA130" s="255">
        <f>О11!E181</f>
        <v>0</v>
      </c>
      <c r="AB130" s="213">
        <f>О12!D181</f>
        <v>0</v>
      </c>
      <c r="AC130" s="255">
        <f>О12!E181</f>
        <v>0</v>
      </c>
      <c r="AD130" s="213">
        <f>О13!D181</f>
        <v>0</v>
      </c>
      <c r="AE130" s="255">
        <f>О13!E181</f>
        <v>0</v>
      </c>
      <c r="AF130" s="213">
        <f>О14!D181</f>
        <v>0</v>
      </c>
      <c r="AG130" s="255">
        <f>О14!E181</f>
        <v>0</v>
      </c>
      <c r="AH130" s="213">
        <f>О15!D181</f>
        <v>0</v>
      </c>
      <c r="AI130" s="255">
        <f>О15!E181</f>
        <v>0</v>
      </c>
      <c r="AJ130" s="213">
        <f>О16!D181</f>
        <v>0</v>
      </c>
      <c r="AK130" s="255">
        <f>О16!E181</f>
        <v>0</v>
      </c>
      <c r="AL130" s="213">
        <f>О17!D181</f>
        <v>0</v>
      </c>
      <c r="AM130" s="255">
        <f>О17!E181</f>
        <v>0</v>
      </c>
      <c r="AN130" s="213">
        <f>О18!D181</f>
        <v>0</v>
      </c>
      <c r="AO130" s="255">
        <f>О18!E181</f>
        <v>0</v>
      </c>
      <c r="AP130" s="213">
        <f>О19!D181</f>
        <v>0</v>
      </c>
      <c r="AQ130" s="255">
        <f>О19!E181</f>
        <v>0</v>
      </c>
      <c r="AR130" s="213">
        <f>О20!D181</f>
        <v>0</v>
      </c>
      <c r="AS130" s="255">
        <f>О20!E181</f>
        <v>0</v>
      </c>
      <c r="AT130">
        <v>1</v>
      </c>
      <c r="AU130">
        <f>IF(AT130=2,1,0)</f>
        <v>0</v>
      </c>
    </row>
    <row r="131" spans="1:47" ht="57.75" customHeight="1">
      <c r="A131" s="390"/>
      <c r="B131" s="393"/>
      <c r="C131" s="44" t="s">
        <v>173</v>
      </c>
      <c r="D131" s="312">
        <f t="shared" si="2"/>
        <v>0</v>
      </c>
      <c r="E131" s="312">
        <f t="shared" si="3"/>
        <v>0</v>
      </c>
      <c r="F131" s="213">
        <f>О1!D182</f>
        <v>0</v>
      </c>
      <c r="G131" s="255">
        <f>О1!E182</f>
        <v>0</v>
      </c>
      <c r="H131" s="213">
        <f>О2!D182</f>
        <v>0</v>
      </c>
      <c r="I131" s="255">
        <f>О2!E182</f>
        <v>0</v>
      </c>
      <c r="J131" s="213">
        <f>О3!D182</f>
        <v>0</v>
      </c>
      <c r="K131" s="255">
        <f>О3!E182</f>
        <v>0</v>
      </c>
      <c r="L131" s="213">
        <f>О4!D182</f>
        <v>0</v>
      </c>
      <c r="M131" s="255">
        <f>О4!E182</f>
        <v>0</v>
      </c>
      <c r="N131" s="213">
        <f>О5!D182</f>
        <v>0</v>
      </c>
      <c r="O131" s="255">
        <f>О5!E182</f>
        <v>0</v>
      </c>
      <c r="P131" s="213">
        <f>О6!D182</f>
        <v>0</v>
      </c>
      <c r="Q131" s="255">
        <f>О6!E182</f>
        <v>0</v>
      </c>
      <c r="R131" s="213">
        <f>О7!D182</f>
        <v>0</v>
      </c>
      <c r="S131" s="255">
        <f>О7!E182</f>
        <v>0</v>
      </c>
      <c r="T131" s="213">
        <f>О8!D182</f>
        <v>0</v>
      </c>
      <c r="U131" s="255">
        <f>О8!E182</f>
        <v>0</v>
      </c>
      <c r="V131" s="213">
        <f>О9!D182</f>
        <v>0</v>
      </c>
      <c r="W131" s="255">
        <f>О9!E182</f>
        <v>0</v>
      </c>
      <c r="X131" s="213">
        <f>О10!D182</f>
        <v>0</v>
      </c>
      <c r="Y131" s="255">
        <f>О10!E182</f>
        <v>0</v>
      </c>
      <c r="Z131" s="213">
        <f>О11!D182</f>
        <v>0</v>
      </c>
      <c r="AA131" s="255">
        <f>О11!E182</f>
        <v>0</v>
      </c>
      <c r="AB131" s="213">
        <f>О12!D182</f>
        <v>0</v>
      </c>
      <c r="AC131" s="255">
        <f>О12!E182</f>
        <v>0</v>
      </c>
      <c r="AD131" s="213">
        <f>О13!D182</f>
        <v>0</v>
      </c>
      <c r="AE131" s="255">
        <f>О13!E182</f>
        <v>0</v>
      </c>
      <c r="AF131" s="213">
        <f>О14!D182</f>
        <v>0</v>
      </c>
      <c r="AG131" s="255">
        <f>О14!E182</f>
        <v>0</v>
      </c>
      <c r="AH131" s="213">
        <f>О15!D182</f>
        <v>0</v>
      </c>
      <c r="AI131" s="255">
        <f>О15!E182</f>
        <v>0</v>
      </c>
      <c r="AJ131" s="213">
        <f>О16!D182</f>
        <v>0</v>
      </c>
      <c r="AK131" s="255">
        <f>О16!E182</f>
        <v>0</v>
      </c>
      <c r="AL131" s="213">
        <f>О17!D182</f>
        <v>0</v>
      </c>
      <c r="AM131" s="255">
        <f>О17!E182</f>
        <v>0</v>
      </c>
      <c r="AN131" s="213">
        <f>О18!D182</f>
        <v>0</v>
      </c>
      <c r="AO131" s="255">
        <f>О18!E182</f>
        <v>0</v>
      </c>
      <c r="AP131" s="213">
        <f>О19!D182</f>
        <v>0</v>
      </c>
      <c r="AQ131" s="255">
        <f>О19!E182</f>
        <v>0</v>
      </c>
      <c r="AR131" s="213">
        <f>О20!D182</f>
        <v>0</v>
      </c>
      <c r="AS131" s="255">
        <f>О20!E182</f>
        <v>0</v>
      </c>
      <c r="AT131">
        <v>0</v>
      </c>
      <c r="AU131">
        <f t="shared" ref="AU131:AU177" si="4">IF(AT131=2,1,0)</f>
        <v>0</v>
      </c>
    </row>
    <row r="132" spans="1:47" ht="63.75" customHeight="1" thickBot="1">
      <c r="A132" s="391"/>
      <c r="B132" s="394"/>
      <c r="C132" s="45" t="s">
        <v>174</v>
      </c>
      <c r="D132" s="312">
        <f t="shared" si="2"/>
        <v>0</v>
      </c>
      <c r="E132" s="312">
        <f t="shared" si="3"/>
        <v>0</v>
      </c>
      <c r="F132" s="213">
        <f>О1!D183</f>
        <v>0</v>
      </c>
      <c r="G132" s="255">
        <f>О1!E183</f>
        <v>0</v>
      </c>
      <c r="H132" s="213">
        <f>О2!D183</f>
        <v>0</v>
      </c>
      <c r="I132" s="255">
        <f>О2!E183</f>
        <v>0</v>
      </c>
      <c r="J132" s="213">
        <f>О3!D183</f>
        <v>0</v>
      </c>
      <c r="K132" s="255">
        <f>О3!E183</f>
        <v>0</v>
      </c>
      <c r="L132" s="213">
        <f>О4!D183</f>
        <v>0</v>
      </c>
      <c r="M132" s="255">
        <f>О4!E183</f>
        <v>0</v>
      </c>
      <c r="N132" s="213">
        <f>О5!D183</f>
        <v>0</v>
      </c>
      <c r="O132" s="255">
        <f>О5!E183</f>
        <v>0</v>
      </c>
      <c r="P132" s="213">
        <f>О6!D183</f>
        <v>0</v>
      </c>
      <c r="Q132" s="255">
        <f>О6!E183</f>
        <v>0</v>
      </c>
      <c r="R132" s="213">
        <f>О7!D183</f>
        <v>0</v>
      </c>
      <c r="S132" s="255">
        <f>О7!E183</f>
        <v>0</v>
      </c>
      <c r="T132" s="213">
        <f>О8!D183</f>
        <v>0</v>
      </c>
      <c r="U132" s="255">
        <f>О8!E183</f>
        <v>0</v>
      </c>
      <c r="V132" s="213">
        <f>О9!D183</f>
        <v>0</v>
      </c>
      <c r="W132" s="255">
        <f>О9!E183</f>
        <v>0</v>
      </c>
      <c r="X132" s="213">
        <f>О10!D183</f>
        <v>0</v>
      </c>
      <c r="Y132" s="255">
        <f>О10!E183</f>
        <v>0</v>
      </c>
      <c r="Z132" s="213">
        <f>О11!D183</f>
        <v>0</v>
      </c>
      <c r="AA132" s="255">
        <f>О11!E183</f>
        <v>0</v>
      </c>
      <c r="AB132" s="213">
        <f>О12!D183</f>
        <v>0</v>
      </c>
      <c r="AC132" s="255">
        <f>О12!E183</f>
        <v>0</v>
      </c>
      <c r="AD132" s="213">
        <f>О13!D183</f>
        <v>0</v>
      </c>
      <c r="AE132" s="255">
        <f>О13!E183</f>
        <v>0</v>
      </c>
      <c r="AF132" s="213">
        <f>О14!D183</f>
        <v>0</v>
      </c>
      <c r="AG132" s="255">
        <f>О14!E183</f>
        <v>0</v>
      </c>
      <c r="AH132" s="213">
        <f>О15!D183</f>
        <v>0</v>
      </c>
      <c r="AI132" s="255">
        <f>О15!E183</f>
        <v>0</v>
      </c>
      <c r="AJ132" s="213">
        <f>О16!D183</f>
        <v>0</v>
      </c>
      <c r="AK132" s="255">
        <f>О16!E183</f>
        <v>0</v>
      </c>
      <c r="AL132" s="213">
        <f>О17!D183</f>
        <v>0</v>
      </c>
      <c r="AM132" s="255">
        <f>О17!E183</f>
        <v>0</v>
      </c>
      <c r="AN132" s="213">
        <f>О18!D183</f>
        <v>0</v>
      </c>
      <c r="AO132" s="255">
        <f>О18!E183</f>
        <v>0</v>
      </c>
      <c r="AP132" s="213">
        <f>О19!D183</f>
        <v>0</v>
      </c>
      <c r="AQ132" s="255">
        <f>О19!E183</f>
        <v>0</v>
      </c>
      <c r="AR132" s="213">
        <f>О20!D183</f>
        <v>0</v>
      </c>
      <c r="AS132" s="255">
        <f>О20!E183</f>
        <v>0</v>
      </c>
      <c r="AT132">
        <v>2</v>
      </c>
      <c r="AU132">
        <f t="shared" si="4"/>
        <v>1</v>
      </c>
    </row>
    <row r="133" spans="1:47" ht="76.5" customHeight="1">
      <c r="A133" s="389" t="s">
        <v>339</v>
      </c>
      <c r="B133" s="392" t="s">
        <v>175</v>
      </c>
      <c r="C133" s="43" t="s">
        <v>176</v>
      </c>
      <c r="D133" s="312">
        <f t="shared" si="2"/>
        <v>0</v>
      </c>
      <c r="E133" s="312">
        <f t="shared" si="3"/>
        <v>0</v>
      </c>
      <c r="F133" s="213">
        <f>О1!D184</f>
        <v>0</v>
      </c>
      <c r="G133" s="255">
        <f>О1!E184</f>
        <v>0</v>
      </c>
      <c r="H133" s="213">
        <f>О2!D184</f>
        <v>0</v>
      </c>
      <c r="I133" s="255">
        <f>О2!E184</f>
        <v>0</v>
      </c>
      <c r="J133" s="213">
        <f>О3!D184</f>
        <v>0</v>
      </c>
      <c r="K133" s="255">
        <f>О3!E184</f>
        <v>0</v>
      </c>
      <c r="L133" s="213">
        <f>О4!D184</f>
        <v>0</v>
      </c>
      <c r="M133" s="255">
        <f>О4!E184</f>
        <v>0</v>
      </c>
      <c r="N133" s="213">
        <f>О5!D184</f>
        <v>0</v>
      </c>
      <c r="O133" s="255">
        <f>О5!E184</f>
        <v>0</v>
      </c>
      <c r="P133" s="213">
        <f>О6!D184</f>
        <v>0</v>
      </c>
      <c r="Q133" s="255">
        <f>О6!E184</f>
        <v>0</v>
      </c>
      <c r="R133" s="213">
        <f>О7!D184</f>
        <v>0</v>
      </c>
      <c r="S133" s="255">
        <f>О7!E184</f>
        <v>0</v>
      </c>
      <c r="T133" s="213">
        <f>О8!D184</f>
        <v>0</v>
      </c>
      <c r="U133" s="255">
        <f>О8!E184</f>
        <v>0</v>
      </c>
      <c r="V133" s="213">
        <f>О9!D184</f>
        <v>0</v>
      </c>
      <c r="W133" s="255">
        <f>О9!E184</f>
        <v>0</v>
      </c>
      <c r="X133" s="213">
        <f>О10!D184</f>
        <v>0</v>
      </c>
      <c r="Y133" s="255">
        <f>О10!E184</f>
        <v>0</v>
      </c>
      <c r="Z133" s="213">
        <f>О11!D184</f>
        <v>0</v>
      </c>
      <c r="AA133" s="255">
        <f>О11!E184</f>
        <v>0</v>
      </c>
      <c r="AB133" s="213">
        <f>О12!D184</f>
        <v>0</v>
      </c>
      <c r="AC133" s="255">
        <f>О12!E184</f>
        <v>0</v>
      </c>
      <c r="AD133" s="213">
        <f>О13!D184</f>
        <v>0</v>
      </c>
      <c r="AE133" s="255">
        <f>О13!E184</f>
        <v>0</v>
      </c>
      <c r="AF133" s="213">
        <f>О14!D184</f>
        <v>0</v>
      </c>
      <c r="AG133" s="255">
        <f>О14!E184</f>
        <v>0</v>
      </c>
      <c r="AH133" s="213">
        <f>О15!D184</f>
        <v>0</v>
      </c>
      <c r="AI133" s="255">
        <f>О15!E184</f>
        <v>0</v>
      </c>
      <c r="AJ133" s="213">
        <f>О16!D184</f>
        <v>0</v>
      </c>
      <c r="AK133" s="255">
        <f>О16!E184</f>
        <v>0</v>
      </c>
      <c r="AL133" s="213">
        <f>О17!D184</f>
        <v>0</v>
      </c>
      <c r="AM133" s="255">
        <f>О17!E184</f>
        <v>0</v>
      </c>
      <c r="AN133" s="213">
        <f>О18!D184</f>
        <v>0</v>
      </c>
      <c r="AO133" s="255">
        <f>О18!E184</f>
        <v>0</v>
      </c>
      <c r="AP133" s="213">
        <f>О19!D184</f>
        <v>0</v>
      </c>
      <c r="AQ133" s="255">
        <f>О19!E184</f>
        <v>0</v>
      </c>
      <c r="AR133" s="213">
        <f>О20!D184</f>
        <v>0</v>
      </c>
      <c r="AS133" s="255">
        <f>О20!E184</f>
        <v>0</v>
      </c>
      <c r="AT133">
        <v>1</v>
      </c>
      <c r="AU133">
        <f t="shared" si="4"/>
        <v>0</v>
      </c>
    </row>
    <row r="134" spans="1:47" ht="42.75" customHeight="1">
      <c r="A134" s="390"/>
      <c r="B134" s="393"/>
      <c r="C134" s="44" t="s">
        <v>177</v>
      </c>
      <c r="D134" s="312">
        <f t="shared" si="2"/>
        <v>0</v>
      </c>
      <c r="E134" s="312">
        <f t="shared" ref="E134:E196" si="5">D134*100/$C$3</f>
        <v>0</v>
      </c>
      <c r="F134" s="213">
        <f>О1!D185</f>
        <v>0</v>
      </c>
      <c r="G134" s="255">
        <f>О1!E185</f>
        <v>0</v>
      </c>
      <c r="H134" s="213">
        <f>О2!D185</f>
        <v>0</v>
      </c>
      <c r="I134" s="255">
        <f>О2!E185</f>
        <v>0</v>
      </c>
      <c r="J134" s="213">
        <f>О3!D185</f>
        <v>0</v>
      </c>
      <c r="K134" s="255">
        <f>О3!E185</f>
        <v>0</v>
      </c>
      <c r="L134" s="213">
        <f>О4!D185</f>
        <v>0</v>
      </c>
      <c r="M134" s="255">
        <f>О4!E185</f>
        <v>0</v>
      </c>
      <c r="N134" s="213">
        <f>О5!D185</f>
        <v>0</v>
      </c>
      <c r="O134" s="255">
        <f>О5!E185</f>
        <v>0</v>
      </c>
      <c r="P134" s="213">
        <f>О6!D185</f>
        <v>0</v>
      </c>
      <c r="Q134" s="255">
        <f>О6!E185</f>
        <v>0</v>
      </c>
      <c r="R134" s="213">
        <f>О7!D185</f>
        <v>0</v>
      </c>
      <c r="S134" s="255">
        <f>О7!E185</f>
        <v>0</v>
      </c>
      <c r="T134" s="213">
        <f>О8!D185</f>
        <v>0</v>
      </c>
      <c r="U134" s="255">
        <f>О8!E185</f>
        <v>0</v>
      </c>
      <c r="V134" s="213">
        <f>О9!D185</f>
        <v>0</v>
      </c>
      <c r="W134" s="255">
        <f>О9!E185</f>
        <v>0</v>
      </c>
      <c r="X134" s="213">
        <f>О10!D185</f>
        <v>0</v>
      </c>
      <c r="Y134" s="255">
        <f>О10!E185</f>
        <v>0</v>
      </c>
      <c r="Z134" s="213">
        <f>О11!D185</f>
        <v>0</v>
      </c>
      <c r="AA134" s="255">
        <f>О11!E185</f>
        <v>0</v>
      </c>
      <c r="AB134" s="213">
        <f>О12!D185</f>
        <v>0</v>
      </c>
      <c r="AC134" s="255">
        <f>О12!E185</f>
        <v>0</v>
      </c>
      <c r="AD134" s="213">
        <f>О13!D185</f>
        <v>0</v>
      </c>
      <c r="AE134" s="255">
        <f>О13!E185</f>
        <v>0</v>
      </c>
      <c r="AF134" s="213">
        <f>О14!D185</f>
        <v>0</v>
      </c>
      <c r="AG134" s="255">
        <f>О14!E185</f>
        <v>0</v>
      </c>
      <c r="AH134" s="213">
        <f>О15!D185</f>
        <v>0</v>
      </c>
      <c r="AI134" s="255">
        <f>О15!E185</f>
        <v>0</v>
      </c>
      <c r="AJ134" s="213">
        <f>О16!D185</f>
        <v>0</v>
      </c>
      <c r="AK134" s="255">
        <f>О16!E185</f>
        <v>0</v>
      </c>
      <c r="AL134" s="213">
        <f>О17!D185</f>
        <v>0</v>
      </c>
      <c r="AM134" s="255">
        <f>О17!E185</f>
        <v>0</v>
      </c>
      <c r="AN134" s="213">
        <f>О18!D185</f>
        <v>0</v>
      </c>
      <c r="AO134" s="255">
        <f>О18!E185</f>
        <v>0</v>
      </c>
      <c r="AP134" s="213">
        <f>О19!D185</f>
        <v>0</v>
      </c>
      <c r="AQ134" s="255">
        <f>О19!E185</f>
        <v>0</v>
      </c>
      <c r="AR134" s="213">
        <f>О20!D185</f>
        <v>0</v>
      </c>
      <c r="AS134" s="255">
        <f>О20!E185</f>
        <v>0</v>
      </c>
      <c r="AT134">
        <v>2</v>
      </c>
      <c r="AU134">
        <f t="shared" si="4"/>
        <v>1</v>
      </c>
    </row>
    <row r="135" spans="1:47" ht="54.75" customHeight="1" thickBot="1">
      <c r="A135" s="391"/>
      <c r="B135" s="394"/>
      <c r="C135" s="45" t="s">
        <v>178</v>
      </c>
      <c r="D135" s="312">
        <f t="shared" si="2"/>
        <v>0</v>
      </c>
      <c r="E135" s="312">
        <f t="shared" si="5"/>
        <v>0</v>
      </c>
      <c r="F135" s="213">
        <f>О1!D186</f>
        <v>0</v>
      </c>
      <c r="G135" s="255">
        <f>О1!E186</f>
        <v>0</v>
      </c>
      <c r="H135" s="213">
        <f>О2!D186</f>
        <v>0</v>
      </c>
      <c r="I135" s="255">
        <f>О2!E186</f>
        <v>0</v>
      </c>
      <c r="J135" s="213">
        <f>О3!D186</f>
        <v>0</v>
      </c>
      <c r="K135" s="255">
        <f>О3!E186</f>
        <v>0</v>
      </c>
      <c r="L135" s="213">
        <f>О4!D186</f>
        <v>0</v>
      </c>
      <c r="M135" s="255">
        <f>О4!E186</f>
        <v>0</v>
      </c>
      <c r="N135" s="213">
        <f>О5!D186</f>
        <v>0</v>
      </c>
      <c r="O135" s="255">
        <f>О5!E186</f>
        <v>0</v>
      </c>
      <c r="P135" s="213">
        <f>О6!D186</f>
        <v>0</v>
      </c>
      <c r="Q135" s="255">
        <f>О6!E186</f>
        <v>0</v>
      </c>
      <c r="R135" s="213">
        <f>О7!D186</f>
        <v>0</v>
      </c>
      <c r="S135" s="255">
        <f>О7!E186</f>
        <v>0</v>
      </c>
      <c r="T135" s="213">
        <f>О8!D186</f>
        <v>0</v>
      </c>
      <c r="U135" s="255">
        <f>О8!E186</f>
        <v>0</v>
      </c>
      <c r="V135" s="213">
        <f>О9!D186</f>
        <v>0</v>
      </c>
      <c r="W135" s="255">
        <f>О9!E186</f>
        <v>0</v>
      </c>
      <c r="X135" s="213">
        <f>О10!D186</f>
        <v>0</v>
      </c>
      <c r="Y135" s="255">
        <f>О10!E186</f>
        <v>0</v>
      </c>
      <c r="Z135" s="213">
        <f>О11!D186</f>
        <v>0</v>
      </c>
      <c r="AA135" s="255">
        <f>О11!E186</f>
        <v>0</v>
      </c>
      <c r="AB135" s="213">
        <f>О12!D186</f>
        <v>0</v>
      </c>
      <c r="AC135" s="255">
        <f>О12!E186</f>
        <v>0</v>
      </c>
      <c r="AD135" s="213">
        <f>О13!D186</f>
        <v>0</v>
      </c>
      <c r="AE135" s="255">
        <f>О13!E186</f>
        <v>0</v>
      </c>
      <c r="AF135" s="213">
        <f>О14!D186</f>
        <v>0</v>
      </c>
      <c r="AG135" s="255">
        <f>О14!E186</f>
        <v>0</v>
      </c>
      <c r="AH135" s="213">
        <f>О15!D186</f>
        <v>0</v>
      </c>
      <c r="AI135" s="255">
        <f>О15!E186</f>
        <v>0</v>
      </c>
      <c r="AJ135" s="213">
        <f>О16!D186</f>
        <v>0</v>
      </c>
      <c r="AK135" s="255">
        <f>О16!E186</f>
        <v>0</v>
      </c>
      <c r="AL135" s="213">
        <f>О17!D186</f>
        <v>0</v>
      </c>
      <c r="AM135" s="255">
        <f>О17!E186</f>
        <v>0</v>
      </c>
      <c r="AN135" s="213">
        <f>О18!D186</f>
        <v>0</v>
      </c>
      <c r="AO135" s="255">
        <f>О18!E186</f>
        <v>0</v>
      </c>
      <c r="AP135" s="213">
        <f>О19!D186</f>
        <v>0</v>
      </c>
      <c r="AQ135" s="255">
        <f>О19!E186</f>
        <v>0</v>
      </c>
      <c r="AR135" s="213">
        <f>О20!D186</f>
        <v>0</v>
      </c>
      <c r="AS135" s="255">
        <f>О20!E186</f>
        <v>0</v>
      </c>
      <c r="AT135">
        <v>0</v>
      </c>
      <c r="AU135">
        <f t="shared" si="4"/>
        <v>0</v>
      </c>
    </row>
    <row r="136" spans="1:47" ht="60.75" customHeight="1">
      <c r="A136" s="389" t="s">
        <v>340</v>
      </c>
      <c r="B136" s="392" t="s">
        <v>179</v>
      </c>
      <c r="C136" s="43" t="s">
        <v>180</v>
      </c>
      <c r="D136" s="312">
        <f t="shared" ref="D136:D199" si="6">SUM(G136,I136,K136,M136,O136,Q136,S136,U136,W136,Y136,AA136,AC136,AE136,AG136,AI136,AK136,AM136,AO136,AQ136,AS136)</f>
        <v>0</v>
      </c>
      <c r="E136" s="312">
        <f t="shared" si="5"/>
        <v>0</v>
      </c>
      <c r="F136" s="213">
        <f>О1!D187</f>
        <v>0</v>
      </c>
      <c r="G136" s="255">
        <f>О1!E187</f>
        <v>0</v>
      </c>
      <c r="H136" s="213">
        <f>О2!D187</f>
        <v>0</v>
      </c>
      <c r="I136" s="255">
        <f>О2!E187</f>
        <v>0</v>
      </c>
      <c r="J136" s="213">
        <f>О3!D187</f>
        <v>0</v>
      </c>
      <c r="K136" s="255">
        <f>О3!E187</f>
        <v>0</v>
      </c>
      <c r="L136" s="213">
        <f>О4!D187</f>
        <v>0</v>
      </c>
      <c r="M136" s="255">
        <f>О4!E187</f>
        <v>0</v>
      </c>
      <c r="N136" s="213">
        <f>О5!D187</f>
        <v>0</v>
      </c>
      <c r="O136" s="255">
        <f>О5!E187</f>
        <v>0</v>
      </c>
      <c r="P136" s="213">
        <f>О6!D187</f>
        <v>0</v>
      </c>
      <c r="Q136" s="255">
        <f>О6!E187</f>
        <v>0</v>
      </c>
      <c r="R136" s="213">
        <f>О7!D187</f>
        <v>0</v>
      </c>
      <c r="S136" s="255">
        <f>О7!E187</f>
        <v>0</v>
      </c>
      <c r="T136" s="213">
        <f>О8!D187</f>
        <v>0</v>
      </c>
      <c r="U136" s="255">
        <f>О8!E187</f>
        <v>0</v>
      </c>
      <c r="V136" s="213">
        <f>О9!D187</f>
        <v>0</v>
      </c>
      <c r="W136" s="255">
        <f>О9!E187</f>
        <v>0</v>
      </c>
      <c r="X136" s="213">
        <f>О10!D187</f>
        <v>0</v>
      </c>
      <c r="Y136" s="255">
        <f>О10!E187</f>
        <v>0</v>
      </c>
      <c r="Z136" s="213">
        <f>О11!D187</f>
        <v>0</v>
      </c>
      <c r="AA136" s="255">
        <f>О11!E187</f>
        <v>0</v>
      </c>
      <c r="AB136" s="213">
        <f>О12!D187</f>
        <v>0</v>
      </c>
      <c r="AC136" s="255">
        <f>О12!E187</f>
        <v>0</v>
      </c>
      <c r="AD136" s="213">
        <f>О13!D187</f>
        <v>0</v>
      </c>
      <c r="AE136" s="255">
        <f>О13!E187</f>
        <v>0</v>
      </c>
      <c r="AF136" s="213">
        <f>О14!D187</f>
        <v>0</v>
      </c>
      <c r="AG136" s="255">
        <f>О14!E187</f>
        <v>0</v>
      </c>
      <c r="AH136" s="213">
        <f>О15!D187</f>
        <v>0</v>
      </c>
      <c r="AI136" s="255">
        <f>О15!E187</f>
        <v>0</v>
      </c>
      <c r="AJ136" s="213">
        <f>О16!D187</f>
        <v>0</v>
      </c>
      <c r="AK136" s="255">
        <f>О16!E187</f>
        <v>0</v>
      </c>
      <c r="AL136" s="213">
        <f>О17!D187</f>
        <v>0</v>
      </c>
      <c r="AM136" s="255">
        <f>О17!E187</f>
        <v>0</v>
      </c>
      <c r="AN136" s="213">
        <f>О18!D187</f>
        <v>0</v>
      </c>
      <c r="AO136" s="255">
        <f>О18!E187</f>
        <v>0</v>
      </c>
      <c r="AP136" s="213">
        <f>О19!D187</f>
        <v>0</v>
      </c>
      <c r="AQ136" s="255">
        <f>О19!E187</f>
        <v>0</v>
      </c>
      <c r="AR136" s="213">
        <f>О20!D187</f>
        <v>0</v>
      </c>
      <c r="AS136" s="255">
        <f>О20!E187</f>
        <v>0</v>
      </c>
      <c r="AT136">
        <v>0</v>
      </c>
      <c r="AU136">
        <f t="shared" si="4"/>
        <v>0</v>
      </c>
    </row>
    <row r="137" spans="1:47" ht="58.5" customHeight="1">
      <c r="A137" s="390"/>
      <c r="B137" s="393"/>
      <c r="C137" s="44" t="s">
        <v>181</v>
      </c>
      <c r="D137" s="312">
        <f t="shared" si="6"/>
        <v>0</v>
      </c>
      <c r="E137" s="312">
        <f t="shared" si="5"/>
        <v>0</v>
      </c>
      <c r="F137" s="213">
        <f>О1!D188</f>
        <v>0</v>
      </c>
      <c r="G137" s="255">
        <f>О1!E188</f>
        <v>0</v>
      </c>
      <c r="H137" s="213">
        <f>О2!D188</f>
        <v>0</v>
      </c>
      <c r="I137" s="255">
        <f>О2!E188</f>
        <v>0</v>
      </c>
      <c r="J137" s="213">
        <f>О3!D188</f>
        <v>0</v>
      </c>
      <c r="K137" s="255">
        <f>О3!E188</f>
        <v>0</v>
      </c>
      <c r="L137" s="213">
        <f>О4!D188</f>
        <v>0</v>
      </c>
      <c r="M137" s="255">
        <f>О4!E188</f>
        <v>0</v>
      </c>
      <c r="N137" s="213">
        <f>О5!D188</f>
        <v>0</v>
      </c>
      <c r="O137" s="255">
        <f>О5!E188</f>
        <v>0</v>
      </c>
      <c r="P137" s="213">
        <f>О6!D188</f>
        <v>0</v>
      </c>
      <c r="Q137" s="255">
        <f>О6!E188</f>
        <v>0</v>
      </c>
      <c r="R137" s="213">
        <f>О7!D188</f>
        <v>0</v>
      </c>
      <c r="S137" s="255">
        <f>О7!E188</f>
        <v>0</v>
      </c>
      <c r="T137" s="213">
        <f>О8!D188</f>
        <v>0</v>
      </c>
      <c r="U137" s="255">
        <f>О8!E188</f>
        <v>0</v>
      </c>
      <c r="V137" s="213">
        <f>О9!D188</f>
        <v>0</v>
      </c>
      <c r="W137" s="255">
        <f>О9!E188</f>
        <v>0</v>
      </c>
      <c r="X137" s="213">
        <f>О10!D188</f>
        <v>0</v>
      </c>
      <c r="Y137" s="255">
        <f>О10!E188</f>
        <v>0</v>
      </c>
      <c r="Z137" s="213">
        <f>О11!D188</f>
        <v>0</v>
      </c>
      <c r="AA137" s="255">
        <f>О11!E188</f>
        <v>0</v>
      </c>
      <c r="AB137" s="213">
        <f>О12!D188</f>
        <v>0</v>
      </c>
      <c r="AC137" s="255">
        <f>О12!E188</f>
        <v>0</v>
      </c>
      <c r="AD137" s="213">
        <f>О13!D188</f>
        <v>0</v>
      </c>
      <c r="AE137" s="255">
        <f>О13!E188</f>
        <v>0</v>
      </c>
      <c r="AF137" s="213">
        <f>О14!D188</f>
        <v>0</v>
      </c>
      <c r="AG137" s="255">
        <f>О14!E188</f>
        <v>0</v>
      </c>
      <c r="AH137" s="213">
        <f>О15!D188</f>
        <v>0</v>
      </c>
      <c r="AI137" s="255">
        <f>О15!E188</f>
        <v>0</v>
      </c>
      <c r="AJ137" s="213">
        <f>О16!D188</f>
        <v>0</v>
      </c>
      <c r="AK137" s="255">
        <f>О16!E188</f>
        <v>0</v>
      </c>
      <c r="AL137" s="213">
        <f>О17!D188</f>
        <v>0</v>
      </c>
      <c r="AM137" s="255">
        <f>О17!E188</f>
        <v>0</v>
      </c>
      <c r="AN137" s="213">
        <f>О18!D188</f>
        <v>0</v>
      </c>
      <c r="AO137" s="255">
        <f>О18!E188</f>
        <v>0</v>
      </c>
      <c r="AP137" s="213">
        <f>О19!D188</f>
        <v>0</v>
      </c>
      <c r="AQ137" s="255">
        <f>О19!E188</f>
        <v>0</v>
      </c>
      <c r="AR137" s="213">
        <f>О20!D188</f>
        <v>0</v>
      </c>
      <c r="AS137" s="255">
        <f>О20!E188</f>
        <v>0</v>
      </c>
      <c r="AT137">
        <v>2</v>
      </c>
      <c r="AU137">
        <f t="shared" si="4"/>
        <v>1</v>
      </c>
    </row>
    <row r="138" spans="1:47" ht="46.5" customHeight="1" thickBot="1">
      <c r="A138" s="391"/>
      <c r="B138" s="394"/>
      <c r="C138" s="45" t="s">
        <v>182</v>
      </c>
      <c r="D138" s="312">
        <f t="shared" si="6"/>
        <v>0</v>
      </c>
      <c r="E138" s="312">
        <f t="shared" si="5"/>
        <v>0</v>
      </c>
      <c r="F138" s="213">
        <f>О1!D189</f>
        <v>0</v>
      </c>
      <c r="G138" s="255">
        <f>О1!E189</f>
        <v>0</v>
      </c>
      <c r="H138" s="213">
        <f>О2!D189</f>
        <v>0</v>
      </c>
      <c r="I138" s="255">
        <f>О2!E189</f>
        <v>0</v>
      </c>
      <c r="J138" s="213">
        <f>О3!D189</f>
        <v>0</v>
      </c>
      <c r="K138" s="255">
        <f>О3!E189</f>
        <v>0</v>
      </c>
      <c r="L138" s="213">
        <f>О4!D189</f>
        <v>0</v>
      </c>
      <c r="M138" s="255">
        <f>О4!E189</f>
        <v>0</v>
      </c>
      <c r="N138" s="213">
        <f>О5!D189</f>
        <v>0</v>
      </c>
      <c r="O138" s="255">
        <f>О5!E189</f>
        <v>0</v>
      </c>
      <c r="P138" s="213">
        <f>О6!D189</f>
        <v>0</v>
      </c>
      <c r="Q138" s="255">
        <f>О6!E189</f>
        <v>0</v>
      </c>
      <c r="R138" s="213">
        <f>О7!D189</f>
        <v>0</v>
      </c>
      <c r="S138" s="255">
        <f>О7!E189</f>
        <v>0</v>
      </c>
      <c r="T138" s="213">
        <f>О8!D189</f>
        <v>0</v>
      </c>
      <c r="U138" s="255">
        <f>О8!E189</f>
        <v>0</v>
      </c>
      <c r="V138" s="213">
        <f>О9!D189</f>
        <v>0</v>
      </c>
      <c r="W138" s="255">
        <f>О9!E189</f>
        <v>0</v>
      </c>
      <c r="X138" s="213">
        <f>О10!D189</f>
        <v>0</v>
      </c>
      <c r="Y138" s="255">
        <f>О10!E189</f>
        <v>0</v>
      </c>
      <c r="Z138" s="213">
        <f>О11!D189</f>
        <v>0</v>
      </c>
      <c r="AA138" s="255">
        <f>О11!E189</f>
        <v>0</v>
      </c>
      <c r="AB138" s="213">
        <f>О12!D189</f>
        <v>0</v>
      </c>
      <c r="AC138" s="255">
        <f>О12!E189</f>
        <v>0</v>
      </c>
      <c r="AD138" s="213">
        <f>О13!D189</f>
        <v>0</v>
      </c>
      <c r="AE138" s="255">
        <f>О13!E189</f>
        <v>0</v>
      </c>
      <c r="AF138" s="213">
        <f>О14!D189</f>
        <v>0</v>
      </c>
      <c r="AG138" s="255">
        <f>О14!E189</f>
        <v>0</v>
      </c>
      <c r="AH138" s="213">
        <f>О15!D189</f>
        <v>0</v>
      </c>
      <c r="AI138" s="255">
        <f>О15!E189</f>
        <v>0</v>
      </c>
      <c r="AJ138" s="213">
        <f>О16!D189</f>
        <v>0</v>
      </c>
      <c r="AK138" s="255">
        <f>О16!E189</f>
        <v>0</v>
      </c>
      <c r="AL138" s="213">
        <f>О17!D189</f>
        <v>0</v>
      </c>
      <c r="AM138" s="255">
        <f>О17!E189</f>
        <v>0</v>
      </c>
      <c r="AN138" s="213">
        <f>О18!D189</f>
        <v>0</v>
      </c>
      <c r="AO138" s="255">
        <f>О18!E189</f>
        <v>0</v>
      </c>
      <c r="AP138" s="213">
        <f>О19!D189</f>
        <v>0</v>
      </c>
      <c r="AQ138" s="255">
        <f>О19!E189</f>
        <v>0</v>
      </c>
      <c r="AR138" s="213">
        <f>О20!D189</f>
        <v>0</v>
      </c>
      <c r="AS138" s="255">
        <f>О20!E189</f>
        <v>0</v>
      </c>
      <c r="AT138">
        <v>1</v>
      </c>
      <c r="AU138">
        <f t="shared" si="4"/>
        <v>0</v>
      </c>
    </row>
    <row r="139" spans="1:47" ht="52.5" customHeight="1">
      <c r="A139" s="389" t="s">
        <v>341</v>
      </c>
      <c r="B139" s="392" t="s">
        <v>183</v>
      </c>
      <c r="C139" s="43" t="s">
        <v>184</v>
      </c>
      <c r="D139" s="312">
        <f t="shared" si="6"/>
        <v>0</v>
      </c>
      <c r="E139" s="312">
        <f t="shared" si="5"/>
        <v>0</v>
      </c>
      <c r="F139" s="213">
        <f>О1!D190</f>
        <v>0</v>
      </c>
      <c r="G139" s="255">
        <f>О1!E190</f>
        <v>0</v>
      </c>
      <c r="H139" s="213">
        <f>О2!D190</f>
        <v>0</v>
      </c>
      <c r="I139" s="255">
        <f>О2!E190</f>
        <v>0</v>
      </c>
      <c r="J139" s="213">
        <f>О3!D190</f>
        <v>0</v>
      </c>
      <c r="K139" s="255">
        <f>О3!E190</f>
        <v>0</v>
      </c>
      <c r="L139" s="213">
        <f>О4!D190</f>
        <v>0</v>
      </c>
      <c r="M139" s="255">
        <f>О4!E190</f>
        <v>0</v>
      </c>
      <c r="N139" s="213">
        <f>О5!D190</f>
        <v>0</v>
      </c>
      <c r="O139" s="255">
        <f>О5!E190</f>
        <v>0</v>
      </c>
      <c r="P139" s="213">
        <f>О6!D190</f>
        <v>0</v>
      </c>
      <c r="Q139" s="255">
        <f>О6!E190</f>
        <v>0</v>
      </c>
      <c r="R139" s="213">
        <f>О7!D190</f>
        <v>0</v>
      </c>
      <c r="S139" s="255">
        <f>О7!E190</f>
        <v>0</v>
      </c>
      <c r="T139" s="213">
        <f>О8!D190</f>
        <v>0</v>
      </c>
      <c r="U139" s="255">
        <f>О8!E190</f>
        <v>0</v>
      </c>
      <c r="V139" s="213">
        <f>О9!D190</f>
        <v>0</v>
      </c>
      <c r="W139" s="255">
        <f>О9!E190</f>
        <v>0</v>
      </c>
      <c r="X139" s="213">
        <f>О10!D190</f>
        <v>0</v>
      </c>
      <c r="Y139" s="255">
        <f>О10!E190</f>
        <v>0</v>
      </c>
      <c r="Z139" s="213">
        <f>О11!D190</f>
        <v>0</v>
      </c>
      <c r="AA139" s="255">
        <f>О11!E190</f>
        <v>0</v>
      </c>
      <c r="AB139" s="213">
        <f>О12!D190</f>
        <v>0</v>
      </c>
      <c r="AC139" s="255">
        <f>О12!E190</f>
        <v>0</v>
      </c>
      <c r="AD139" s="213">
        <f>О13!D190</f>
        <v>0</v>
      </c>
      <c r="AE139" s="255">
        <f>О13!E190</f>
        <v>0</v>
      </c>
      <c r="AF139" s="213">
        <f>О14!D190</f>
        <v>0</v>
      </c>
      <c r="AG139" s="255">
        <f>О14!E190</f>
        <v>0</v>
      </c>
      <c r="AH139" s="213">
        <f>О15!D190</f>
        <v>0</v>
      </c>
      <c r="AI139" s="255">
        <f>О15!E190</f>
        <v>0</v>
      </c>
      <c r="AJ139" s="213">
        <f>О16!D190</f>
        <v>0</v>
      </c>
      <c r="AK139" s="255">
        <f>О16!E190</f>
        <v>0</v>
      </c>
      <c r="AL139" s="213">
        <f>О17!D190</f>
        <v>0</v>
      </c>
      <c r="AM139" s="255">
        <f>О17!E190</f>
        <v>0</v>
      </c>
      <c r="AN139" s="213">
        <f>О18!D190</f>
        <v>0</v>
      </c>
      <c r="AO139" s="255">
        <f>О18!E190</f>
        <v>0</v>
      </c>
      <c r="AP139" s="213">
        <f>О19!D190</f>
        <v>0</v>
      </c>
      <c r="AQ139" s="255">
        <f>О19!E190</f>
        <v>0</v>
      </c>
      <c r="AR139" s="213">
        <f>О20!D190</f>
        <v>0</v>
      </c>
      <c r="AS139" s="255">
        <f>О20!E190</f>
        <v>0</v>
      </c>
      <c r="AT139">
        <v>0</v>
      </c>
      <c r="AU139">
        <f t="shared" si="4"/>
        <v>0</v>
      </c>
    </row>
    <row r="140" spans="1:47" ht="61.5" customHeight="1">
      <c r="A140" s="390"/>
      <c r="B140" s="393"/>
      <c r="C140" s="44" t="s">
        <v>185</v>
      </c>
      <c r="D140" s="312">
        <f t="shared" si="6"/>
        <v>0</v>
      </c>
      <c r="E140" s="312">
        <f t="shared" si="5"/>
        <v>0</v>
      </c>
      <c r="F140" s="213">
        <f>О1!D191</f>
        <v>0</v>
      </c>
      <c r="G140" s="255">
        <f>О1!E191</f>
        <v>0</v>
      </c>
      <c r="H140" s="213">
        <f>О2!D191</f>
        <v>0</v>
      </c>
      <c r="I140" s="255">
        <f>О2!E191</f>
        <v>0</v>
      </c>
      <c r="J140" s="213">
        <f>О3!D191</f>
        <v>0</v>
      </c>
      <c r="K140" s="255">
        <f>О3!E191</f>
        <v>0</v>
      </c>
      <c r="L140" s="213">
        <f>О4!D191</f>
        <v>0</v>
      </c>
      <c r="M140" s="255">
        <f>О4!E191</f>
        <v>0</v>
      </c>
      <c r="N140" s="213">
        <f>О5!D191</f>
        <v>0</v>
      </c>
      <c r="O140" s="255">
        <f>О5!E191</f>
        <v>0</v>
      </c>
      <c r="P140" s="213">
        <f>О6!D191</f>
        <v>0</v>
      </c>
      <c r="Q140" s="255">
        <f>О6!E191</f>
        <v>0</v>
      </c>
      <c r="R140" s="213">
        <f>О7!D191</f>
        <v>0</v>
      </c>
      <c r="S140" s="255">
        <f>О7!E191</f>
        <v>0</v>
      </c>
      <c r="T140" s="213">
        <f>О8!D191</f>
        <v>0</v>
      </c>
      <c r="U140" s="255">
        <f>О8!E191</f>
        <v>0</v>
      </c>
      <c r="V140" s="213">
        <f>О9!D191</f>
        <v>0</v>
      </c>
      <c r="W140" s="255">
        <f>О9!E191</f>
        <v>0</v>
      </c>
      <c r="X140" s="213">
        <f>О10!D191</f>
        <v>0</v>
      </c>
      <c r="Y140" s="255">
        <f>О10!E191</f>
        <v>0</v>
      </c>
      <c r="Z140" s="213">
        <f>О11!D191</f>
        <v>0</v>
      </c>
      <c r="AA140" s="255">
        <f>О11!E191</f>
        <v>0</v>
      </c>
      <c r="AB140" s="213">
        <f>О12!D191</f>
        <v>0</v>
      </c>
      <c r="AC140" s="255">
        <f>О12!E191</f>
        <v>0</v>
      </c>
      <c r="AD140" s="213">
        <f>О13!D191</f>
        <v>0</v>
      </c>
      <c r="AE140" s="255">
        <f>О13!E191</f>
        <v>0</v>
      </c>
      <c r="AF140" s="213">
        <f>О14!D191</f>
        <v>0</v>
      </c>
      <c r="AG140" s="255">
        <f>О14!E191</f>
        <v>0</v>
      </c>
      <c r="AH140" s="213">
        <f>О15!D191</f>
        <v>0</v>
      </c>
      <c r="AI140" s="255">
        <f>О15!E191</f>
        <v>0</v>
      </c>
      <c r="AJ140" s="213">
        <f>О16!D191</f>
        <v>0</v>
      </c>
      <c r="AK140" s="255">
        <f>О16!E191</f>
        <v>0</v>
      </c>
      <c r="AL140" s="213">
        <f>О17!D191</f>
        <v>0</v>
      </c>
      <c r="AM140" s="255">
        <f>О17!E191</f>
        <v>0</v>
      </c>
      <c r="AN140" s="213">
        <f>О18!D191</f>
        <v>0</v>
      </c>
      <c r="AO140" s="255">
        <f>О18!E191</f>
        <v>0</v>
      </c>
      <c r="AP140" s="213">
        <f>О19!D191</f>
        <v>0</v>
      </c>
      <c r="AQ140" s="255">
        <f>О19!E191</f>
        <v>0</v>
      </c>
      <c r="AR140" s="213">
        <f>О20!D191</f>
        <v>0</v>
      </c>
      <c r="AS140" s="255">
        <f>О20!E191</f>
        <v>0</v>
      </c>
      <c r="AT140">
        <v>1</v>
      </c>
      <c r="AU140">
        <f t="shared" si="4"/>
        <v>0</v>
      </c>
    </row>
    <row r="141" spans="1:47" ht="65.25" customHeight="1" thickBot="1">
      <c r="A141" s="391"/>
      <c r="B141" s="394"/>
      <c r="C141" s="45" t="s">
        <v>186</v>
      </c>
      <c r="D141" s="312">
        <f t="shared" si="6"/>
        <v>0</v>
      </c>
      <c r="E141" s="312">
        <f t="shared" si="5"/>
        <v>0</v>
      </c>
      <c r="F141" s="213">
        <f>О1!D192</f>
        <v>0</v>
      </c>
      <c r="G141" s="255">
        <f>О1!E192</f>
        <v>0</v>
      </c>
      <c r="H141" s="213">
        <f>О2!D192</f>
        <v>0</v>
      </c>
      <c r="I141" s="255">
        <f>О2!E192</f>
        <v>0</v>
      </c>
      <c r="J141" s="213">
        <f>О3!D192</f>
        <v>0</v>
      </c>
      <c r="K141" s="255">
        <f>О3!E192</f>
        <v>0</v>
      </c>
      <c r="L141" s="213">
        <f>О4!D192</f>
        <v>0</v>
      </c>
      <c r="M141" s="255">
        <f>О4!E192</f>
        <v>0</v>
      </c>
      <c r="N141" s="213">
        <f>О5!D192</f>
        <v>0</v>
      </c>
      <c r="O141" s="255">
        <f>О5!E192</f>
        <v>0</v>
      </c>
      <c r="P141" s="213">
        <f>О6!D192</f>
        <v>0</v>
      </c>
      <c r="Q141" s="255">
        <f>О6!E192</f>
        <v>0</v>
      </c>
      <c r="R141" s="213">
        <f>О7!D192</f>
        <v>0</v>
      </c>
      <c r="S141" s="255">
        <f>О7!E192</f>
        <v>0</v>
      </c>
      <c r="T141" s="213">
        <f>О8!D192</f>
        <v>0</v>
      </c>
      <c r="U141" s="255">
        <f>О8!E192</f>
        <v>0</v>
      </c>
      <c r="V141" s="213">
        <f>О9!D192</f>
        <v>0</v>
      </c>
      <c r="W141" s="255">
        <f>О9!E192</f>
        <v>0</v>
      </c>
      <c r="X141" s="213">
        <f>О10!D192</f>
        <v>0</v>
      </c>
      <c r="Y141" s="255">
        <f>О10!E192</f>
        <v>0</v>
      </c>
      <c r="Z141" s="213">
        <f>О11!D192</f>
        <v>0</v>
      </c>
      <c r="AA141" s="255">
        <f>О11!E192</f>
        <v>0</v>
      </c>
      <c r="AB141" s="213">
        <f>О12!D192</f>
        <v>0</v>
      </c>
      <c r="AC141" s="255">
        <f>О12!E192</f>
        <v>0</v>
      </c>
      <c r="AD141" s="213">
        <f>О13!D192</f>
        <v>0</v>
      </c>
      <c r="AE141" s="255">
        <f>О13!E192</f>
        <v>0</v>
      </c>
      <c r="AF141" s="213">
        <f>О14!D192</f>
        <v>0</v>
      </c>
      <c r="AG141" s="255">
        <f>О14!E192</f>
        <v>0</v>
      </c>
      <c r="AH141" s="213">
        <f>О15!D192</f>
        <v>0</v>
      </c>
      <c r="AI141" s="255">
        <f>О15!E192</f>
        <v>0</v>
      </c>
      <c r="AJ141" s="213">
        <f>О16!D192</f>
        <v>0</v>
      </c>
      <c r="AK141" s="255">
        <f>О16!E192</f>
        <v>0</v>
      </c>
      <c r="AL141" s="213">
        <f>О17!D192</f>
        <v>0</v>
      </c>
      <c r="AM141" s="255">
        <f>О17!E192</f>
        <v>0</v>
      </c>
      <c r="AN141" s="213">
        <f>О18!D192</f>
        <v>0</v>
      </c>
      <c r="AO141" s="255">
        <f>О18!E192</f>
        <v>0</v>
      </c>
      <c r="AP141" s="213">
        <f>О19!D192</f>
        <v>0</v>
      </c>
      <c r="AQ141" s="255">
        <f>О19!E192</f>
        <v>0</v>
      </c>
      <c r="AR141" s="213">
        <f>О20!D192</f>
        <v>0</v>
      </c>
      <c r="AS141" s="255">
        <f>О20!E192</f>
        <v>0</v>
      </c>
      <c r="AT141">
        <v>2</v>
      </c>
      <c r="AU141">
        <f t="shared" si="4"/>
        <v>1</v>
      </c>
    </row>
    <row r="142" spans="1:47" ht="51.75" customHeight="1">
      <c r="A142" s="389" t="s">
        <v>342</v>
      </c>
      <c r="B142" s="392" t="s">
        <v>187</v>
      </c>
      <c r="C142" s="43" t="s">
        <v>188</v>
      </c>
      <c r="D142" s="312">
        <f t="shared" si="6"/>
        <v>0</v>
      </c>
      <c r="E142" s="312">
        <f t="shared" si="5"/>
        <v>0</v>
      </c>
      <c r="F142" s="213">
        <f>О1!D193</f>
        <v>0</v>
      </c>
      <c r="G142" s="255">
        <f>О1!E193</f>
        <v>0</v>
      </c>
      <c r="H142" s="213">
        <f>О2!D193</f>
        <v>0</v>
      </c>
      <c r="I142" s="255">
        <f>О2!E193</f>
        <v>0</v>
      </c>
      <c r="J142" s="213">
        <f>О3!D193</f>
        <v>0</v>
      </c>
      <c r="K142" s="255">
        <f>О3!E193</f>
        <v>0</v>
      </c>
      <c r="L142" s="213">
        <f>О4!D193</f>
        <v>0</v>
      </c>
      <c r="M142" s="255">
        <f>О4!E193</f>
        <v>0</v>
      </c>
      <c r="N142" s="213">
        <f>О5!D193</f>
        <v>0</v>
      </c>
      <c r="O142" s="255">
        <f>О5!E193</f>
        <v>0</v>
      </c>
      <c r="P142" s="213">
        <f>О6!D193</f>
        <v>0</v>
      </c>
      <c r="Q142" s="255">
        <f>О6!E193</f>
        <v>0</v>
      </c>
      <c r="R142" s="213">
        <f>О7!D193</f>
        <v>0</v>
      </c>
      <c r="S142" s="255">
        <f>О7!E193</f>
        <v>0</v>
      </c>
      <c r="T142" s="213">
        <f>О8!D193</f>
        <v>0</v>
      </c>
      <c r="U142" s="255">
        <f>О8!E193</f>
        <v>0</v>
      </c>
      <c r="V142" s="213">
        <f>О9!D193</f>
        <v>0</v>
      </c>
      <c r="W142" s="255">
        <f>О9!E193</f>
        <v>0</v>
      </c>
      <c r="X142" s="213">
        <f>О10!D193</f>
        <v>0</v>
      </c>
      <c r="Y142" s="255">
        <f>О10!E193</f>
        <v>0</v>
      </c>
      <c r="Z142" s="213">
        <f>О11!D193</f>
        <v>0</v>
      </c>
      <c r="AA142" s="255">
        <f>О11!E193</f>
        <v>0</v>
      </c>
      <c r="AB142" s="213">
        <f>О12!D193</f>
        <v>0</v>
      </c>
      <c r="AC142" s="255">
        <f>О12!E193</f>
        <v>0</v>
      </c>
      <c r="AD142" s="213">
        <f>О13!D193</f>
        <v>0</v>
      </c>
      <c r="AE142" s="255">
        <f>О13!E193</f>
        <v>0</v>
      </c>
      <c r="AF142" s="213">
        <f>О14!D193</f>
        <v>0</v>
      </c>
      <c r="AG142" s="255">
        <f>О14!E193</f>
        <v>0</v>
      </c>
      <c r="AH142" s="213">
        <f>О15!D193</f>
        <v>0</v>
      </c>
      <c r="AI142" s="255">
        <f>О15!E193</f>
        <v>0</v>
      </c>
      <c r="AJ142" s="213">
        <f>О16!D193</f>
        <v>0</v>
      </c>
      <c r="AK142" s="255">
        <f>О16!E193</f>
        <v>0</v>
      </c>
      <c r="AL142" s="213">
        <f>О17!D193</f>
        <v>0</v>
      </c>
      <c r="AM142" s="255">
        <f>О17!E193</f>
        <v>0</v>
      </c>
      <c r="AN142" s="213">
        <f>О18!D193</f>
        <v>0</v>
      </c>
      <c r="AO142" s="255">
        <f>О18!E193</f>
        <v>0</v>
      </c>
      <c r="AP142" s="213">
        <f>О19!D193</f>
        <v>0</v>
      </c>
      <c r="AQ142" s="255">
        <f>О19!E193</f>
        <v>0</v>
      </c>
      <c r="AR142" s="213">
        <f>О20!D193</f>
        <v>0</v>
      </c>
      <c r="AS142" s="255">
        <f>О20!E193</f>
        <v>0</v>
      </c>
      <c r="AT142">
        <v>1</v>
      </c>
      <c r="AU142">
        <f t="shared" si="4"/>
        <v>0</v>
      </c>
    </row>
    <row r="143" spans="1:47" ht="51.75" customHeight="1">
      <c r="A143" s="390"/>
      <c r="B143" s="393"/>
      <c r="C143" s="44" t="s">
        <v>189</v>
      </c>
      <c r="D143" s="312">
        <f t="shared" si="6"/>
        <v>0</v>
      </c>
      <c r="E143" s="312">
        <f t="shared" si="5"/>
        <v>0</v>
      </c>
      <c r="F143" s="213">
        <f>О1!D194</f>
        <v>0</v>
      </c>
      <c r="G143" s="255">
        <f>О1!E194</f>
        <v>0</v>
      </c>
      <c r="H143" s="213">
        <f>О2!D194</f>
        <v>0</v>
      </c>
      <c r="I143" s="255">
        <f>О2!E194</f>
        <v>0</v>
      </c>
      <c r="J143" s="213">
        <f>О3!D194</f>
        <v>0</v>
      </c>
      <c r="K143" s="255">
        <f>О3!E194</f>
        <v>0</v>
      </c>
      <c r="L143" s="213">
        <f>О4!D194</f>
        <v>0</v>
      </c>
      <c r="M143" s="255">
        <f>О4!E194</f>
        <v>0</v>
      </c>
      <c r="N143" s="213">
        <f>О5!D194</f>
        <v>0</v>
      </c>
      <c r="O143" s="255">
        <f>О5!E194</f>
        <v>0</v>
      </c>
      <c r="P143" s="213">
        <f>О6!D194</f>
        <v>0</v>
      </c>
      <c r="Q143" s="255">
        <f>О6!E194</f>
        <v>0</v>
      </c>
      <c r="R143" s="213">
        <f>О7!D194</f>
        <v>0</v>
      </c>
      <c r="S143" s="255">
        <f>О7!E194</f>
        <v>0</v>
      </c>
      <c r="T143" s="213">
        <f>О8!D194</f>
        <v>0</v>
      </c>
      <c r="U143" s="255">
        <f>О8!E194</f>
        <v>0</v>
      </c>
      <c r="V143" s="213">
        <f>О9!D194</f>
        <v>0</v>
      </c>
      <c r="W143" s="255">
        <f>О9!E194</f>
        <v>0</v>
      </c>
      <c r="X143" s="213">
        <f>О10!D194</f>
        <v>0</v>
      </c>
      <c r="Y143" s="255">
        <f>О10!E194</f>
        <v>0</v>
      </c>
      <c r="Z143" s="213">
        <f>О11!D194</f>
        <v>0</v>
      </c>
      <c r="AA143" s="255">
        <f>О11!E194</f>
        <v>0</v>
      </c>
      <c r="AB143" s="213">
        <f>О12!D194</f>
        <v>0</v>
      </c>
      <c r="AC143" s="255">
        <f>О12!E194</f>
        <v>0</v>
      </c>
      <c r="AD143" s="213">
        <f>О13!D194</f>
        <v>0</v>
      </c>
      <c r="AE143" s="255">
        <f>О13!E194</f>
        <v>0</v>
      </c>
      <c r="AF143" s="213">
        <f>О14!D194</f>
        <v>0</v>
      </c>
      <c r="AG143" s="255">
        <f>О14!E194</f>
        <v>0</v>
      </c>
      <c r="AH143" s="213">
        <f>О15!D194</f>
        <v>0</v>
      </c>
      <c r="AI143" s="255">
        <f>О15!E194</f>
        <v>0</v>
      </c>
      <c r="AJ143" s="213">
        <f>О16!D194</f>
        <v>0</v>
      </c>
      <c r="AK143" s="255">
        <f>О16!E194</f>
        <v>0</v>
      </c>
      <c r="AL143" s="213">
        <f>О17!D194</f>
        <v>0</v>
      </c>
      <c r="AM143" s="255">
        <f>О17!E194</f>
        <v>0</v>
      </c>
      <c r="AN143" s="213">
        <f>О18!D194</f>
        <v>0</v>
      </c>
      <c r="AO143" s="255">
        <f>О18!E194</f>
        <v>0</v>
      </c>
      <c r="AP143" s="213">
        <f>О19!D194</f>
        <v>0</v>
      </c>
      <c r="AQ143" s="255">
        <f>О19!E194</f>
        <v>0</v>
      </c>
      <c r="AR143" s="213">
        <f>О20!D194</f>
        <v>0</v>
      </c>
      <c r="AS143" s="255">
        <f>О20!E194</f>
        <v>0</v>
      </c>
      <c r="AT143">
        <v>2</v>
      </c>
      <c r="AU143">
        <f t="shared" si="4"/>
        <v>1</v>
      </c>
    </row>
    <row r="144" spans="1:47" ht="43.5" customHeight="1" thickBot="1">
      <c r="A144" s="391"/>
      <c r="B144" s="394"/>
      <c r="C144" s="45" t="s">
        <v>190</v>
      </c>
      <c r="D144" s="312">
        <f t="shared" si="6"/>
        <v>0</v>
      </c>
      <c r="E144" s="312">
        <f t="shared" si="5"/>
        <v>0</v>
      </c>
      <c r="F144" s="213">
        <f>О1!D195</f>
        <v>0</v>
      </c>
      <c r="G144" s="255">
        <f>О1!E195</f>
        <v>0</v>
      </c>
      <c r="H144" s="213">
        <f>О2!D195</f>
        <v>0</v>
      </c>
      <c r="I144" s="255">
        <f>О2!E195</f>
        <v>0</v>
      </c>
      <c r="J144" s="213">
        <f>О3!D195</f>
        <v>0</v>
      </c>
      <c r="K144" s="255">
        <f>О3!E195</f>
        <v>0</v>
      </c>
      <c r="L144" s="213">
        <f>О4!D195</f>
        <v>0</v>
      </c>
      <c r="M144" s="255">
        <f>О4!E195</f>
        <v>0</v>
      </c>
      <c r="N144" s="213">
        <f>О5!D195</f>
        <v>0</v>
      </c>
      <c r="O144" s="255">
        <f>О5!E195</f>
        <v>0</v>
      </c>
      <c r="P144" s="213">
        <f>О6!D195</f>
        <v>0</v>
      </c>
      <c r="Q144" s="255">
        <f>О6!E195</f>
        <v>0</v>
      </c>
      <c r="R144" s="213">
        <f>О7!D195</f>
        <v>0</v>
      </c>
      <c r="S144" s="255">
        <f>О7!E195</f>
        <v>0</v>
      </c>
      <c r="T144" s="213">
        <f>О8!D195</f>
        <v>0</v>
      </c>
      <c r="U144" s="255">
        <f>О8!E195</f>
        <v>0</v>
      </c>
      <c r="V144" s="213">
        <f>О9!D195</f>
        <v>0</v>
      </c>
      <c r="W144" s="255">
        <f>О9!E195</f>
        <v>0</v>
      </c>
      <c r="X144" s="213">
        <f>О10!D195</f>
        <v>0</v>
      </c>
      <c r="Y144" s="255">
        <f>О10!E195</f>
        <v>0</v>
      </c>
      <c r="Z144" s="213">
        <f>О11!D195</f>
        <v>0</v>
      </c>
      <c r="AA144" s="255">
        <f>О11!E195</f>
        <v>0</v>
      </c>
      <c r="AB144" s="213">
        <f>О12!D195</f>
        <v>0</v>
      </c>
      <c r="AC144" s="255">
        <f>О12!E195</f>
        <v>0</v>
      </c>
      <c r="AD144" s="213">
        <f>О13!D195</f>
        <v>0</v>
      </c>
      <c r="AE144" s="255">
        <f>О13!E195</f>
        <v>0</v>
      </c>
      <c r="AF144" s="213">
        <f>О14!D195</f>
        <v>0</v>
      </c>
      <c r="AG144" s="255">
        <f>О14!E195</f>
        <v>0</v>
      </c>
      <c r="AH144" s="213">
        <f>О15!D195</f>
        <v>0</v>
      </c>
      <c r="AI144" s="255">
        <f>О15!E195</f>
        <v>0</v>
      </c>
      <c r="AJ144" s="213">
        <f>О16!D195</f>
        <v>0</v>
      </c>
      <c r="AK144" s="255">
        <f>О16!E195</f>
        <v>0</v>
      </c>
      <c r="AL144" s="213">
        <f>О17!D195</f>
        <v>0</v>
      </c>
      <c r="AM144" s="255">
        <f>О17!E195</f>
        <v>0</v>
      </c>
      <c r="AN144" s="213">
        <f>О18!D195</f>
        <v>0</v>
      </c>
      <c r="AO144" s="255">
        <f>О18!E195</f>
        <v>0</v>
      </c>
      <c r="AP144" s="213">
        <f>О19!D195</f>
        <v>0</v>
      </c>
      <c r="AQ144" s="255">
        <f>О19!E195</f>
        <v>0</v>
      </c>
      <c r="AR144" s="213">
        <f>О20!D195</f>
        <v>0</v>
      </c>
      <c r="AS144" s="255">
        <f>О20!E195</f>
        <v>0</v>
      </c>
      <c r="AT144">
        <v>0</v>
      </c>
      <c r="AU144">
        <f t="shared" si="4"/>
        <v>0</v>
      </c>
    </row>
    <row r="145" spans="1:47" ht="46.5" customHeight="1">
      <c r="A145" s="389" t="s">
        <v>343</v>
      </c>
      <c r="B145" s="392" t="s">
        <v>191</v>
      </c>
      <c r="C145" s="43" t="s">
        <v>192</v>
      </c>
      <c r="D145" s="312">
        <f t="shared" si="6"/>
        <v>0</v>
      </c>
      <c r="E145" s="312">
        <f t="shared" si="5"/>
        <v>0</v>
      </c>
      <c r="F145" s="213">
        <f>О1!D196</f>
        <v>0</v>
      </c>
      <c r="G145" s="255">
        <f>О1!E196</f>
        <v>0</v>
      </c>
      <c r="H145" s="213">
        <f>О2!D196</f>
        <v>0</v>
      </c>
      <c r="I145" s="255">
        <f>О2!E196</f>
        <v>0</v>
      </c>
      <c r="J145" s="213">
        <f>О3!D196</f>
        <v>0</v>
      </c>
      <c r="K145" s="255">
        <f>О3!E196</f>
        <v>0</v>
      </c>
      <c r="L145" s="213">
        <f>О4!D196</f>
        <v>0</v>
      </c>
      <c r="M145" s="255">
        <f>О4!E196</f>
        <v>0</v>
      </c>
      <c r="N145" s="213">
        <f>О5!D196</f>
        <v>0</v>
      </c>
      <c r="O145" s="255">
        <f>О5!E196</f>
        <v>0</v>
      </c>
      <c r="P145" s="213">
        <f>О6!D196</f>
        <v>0</v>
      </c>
      <c r="Q145" s="255">
        <f>О6!E196</f>
        <v>0</v>
      </c>
      <c r="R145" s="213">
        <f>О7!D196</f>
        <v>0</v>
      </c>
      <c r="S145" s="255">
        <f>О7!E196</f>
        <v>0</v>
      </c>
      <c r="T145" s="213">
        <f>О8!D196</f>
        <v>0</v>
      </c>
      <c r="U145" s="255">
        <f>О8!E196</f>
        <v>0</v>
      </c>
      <c r="V145" s="213">
        <f>О9!D196</f>
        <v>0</v>
      </c>
      <c r="W145" s="255">
        <f>О9!E196</f>
        <v>0</v>
      </c>
      <c r="X145" s="213">
        <f>О10!D196</f>
        <v>0</v>
      </c>
      <c r="Y145" s="255">
        <f>О10!E196</f>
        <v>0</v>
      </c>
      <c r="Z145" s="213">
        <f>О11!D196</f>
        <v>0</v>
      </c>
      <c r="AA145" s="255">
        <f>О11!E196</f>
        <v>0</v>
      </c>
      <c r="AB145" s="213">
        <f>О12!D196</f>
        <v>0</v>
      </c>
      <c r="AC145" s="255">
        <f>О12!E196</f>
        <v>0</v>
      </c>
      <c r="AD145" s="213">
        <f>О13!D196</f>
        <v>0</v>
      </c>
      <c r="AE145" s="255">
        <f>О13!E196</f>
        <v>0</v>
      </c>
      <c r="AF145" s="213">
        <f>О14!D196</f>
        <v>0</v>
      </c>
      <c r="AG145" s="255">
        <f>О14!E196</f>
        <v>0</v>
      </c>
      <c r="AH145" s="213">
        <f>О15!D196</f>
        <v>0</v>
      </c>
      <c r="AI145" s="255">
        <f>О15!E196</f>
        <v>0</v>
      </c>
      <c r="AJ145" s="213">
        <f>О16!D196</f>
        <v>0</v>
      </c>
      <c r="AK145" s="255">
        <f>О16!E196</f>
        <v>0</v>
      </c>
      <c r="AL145" s="213">
        <f>О17!D196</f>
        <v>0</v>
      </c>
      <c r="AM145" s="255">
        <f>О17!E196</f>
        <v>0</v>
      </c>
      <c r="AN145" s="213">
        <f>О18!D196</f>
        <v>0</v>
      </c>
      <c r="AO145" s="255">
        <f>О18!E196</f>
        <v>0</v>
      </c>
      <c r="AP145" s="213">
        <f>О19!D196</f>
        <v>0</v>
      </c>
      <c r="AQ145" s="255">
        <f>О19!E196</f>
        <v>0</v>
      </c>
      <c r="AR145" s="213">
        <f>О20!D196</f>
        <v>0</v>
      </c>
      <c r="AS145" s="255">
        <f>О20!E196</f>
        <v>0</v>
      </c>
      <c r="AT145">
        <v>1</v>
      </c>
      <c r="AU145">
        <f t="shared" si="4"/>
        <v>0</v>
      </c>
    </row>
    <row r="146" spans="1:47" ht="59.25" customHeight="1">
      <c r="A146" s="390"/>
      <c r="B146" s="393"/>
      <c r="C146" s="44" t="s">
        <v>193</v>
      </c>
      <c r="D146" s="312">
        <f t="shared" si="6"/>
        <v>0</v>
      </c>
      <c r="E146" s="312">
        <f t="shared" si="5"/>
        <v>0</v>
      </c>
      <c r="F146" s="213">
        <f>О1!D197</f>
        <v>0</v>
      </c>
      <c r="G146" s="255">
        <f>О1!E197</f>
        <v>0</v>
      </c>
      <c r="H146" s="213">
        <f>О2!D197</f>
        <v>0</v>
      </c>
      <c r="I146" s="255">
        <f>О2!E197</f>
        <v>0</v>
      </c>
      <c r="J146" s="213">
        <f>О3!D197</f>
        <v>0</v>
      </c>
      <c r="K146" s="255">
        <f>О3!E197</f>
        <v>0</v>
      </c>
      <c r="L146" s="213">
        <f>О4!D197</f>
        <v>0</v>
      </c>
      <c r="M146" s="255">
        <f>О4!E197</f>
        <v>0</v>
      </c>
      <c r="N146" s="213">
        <f>О5!D197</f>
        <v>0</v>
      </c>
      <c r="O146" s="255">
        <f>О5!E197</f>
        <v>0</v>
      </c>
      <c r="P146" s="213">
        <f>О6!D197</f>
        <v>0</v>
      </c>
      <c r="Q146" s="255">
        <f>О6!E197</f>
        <v>0</v>
      </c>
      <c r="R146" s="213">
        <f>О7!D197</f>
        <v>0</v>
      </c>
      <c r="S146" s="255">
        <f>О7!E197</f>
        <v>0</v>
      </c>
      <c r="T146" s="213">
        <f>О8!D197</f>
        <v>0</v>
      </c>
      <c r="U146" s="255">
        <f>О8!E197</f>
        <v>0</v>
      </c>
      <c r="V146" s="213">
        <f>О9!D197</f>
        <v>0</v>
      </c>
      <c r="W146" s="255">
        <f>О9!E197</f>
        <v>0</v>
      </c>
      <c r="X146" s="213">
        <f>О10!D197</f>
        <v>0</v>
      </c>
      <c r="Y146" s="255">
        <f>О10!E197</f>
        <v>0</v>
      </c>
      <c r="Z146" s="213">
        <f>О11!D197</f>
        <v>0</v>
      </c>
      <c r="AA146" s="255">
        <f>О11!E197</f>
        <v>0</v>
      </c>
      <c r="AB146" s="213">
        <f>О12!D197</f>
        <v>0</v>
      </c>
      <c r="AC146" s="255">
        <f>О12!E197</f>
        <v>0</v>
      </c>
      <c r="AD146" s="213">
        <f>О13!D197</f>
        <v>0</v>
      </c>
      <c r="AE146" s="255">
        <f>О13!E197</f>
        <v>0</v>
      </c>
      <c r="AF146" s="213">
        <f>О14!D197</f>
        <v>0</v>
      </c>
      <c r="AG146" s="255">
        <f>О14!E197</f>
        <v>0</v>
      </c>
      <c r="AH146" s="213">
        <f>О15!D197</f>
        <v>0</v>
      </c>
      <c r="AI146" s="255">
        <f>О15!E197</f>
        <v>0</v>
      </c>
      <c r="AJ146" s="213">
        <f>О16!D197</f>
        <v>0</v>
      </c>
      <c r="AK146" s="255">
        <f>О16!E197</f>
        <v>0</v>
      </c>
      <c r="AL146" s="213">
        <f>О17!D197</f>
        <v>0</v>
      </c>
      <c r="AM146" s="255">
        <f>О17!E197</f>
        <v>0</v>
      </c>
      <c r="AN146" s="213">
        <f>О18!D197</f>
        <v>0</v>
      </c>
      <c r="AO146" s="255">
        <f>О18!E197</f>
        <v>0</v>
      </c>
      <c r="AP146" s="213">
        <f>О19!D197</f>
        <v>0</v>
      </c>
      <c r="AQ146" s="255">
        <f>О19!E197</f>
        <v>0</v>
      </c>
      <c r="AR146" s="213">
        <f>О20!D197</f>
        <v>0</v>
      </c>
      <c r="AS146" s="255">
        <f>О20!E197</f>
        <v>0</v>
      </c>
      <c r="AT146">
        <v>0</v>
      </c>
      <c r="AU146">
        <f t="shared" si="4"/>
        <v>0</v>
      </c>
    </row>
    <row r="147" spans="1:47" ht="53.25" customHeight="1" thickBot="1">
      <c r="A147" s="391"/>
      <c r="B147" s="394"/>
      <c r="C147" s="45" t="s">
        <v>194</v>
      </c>
      <c r="D147" s="312">
        <f t="shared" si="6"/>
        <v>0</v>
      </c>
      <c r="E147" s="312">
        <f t="shared" si="5"/>
        <v>0</v>
      </c>
      <c r="F147" s="213">
        <f>О1!D198</f>
        <v>0</v>
      </c>
      <c r="G147" s="255">
        <f>О1!E198</f>
        <v>0</v>
      </c>
      <c r="H147" s="213">
        <f>О2!D198</f>
        <v>0</v>
      </c>
      <c r="I147" s="255">
        <f>О2!E198</f>
        <v>0</v>
      </c>
      <c r="J147" s="213">
        <f>О3!D198</f>
        <v>0</v>
      </c>
      <c r="K147" s="255">
        <f>О3!E198</f>
        <v>0</v>
      </c>
      <c r="L147" s="213">
        <f>О4!D198</f>
        <v>0</v>
      </c>
      <c r="M147" s="255">
        <f>О4!E198</f>
        <v>0</v>
      </c>
      <c r="N147" s="213">
        <f>О5!D198</f>
        <v>0</v>
      </c>
      <c r="O147" s="255">
        <f>О5!E198</f>
        <v>0</v>
      </c>
      <c r="P147" s="213">
        <f>О6!D198</f>
        <v>0</v>
      </c>
      <c r="Q147" s="255">
        <f>О6!E198</f>
        <v>0</v>
      </c>
      <c r="R147" s="213">
        <f>О7!D198</f>
        <v>0</v>
      </c>
      <c r="S147" s="255">
        <f>О7!E198</f>
        <v>0</v>
      </c>
      <c r="T147" s="213">
        <f>О8!D198</f>
        <v>0</v>
      </c>
      <c r="U147" s="255">
        <f>О8!E198</f>
        <v>0</v>
      </c>
      <c r="V147" s="213">
        <f>О9!D198</f>
        <v>0</v>
      </c>
      <c r="W147" s="255">
        <f>О9!E198</f>
        <v>0</v>
      </c>
      <c r="X147" s="213">
        <f>О10!D198</f>
        <v>0</v>
      </c>
      <c r="Y147" s="255">
        <f>О10!E198</f>
        <v>0</v>
      </c>
      <c r="Z147" s="213">
        <f>О11!D198</f>
        <v>0</v>
      </c>
      <c r="AA147" s="255">
        <f>О11!E198</f>
        <v>0</v>
      </c>
      <c r="AB147" s="213">
        <f>О12!D198</f>
        <v>0</v>
      </c>
      <c r="AC147" s="255">
        <f>О12!E198</f>
        <v>0</v>
      </c>
      <c r="AD147" s="213">
        <f>О13!D198</f>
        <v>0</v>
      </c>
      <c r="AE147" s="255">
        <f>О13!E198</f>
        <v>0</v>
      </c>
      <c r="AF147" s="213">
        <f>О14!D198</f>
        <v>0</v>
      </c>
      <c r="AG147" s="255">
        <f>О14!E198</f>
        <v>0</v>
      </c>
      <c r="AH147" s="213">
        <f>О15!D198</f>
        <v>0</v>
      </c>
      <c r="AI147" s="255">
        <f>О15!E198</f>
        <v>0</v>
      </c>
      <c r="AJ147" s="213">
        <f>О16!D198</f>
        <v>0</v>
      </c>
      <c r="AK147" s="255">
        <f>О16!E198</f>
        <v>0</v>
      </c>
      <c r="AL147" s="213">
        <f>О17!D198</f>
        <v>0</v>
      </c>
      <c r="AM147" s="255">
        <f>О17!E198</f>
        <v>0</v>
      </c>
      <c r="AN147" s="213">
        <f>О18!D198</f>
        <v>0</v>
      </c>
      <c r="AO147" s="255">
        <f>О18!E198</f>
        <v>0</v>
      </c>
      <c r="AP147" s="213">
        <f>О19!D198</f>
        <v>0</v>
      </c>
      <c r="AQ147" s="255">
        <f>О19!E198</f>
        <v>0</v>
      </c>
      <c r="AR147" s="213">
        <f>О20!D198</f>
        <v>0</v>
      </c>
      <c r="AS147" s="255">
        <f>О20!E198</f>
        <v>0</v>
      </c>
      <c r="AT147">
        <v>2</v>
      </c>
      <c r="AU147">
        <f t="shared" si="4"/>
        <v>1</v>
      </c>
    </row>
    <row r="148" spans="1:47" ht="57" customHeight="1">
      <c r="A148" s="389" t="s">
        <v>344</v>
      </c>
      <c r="B148" s="392" t="s">
        <v>195</v>
      </c>
      <c r="C148" s="43" t="s">
        <v>196</v>
      </c>
      <c r="D148" s="312">
        <f t="shared" si="6"/>
        <v>0</v>
      </c>
      <c r="E148" s="312">
        <f t="shared" si="5"/>
        <v>0</v>
      </c>
      <c r="F148" s="213">
        <f>О1!D199</f>
        <v>0</v>
      </c>
      <c r="G148" s="255">
        <f>О1!E199</f>
        <v>0</v>
      </c>
      <c r="H148" s="213">
        <f>О2!D199</f>
        <v>0</v>
      </c>
      <c r="I148" s="255">
        <f>О2!E199</f>
        <v>0</v>
      </c>
      <c r="J148" s="213">
        <f>О3!D199</f>
        <v>0</v>
      </c>
      <c r="K148" s="255">
        <f>О3!E199</f>
        <v>0</v>
      </c>
      <c r="L148" s="213">
        <f>О4!D199</f>
        <v>0</v>
      </c>
      <c r="M148" s="255">
        <f>О4!E199</f>
        <v>0</v>
      </c>
      <c r="N148" s="213">
        <f>О5!D199</f>
        <v>0</v>
      </c>
      <c r="O148" s="255">
        <f>О5!E199</f>
        <v>0</v>
      </c>
      <c r="P148" s="213">
        <f>О6!D199</f>
        <v>0</v>
      </c>
      <c r="Q148" s="255">
        <f>О6!E199</f>
        <v>0</v>
      </c>
      <c r="R148" s="213">
        <f>О7!D199</f>
        <v>0</v>
      </c>
      <c r="S148" s="255">
        <f>О7!E199</f>
        <v>0</v>
      </c>
      <c r="T148" s="213">
        <f>О8!D199</f>
        <v>0</v>
      </c>
      <c r="U148" s="255">
        <f>О8!E199</f>
        <v>0</v>
      </c>
      <c r="V148" s="213">
        <f>О9!D199</f>
        <v>0</v>
      </c>
      <c r="W148" s="255">
        <f>О9!E199</f>
        <v>0</v>
      </c>
      <c r="X148" s="213">
        <f>О10!D199</f>
        <v>0</v>
      </c>
      <c r="Y148" s="255">
        <f>О10!E199</f>
        <v>0</v>
      </c>
      <c r="Z148" s="213">
        <f>О11!D199</f>
        <v>0</v>
      </c>
      <c r="AA148" s="255">
        <f>О11!E199</f>
        <v>0</v>
      </c>
      <c r="AB148" s="213">
        <f>О12!D199</f>
        <v>0</v>
      </c>
      <c r="AC148" s="255">
        <f>О12!E199</f>
        <v>0</v>
      </c>
      <c r="AD148" s="213">
        <f>О13!D199</f>
        <v>0</v>
      </c>
      <c r="AE148" s="255">
        <f>О13!E199</f>
        <v>0</v>
      </c>
      <c r="AF148" s="213">
        <f>О14!D199</f>
        <v>0</v>
      </c>
      <c r="AG148" s="255">
        <f>О14!E199</f>
        <v>0</v>
      </c>
      <c r="AH148" s="213">
        <f>О15!D199</f>
        <v>0</v>
      </c>
      <c r="AI148" s="255">
        <f>О15!E199</f>
        <v>0</v>
      </c>
      <c r="AJ148" s="213">
        <f>О16!D199</f>
        <v>0</v>
      </c>
      <c r="AK148" s="255">
        <f>О16!E199</f>
        <v>0</v>
      </c>
      <c r="AL148" s="213">
        <f>О17!D199</f>
        <v>0</v>
      </c>
      <c r="AM148" s="255">
        <f>О17!E199</f>
        <v>0</v>
      </c>
      <c r="AN148" s="213">
        <f>О18!D199</f>
        <v>0</v>
      </c>
      <c r="AO148" s="255">
        <f>О18!E199</f>
        <v>0</v>
      </c>
      <c r="AP148" s="213">
        <f>О19!D199</f>
        <v>0</v>
      </c>
      <c r="AQ148" s="255">
        <f>О19!E199</f>
        <v>0</v>
      </c>
      <c r="AR148" s="213">
        <f>О20!D199</f>
        <v>0</v>
      </c>
      <c r="AS148" s="255">
        <f>О20!E199</f>
        <v>0</v>
      </c>
      <c r="AT148">
        <v>2</v>
      </c>
      <c r="AU148">
        <f t="shared" si="4"/>
        <v>1</v>
      </c>
    </row>
    <row r="149" spans="1:47" ht="57.75" customHeight="1">
      <c r="A149" s="390"/>
      <c r="B149" s="393"/>
      <c r="C149" s="44" t="s">
        <v>197</v>
      </c>
      <c r="D149" s="312">
        <f t="shared" si="6"/>
        <v>0</v>
      </c>
      <c r="E149" s="312">
        <f t="shared" si="5"/>
        <v>0</v>
      </c>
      <c r="F149" s="213">
        <f>О1!D200</f>
        <v>0</v>
      </c>
      <c r="G149" s="255">
        <f>О1!E200</f>
        <v>0</v>
      </c>
      <c r="H149" s="213">
        <f>О2!D200</f>
        <v>0</v>
      </c>
      <c r="I149" s="255">
        <f>О2!E200</f>
        <v>0</v>
      </c>
      <c r="J149" s="213">
        <f>О3!D200</f>
        <v>0</v>
      </c>
      <c r="K149" s="255">
        <f>О3!E200</f>
        <v>0</v>
      </c>
      <c r="L149" s="213">
        <f>О4!D200</f>
        <v>0</v>
      </c>
      <c r="M149" s="255">
        <f>О4!E200</f>
        <v>0</v>
      </c>
      <c r="N149" s="213">
        <f>О5!D200</f>
        <v>0</v>
      </c>
      <c r="O149" s="255">
        <f>О5!E200</f>
        <v>0</v>
      </c>
      <c r="P149" s="213">
        <f>О6!D200</f>
        <v>0</v>
      </c>
      <c r="Q149" s="255">
        <f>О6!E200</f>
        <v>0</v>
      </c>
      <c r="R149" s="213">
        <f>О7!D200</f>
        <v>0</v>
      </c>
      <c r="S149" s="255">
        <f>О7!E200</f>
        <v>0</v>
      </c>
      <c r="T149" s="213">
        <f>О8!D200</f>
        <v>0</v>
      </c>
      <c r="U149" s="255">
        <f>О8!E200</f>
        <v>0</v>
      </c>
      <c r="V149" s="213">
        <f>О9!D200</f>
        <v>0</v>
      </c>
      <c r="W149" s="255">
        <f>О9!E200</f>
        <v>0</v>
      </c>
      <c r="X149" s="213">
        <f>О10!D200</f>
        <v>0</v>
      </c>
      <c r="Y149" s="255">
        <f>О10!E200</f>
        <v>0</v>
      </c>
      <c r="Z149" s="213">
        <f>О11!D200</f>
        <v>0</v>
      </c>
      <c r="AA149" s="255">
        <f>О11!E200</f>
        <v>0</v>
      </c>
      <c r="AB149" s="213">
        <f>О12!D200</f>
        <v>0</v>
      </c>
      <c r="AC149" s="255">
        <f>О12!E200</f>
        <v>0</v>
      </c>
      <c r="AD149" s="213">
        <f>О13!D200</f>
        <v>0</v>
      </c>
      <c r="AE149" s="255">
        <f>О13!E200</f>
        <v>0</v>
      </c>
      <c r="AF149" s="213">
        <f>О14!D200</f>
        <v>0</v>
      </c>
      <c r="AG149" s="255">
        <f>О14!E200</f>
        <v>0</v>
      </c>
      <c r="AH149" s="213">
        <f>О15!D200</f>
        <v>0</v>
      </c>
      <c r="AI149" s="255">
        <f>О15!E200</f>
        <v>0</v>
      </c>
      <c r="AJ149" s="213">
        <f>О16!D200</f>
        <v>0</v>
      </c>
      <c r="AK149" s="255">
        <f>О16!E200</f>
        <v>0</v>
      </c>
      <c r="AL149" s="213">
        <f>О17!D200</f>
        <v>0</v>
      </c>
      <c r="AM149" s="255">
        <f>О17!E200</f>
        <v>0</v>
      </c>
      <c r="AN149" s="213">
        <f>О18!D200</f>
        <v>0</v>
      </c>
      <c r="AO149" s="255">
        <f>О18!E200</f>
        <v>0</v>
      </c>
      <c r="AP149" s="213">
        <f>О19!D200</f>
        <v>0</v>
      </c>
      <c r="AQ149" s="255">
        <f>О19!E200</f>
        <v>0</v>
      </c>
      <c r="AR149" s="213">
        <f>О20!D200</f>
        <v>0</v>
      </c>
      <c r="AS149" s="255">
        <f>О20!E200</f>
        <v>0</v>
      </c>
      <c r="AT149">
        <v>1</v>
      </c>
      <c r="AU149">
        <f t="shared" si="4"/>
        <v>0</v>
      </c>
    </row>
    <row r="150" spans="1:47" ht="83.25" customHeight="1" thickBot="1">
      <c r="A150" s="391"/>
      <c r="B150" s="394"/>
      <c r="C150" s="45" t="s">
        <v>198</v>
      </c>
      <c r="D150" s="312">
        <f t="shared" si="6"/>
        <v>0</v>
      </c>
      <c r="E150" s="312">
        <f t="shared" si="5"/>
        <v>0</v>
      </c>
      <c r="F150" s="213">
        <f>О1!D201</f>
        <v>0</v>
      </c>
      <c r="G150" s="255">
        <f>О1!E201</f>
        <v>0</v>
      </c>
      <c r="H150" s="213">
        <f>О2!D201</f>
        <v>0</v>
      </c>
      <c r="I150" s="255">
        <f>О2!E201</f>
        <v>0</v>
      </c>
      <c r="J150" s="213">
        <f>О3!D201</f>
        <v>0</v>
      </c>
      <c r="K150" s="255">
        <f>О3!E201</f>
        <v>0</v>
      </c>
      <c r="L150" s="213">
        <f>О4!D201</f>
        <v>0</v>
      </c>
      <c r="M150" s="255">
        <f>О4!E201</f>
        <v>0</v>
      </c>
      <c r="N150" s="213">
        <f>О5!D201</f>
        <v>0</v>
      </c>
      <c r="O150" s="255">
        <f>О5!E201</f>
        <v>0</v>
      </c>
      <c r="P150" s="213">
        <f>О6!D201</f>
        <v>0</v>
      </c>
      <c r="Q150" s="255">
        <f>О6!E201</f>
        <v>0</v>
      </c>
      <c r="R150" s="213">
        <f>О7!D201</f>
        <v>0</v>
      </c>
      <c r="S150" s="255">
        <f>О7!E201</f>
        <v>0</v>
      </c>
      <c r="T150" s="213">
        <f>О8!D201</f>
        <v>0</v>
      </c>
      <c r="U150" s="255">
        <f>О8!E201</f>
        <v>0</v>
      </c>
      <c r="V150" s="213">
        <f>О9!D201</f>
        <v>0</v>
      </c>
      <c r="W150" s="255">
        <f>О9!E201</f>
        <v>0</v>
      </c>
      <c r="X150" s="213">
        <f>О10!D201</f>
        <v>0</v>
      </c>
      <c r="Y150" s="255">
        <f>О10!E201</f>
        <v>0</v>
      </c>
      <c r="Z150" s="213">
        <f>О11!D201</f>
        <v>0</v>
      </c>
      <c r="AA150" s="255">
        <f>О11!E201</f>
        <v>0</v>
      </c>
      <c r="AB150" s="213">
        <f>О12!D201</f>
        <v>0</v>
      </c>
      <c r="AC150" s="255">
        <f>О12!E201</f>
        <v>0</v>
      </c>
      <c r="AD150" s="213">
        <f>О13!D201</f>
        <v>0</v>
      </c>
      <c r="AE150" s="255">
        <f>О13!E201</f>
        <v>0</v>
      </c>
      <c r="AF150" s="213">
        <f>О14!D201</f>
        <v>0</v>
      </c>
      <c r="AG150" s="255">
        <f>О14!E201</f>
        <v>0</v>
      </c>
      <c r="AH150" s="213">
        <f>О15!D201</f>
        <v>0</v>
      </c>
      <c r="AI150" s="255">
        <f>О15!E201</f>
        <v>0</v>
      </c>
      <c r="AJ150" s="213">
        <f>О16!D201</f>
        <v>0</v>
      </c>
      <c r="AK150" s="255">
        <f>О16!E201</f>
        <v>0</v>
      </c>
      <c r="AL150" s="213">
        <f>О17!D201</f>
        <v>0</v>
      </c>
      <c r="AM150" s="255">
        <f>О17!E201</f>
        <v>0</v>
      </c>
      <c r="AN150" s="213">
        <f>О18!D201</f>
        <v>0</v>
      </c>
      <c r="AO150" s="255">
        <f>О18!E201</f>
        <v>0</v>
      </c>
      <c r="AP150" s="213">
        <f>О19!D201</f>
        <v>0</v>
      </c>
      <c r="AQ150" s="255">
        <f>О19!E201</f>
        <v>0</v>
      </c>
      <c r="AR150" s="213">
        <f>О20!D201</f>
        <v>0</v>
      </c>
      <c r="AS150" s="255">
        <f>О20!E201</f>
        <v>0</v>
      </c>
      <c r="AT150">
        <v>0</v>
      </c>
      <c r="AU150">
        <f t="shared" si="4"/>
        <v>0</v>
      </c>
    </row>
    <row r="151" spans="1:47" ht="64.5" customHeight="1">
      <c r="A151" s="389" t="s">
        <v>345</v>
      </c>
      <c r="B151" s="392" t="s">
        <v>199</v>
      </c>
      <c r="C151" s="43" t="s">
        <v>200</v>
      </c>
      <c r="D151" s="312">
        <f t="shared" si="6"/>
        <v>0</v>
      </c>
      <c r="E151" s="312">
        <f t="shared" si="5"/>
        <v>0</v>
      </c>
      <c r="F151" s="213">
        <f>О1!D202</f>
        <v>0</v>
      </c>
      <c r="G151" s="255">
        <f>О1!E202</f>
        <v>0</v>
      </c>
      <c r="H151" s="213">
        <f>О2!D202</f>
        <v>0</v>
      </c>
      <c r="I151" s="255">
        <f>О2!E202</f>
        <v>0</v>
      </c>
      <c r="J151" s="213">
        <f>О3!D202</f>
        <v>0</v>
      </c>
      <c r="K151" s="255">
        <f>О3!E202</f>
        <v>0</v>
      </c>
      <c r="L151" s="213">
        <f>О4!D202</f>
        <v>0</v>
      </c>
      <c r="M151" s="255">
        <f>О4!E202</f>
        <v>0</v>
      </c>
      <c r="N151" s="213">
        <f>О5!D202</f>
        <v>0</v>
      </c>
      <c r="O151" s="255">
        <f>О5!E202</f>
        <v>0</v>
      </c>
      <c r="P151" s="213">
        <f>О6!D202</f>
        <v>0</v>
      </c>
      <c r="Q151" s="255">
        <f>О6!E202</f>
        <v>0</v>
      </c>
      <c r="R151" s="213">
        <f>О7!D202</f>
        <v>0</v>
      </c>
      <c r="S151" s="255">
        <f>О7!E202</f>
        <v>0</v>
      </c>
      <c r="T151" s="213">
        <f>О8!D202</f>
        <v>0</v>
      </c>
      <c r="U151" s="255">
        <f>О8!E202</f>
        <v>0</v>
      </c>
      <c r="V151" s="213">
        <f>О9!D202</f>
        <v>0</v>
      </c>
      <c r="W151" s="255">
        <f>О9!E202</f>
        <v>0</v>
      </c>
      <c r="X151" s="213">
        <f>О10!D202</f>
        <v>0</v>
      </c>
      <c r="Y151" s="255">
        <f>О10!E202</f>
        <v>0</v>
      </c>
      <c r="Z151" s="213">
        <f>О11!D202</f>
        <v>0</v>
      </c>
      <c r="AA151" s="255">
        <f>О11!E202</f>
        <v>0</v>
      </c>
      <c r="AB151" s="213">
        <f>О12!D202</f>
        <v>0</v>
      </c>
      <c r="AC151" s="255">
        <f>О12!E202</f>
        <v>0</v>
      </c>
      <c r="AD151" s="213">
        <f>О13!D202</f>
        <v>0</v>
      </c>
      <c r="AE151" s="255">
        <f>О13!E202</f>
        <v>0</v>
      </c>
      <c r="AF151" s="213">
        <f>О14!D202</f>
        <v>0</v>
      </c>
      <c r="AG151" s="255">
        <f>О14!E202</f>
        <v>0</v>
      </c>
      <c r="AH151" s="213">
        <f>О15!D202</f>
        <v>0</v>
      </c>
      <c r="AI151" s="255">
        <f>О15!E202</f>
        <v>0</v>
      </c>
      <c r="AJ151" s="213">
        <f>О16!D202</f>
        <v>0</v>
      </c>
      <c r="AK151" s="255">
        <f>О16!E202</f>
        <v>0</v>
      </c>
      <c r="AL151" s="213">
        <f>О17!D202</f>
        <v>0</v>
      </c>
      <c r="AM151" s="255">
        <f>О17!E202</f>
        <v>0</v>
      </c>
      <c r="AN151" s="213">
        <f>О18!D202</f>
        <v>0</v>
      </c>
      <c r="AO151" s="255">
        <f>О18!E202</f>
        <v>0</v>
      </c>
      <c r="AP151" s="213">
        <f>О19!D202</f>
        <v>0</v>
      </c>
      <c r="AQ151" s="255">
        <f>О19!E202</f>
        <v>0</v>
      </c>
      <c r="AR151" s="213">
        <f>О20!D202</f>
        <v>0</v>
      </c>
      <c r="AS151" s="255">
        <f>О20!E202</f>
        <v>0</v>
      </c>
      <c r="AT151">
        <v>1</v>
      </c>
      <c r="AU151">
        <f t="shared" si="4"/>
        <v>0</v>
      </c>
    </row>
    <row r="152" spans="1:47" ht="45">
      <c r="A152" s="390"/>
      <c r="B152" s="393"/>
      <c r="C152" s="44" t="s">
        <v>201</v>
      </c>
      <c r="D152" s="312">
        <f t="shared" si="6"/>
        <v>0</v>
      </c>
      <c r="E152" s="312">
        <f t="shared" si="5"/>
        <v>0</v>
      </c>
      <c r="F152" s="213">
        <f>О1!D203</f>
        <v>0</v>
      </c>
      <c r="G152" s="255">
        <f>О1!E203</f>
        <v>0</v>
      </c>
      <c r="H152" s="213">
        <f>О2!D203</f>
        <v>0</v>
      </c>
      <c r="I152" s="255">
        <f>О2!E203</f>
        <v>0</v>
      </c>
      <c r="J152" s="213">
        <f>О3!D203</f>
        <v>0</v>
      </c>
      <c r="K152" s="255">
        <f>О3!E203</f>
        <v>0</v>
      </c>
      <c r="L152" s="213">
        <f>О4!D203</f>
        <v>0</v>
      </c>
      <c r="M152" s="255">
        <f>О4!E203</f>
        <v>0</v>
      </c>
      <c r="N152" s="213">
        <f>О5!D203</f>
        <v>0</v>
      </c>
      <c r="O152" s="255">
        <f>О5!E203</f>
        <v>0</v>
      </c>
      <c r="P152" s="213">
        <f>О6!D203</f>
        <v>0</v>
      </c>
      <c r="Q152" s="255">
        <f>О6!E203</f>
        <v>0</v>
      </c>
      <c r="R152" s="213">
        <f>О7!D203</f>
        <v>0</v>
      </c>
      <c r="S152" s="255">
        <f>О7!E203</f>
        <v>0</v>
      </c>
      <c r="T152" s="213">
        <f>О8!D203</f>
        <v>0</v>
      </c>
      <c r="U152" s="255">
        <f>О8!E203</f>
        <v>0</v>
      </c>
      <c r="V152" s="213">
        <f>О9!D203</f>
        <v>0</v>
      </c>
      <c r="W152" s="255">
        <f>О9!E203</f>
        <v>0</v>
      </c>
      <c r="X152" s="213">
        <f>О10!D203</f>
        <v>0</v>
      </c>
      <c r="Y152" s="255">
        <f>О10!E203</f>
        <v>0</v>
      </c>
      <c r="Z152" s="213">
        <f>О11!D203</f>
        <v>0</v>
      </c>
      <c r="AA152" s="255">
        <f>О11!E203</f>
        <v>0</v>
      </c>
      <c r="AB152" s="213">
        <f>О12!D203</f>
        <v>0</v>
      </c>
      <c r="AC152" s="255">
        <f>О12!E203</f>
        <v>0</v>
      </c>
      <c r="AD152" s="213">
        <f>О13!D203</f>
        <v>0</v>
      </c>
      <c r="AE152" s="255">
        <f>О13!E203</f>
        <v>0</v>
      </c>
      <c r="AF152" s="213">
        <f>О14!D203</f>
        <v>0</v>
      </c>
      <c r="AG152" s="255">
        <f>О14!E203</f>
        <v>0</v>
      </c>
      <c r="AH152" s="213">
        <f>О15!D203</f>
        <v>0</v>
      </c>
      <c r="AI152" s="255">
        <f>О15!E203</f>
        <v>0</v>
      </c>
      <c r="AJ152" s="213">
        <f>О16!D203</f>
        <v>0</v>
      </c>
      <c r="AK152" s="255">
        <f>О16!E203</f>
        <v>0</v>
      </c>
      <c r="AL152" s="213">
        <f>О17!D203</f>
        <v>0</v>
      </c>
      <c r="AM152" s="255">
        <f>О17!E203</f>
        <v>0</v>
      </c>
      <c r="AN152" s="213">
        <f>О18!D203</f>
        <v>0</v>
      </c>
      <c r="AO152" s="255">
        <f>О18!E203</f>
        <v>0</v>
      </c>
      <c r="AP152" s="213">
        <f>О19!D203</f>
        <v>0</v>
      </c>
      <c r="AQ152" s="255">
        <f>О19!E203</f>
        <v>0</v>
      </c>
      <c r="AR152" s="213">
        <f>О20!D203</f>
        <v>0</v>
      </c>
      <c r="AS152" s="255">
        <f>О20!E203</f>
        <v>0</v>
      </c>
      <c r="AT152">
        <v>2</v>
      </c>
      <c r="AU152">
        <f t="shared" si="4"/>
        <v>1</v>
      </c>
    </row>
    <row r="153" spans="1:47" ht="57" thickBot="1">
      <c r="A153" s="391"/>
      <c r="B153" s="394"/>
      <c r="C153" s="45" t="s">
        <v>202</v>
      </c>
      <c r="D153" s="312">
        <f t="shared" si="6"/>
        <v>0</v>
      </c>
      <c r="E153" s="312">
        <f t="shared" si="5"/>
        <v>0</v>
      </c>
      <c r="F153" s="213">
        <f>О1!D204</f>
        <v>0</v>
      </c>
      <c r="G153" s="255">
        <f>О1!E204</f>
        <v>0</v>
      </c>
      <c r="H153" s="213">
        <f>О2!D204</f>
        <v>0</v>
      </c>
      <c r="I153" s="255">
        <f>О2!E204</f>
        <v>0</v>
      </c>
      <c r="J153" s="213">
        <f>О3!D204</f>
        <v>0</v>
      </c>
      <c r="K153" s="255">
        <f>О3!E204</f>
        <v>0</v>
      </c>
      <c r="L153" s="213">
        <f>О4!D204</f>
        <v>0</v>
      </c>
      <c r="M153" s="255">
        <f>О4!E204</f>
        <v>0</v>
      </c>
      <c r="N153" s="213">
        <f>О5!D204</f>
        <v>0</v>
      </c>
      <c r="O153" s="255">
        <f>О5!E204</f>
        <v>0</v>
      </c>
      <c r="P153" s="213">
        <f>О6!D204</f>
        <v>0</v>
      </c>
      <c r="Q153" s="255">
        <f>О6!E204</f>
        <v>0</v>
      </c>
      <c r="R153" s="213">
        <f>О7!D204</f>
        <v>0</v>
      </c>
      <c r="S153" s="255">
        <f>О7!E204</f>
        <v>0</v>
      </c>
      <c r="T153" s="213">
        <f>О8!D204</f>
        <v>0</v>
      </c>
      <c r="U153" s="255">
        <f>О8!E204</f>
        <v>0</v>
      </c>
      <c r="V153" s="213">
        <f>О9!D204</f>
        <v>0</v>
      </c>
      <c r="W153" s="255">
        <f>О9!E204</f>
        <v>0</v>
      </c>
      <c r="X153" s="213">
        <f>О10!D204</f>
        <v>0</v>
      </c>
      <c r="Y153" s="255">
        <f>О10!E204</f>
        <v>0</v>
      </c>
      <c r="Z153" s="213">
        <f>О11!D204</f>
        <v>0</v>
      </c>
      <c r="AA153" s="255">
        <f>О11!E204</f>
        <v>0</v>
      </c>
      <c r="AB153" s="213">
        <f>О12!D204</f>
        <v>0</v>
      </c>
      <c r="AC153" s="255">
        <f>О12!E204</f>
        <v>0</v>
      </c>
      <c r="AD153" s="213">
        <f>О13!D204</f>
        <v>0</v>
      </c>
      <c r="AE153" s="255">
        <f>О13!E204</f>
        <v>0</v>
      </c>
      <c r="AF153" s="213">
        <f>О14!D204</f>
        <v>0</v>
      </c>
      <c r="AG153" s="255">
        <f>О14!E204</f>
        <v>0</v>
      </c>
      <c r="AH153" s="213">
        <f>О15!D204</f>
        <v>0</v>
      </c>
      <c r="AI153" s="255">
        <f>О15!E204</f>
        <v>0</v>
      </c>
      <c r="AJ153" s="213">
        <f>О16!D204</f>
        <v>0</v>
      </c>
      <c r="AK153" s="255">
        <f>О16!E204</f>
        <v>0</v>
      </c>
      <c r="AL153" s="213">
        <f>О17!D204</f>
        <v>0</v>
      </c>
      <c r="AM153" s="255">
        <f>О17!E204</f>
        <v>0</v>
      </c>
      <c r="AN153" s="213">
        <f>О18!D204</f>
        <v>0</v>
      </c>
      <c r="AO153" s="255">
        <f>О18!E204</f>
        <v>0</v>
      </c>
      <c r="AP153" s="213">
        <f>О19!D204</f>
        <v>0</v>
      </c>
      <c r="AQ153" s="255">
        <f>О19!E204</f>
        <v>0</v>
      </c>
      <c r="AR153" s="213">
        <f>О20!D204</f>
        <v>0</v>
      </c>
      <c r="AS153" s="255">
        <f>О20!E204</f>
        <v>0</v>
      </c>
      <c r="AT153">
        <v>0</v>
      </c>
      <c r="AU153">
        <f t="shared" si="4"/>
        <v>0</v>
      </c>
    </row>
    <row r="154" spans="1:47" ht="39" customHeight="1">
      <c r="A154" s="389" t="s">
        <v>346</v>
      </c>
      <c r="B154" s="392" t="s">
        <v>203</v>
      </c>
      <c r="C154" s="43" t="s">
        <v>204</v>
      </c>
      <c r="D154" s="312">
        <f t="shared" si="6"/>
        <v>0</v>
      </c>
      <c r="E154" s="312">
        <f t="shared" si="5"/>
        <v>0</v>
      </c>
      <c r="F154" s="213">
        <f>О1!D205</f>
        <v>0</v>
      </c>
      <c r="G154" s="255">
        <f>О1!E205</f>
        <v>0</v>
      </c>
      <c r="H154" s="213">
        <f>О2!D205</f>
        <v>0</v>
      </c>
      <c r="I154" s="255">
        <f>О2!E205</f>
        <v>0</v>
      </c>
      <c r="J154" s="213">
        <f>О3!D205</f>
        <v>0</v>
      </c>
      <c r="K154" s="255">
        <f>О3!E205</f>
        <v>0</v>
      </c>
      <c r="L154" s="213">
        <f>О4!D205</f>
        <v>0</v>
      </c>
      <c r="M154" s="255">
        <f>О4!E205</f>
        <v>0</v>
      </c>
      <c r="N154" s="213">
        <f>О5!D205</f>
        <v>0</v>
      </c>
      <c r="O154" s="255">
        <f>О5!E205</f>
        <v>0</v>
      </c>
      <c r="P154" s="213">
        <f>О6!D205</f>
        <v>0</v>
      </c>
      <c r="Q154" s="255">
        <f>О6!E205</f>
        <v>0</v>
      </c>
      <c r="R154" s="213">
        <f>О7!D205</f>
        <v>0</v>
      </c>
      <c r="S154" s="255">
        <f>О7!E205</f>
        <v>0</v>
      </c>
      <c r="T154" s="213">
        <f>О8!D205</f>
        <v>0</v>
      </c>
      <c r="U154" s="255">
        <f>О8!E205</f>
        <v>0</v>
      </c>
      <c r="V154" s="213">
        <f>О9!D205</f>
        <v>0</v>
      </c>
      <c r="W154" s="255">
        <f>О9!E205</f>
        <v>0</v>
      </c>
      <c r="X154" s="213">
        <f>О10!D205</f>
        <v>0</v>
      </c>
      <c r="Y154" s="255">
        <f>О10!E205</f>
        <v>0</v>
      </c>
      <c r="Z154" s="213">
        <f>О11!D205</f>
        <v>0</v>
      </c>
      <c r="AA154" s="255">
        <f>О11!E205</f>
        <v>0</v>
      </c>
      <c r="AB154" s="213">
        <f>О12!D205</f>
        <v>0</v>
      </c>
      <c r="AC154" s="255">
        <f>О12!E205</f>
        <v>0</v>
      </c>
      <c r="AD154" s="213">
        <f>О13!D205</f>
        <v>0</v>
      </c>
      <c r="AE154" s="255">
        <f>О13!E205</f>
        <v>0</v>
      </c>
      <c r="AF154" s="213">
        <f>О14!D205</f>
        <v>0</v>
      </c>
      <c r="AG154" s="255">
        <f>О14!E205</f>
        <v>0</v>
      </c>
      <c r="AH154" s="213">
        <f>О15!D205</f>
        <v>0</v>
      </c>
      <c r="AI154" s="255">
        <f>О15!E205</f>
        <v>0</v>
      </c>
      <c r="AJ154" s="213">
        <f>О16!D205</f>
        <v>0</v>
      </c>
      <c r="AK154" s="255">
        <f>О16!E205</f>
        <v>0</v>
      </c>
      <c r="AL154" s="213">
        <f>О17!D205</f>
        <v>0</v>
      </c>
      <c r="AM154" s="255">
        <f>О17!E205</f>
        <v>0</v>
      </c>
      <c r="AN154" s="213">
        <f>О18!D205</f>
        <v>0</v>
      </c>
      <c r="AO154" s="255">
        <f>О18!E205</f>
        <v>0</v>
      </c>
      <c r="AP154" s="213">
        <f>О19!D205</f>
        <v>0</v>
      </c>
      <c r="AQ154" s="255">
        <f>О19!E205</f>
        <v>0</v>
      </c>
      <c r="AR154" s="213">
        <f>О20!D205</f>
        <v>0</v>
      </c>
      <c r="AS154" s="255">
        <f>О20!E205</f>
        <v>0</v>
      </c>
      <c r="AT154">
        <v>0</v>
      </c>
      <c r="AU154">
        <f t="shared" si="4"/>
        <v>0</v>
      </c>
    </row>
    <row r="155" spans="1:47" ht="39.75" customHeight="1">
      <c r="A155" s="390"/>
      <c r="B155" s="393"/>
      <c r="C155" s="44" t="s">
        <v>205</v>
      </c>
      <c r="D155" s="312">
        <f t="shared" si="6"/>
        <v>0</v>
      </c>
      <c r="E155" s="312">
        <f t="shared" si="5"/>
        <v>0</v>
      </c>
      <c r="F155" s="213">
        <f>О1!D206</f>
        <v>0</v>
      </c>
      <c r="G155" s="255">
        <f>О1!E206</f>
        <v>0</v>
      </c>
      <c r="H155" s="213">
        <f>О2!D206</f>
        <v>0</v>
      </c>
      <c r="I155" s="255">
        <f>О2!E206</f>
        <v>0</v>
      </c>
      <c r="J155" s="213">
        <f>О3!D206</f>
        <v>0</v>
      </c>
      <c r="K155" s="255">
        <f>О3!E206</f>
        <v>0</v>
      </c>
      <c r="L155" s="213">
        <f>О4!D206</f>
        <v>0</v>
      </c>
      <c r="M155" s="255">
        <f>О4!E206</f>
        <v>0</v>
      </c>
      <c r="N155" s="213">
        <f>О5!D206</f>
        <v>0</v>
      </c>
      <c r="O155" s="255">
        <f>О5!E206</f>
        <v>0</v>
      </c>
      <c r="P155" s="213">
        <f>О6!D206</f>
        <v>0</v>
      </c>
      <c r="Q155" s="255">
        <f>О6!E206</f>
        <v>0</v>
      </c>
      <c r="R155" s="213">
        <f>О7!D206</f>
        <v>0</v>
      </c>
      <c r="S155" s="255">
        <f>О7!E206</f>
        <v>0</v>
      </c>
      <c r="T155" s="213">
        <f>О8!D206</f>
        <v>0</v>
      </c>
      <c r="U155" s="255">
        <f>О8!E206</f>
        <v>0</v>
      </c>
      <c r="V155" s="213">
        <f>О9!D206</f>
        <v>0</v>
      </c>
      <c r="W155" s="255">
        <f>О9!E206</f>
        <v>0</v>
      </c>
      <c r="X155" s="213">
        <f>О10!D206</f>
        <v>0</v>
      </c>
      <c r="Y155" s="255">
        <f>О10!E206</f>
        <v>0</v>
      </c>
      <c r="Z155" s="213">
        <f>О11!D206</f>
        <v>0</v>
      </c>
      <c r="AA155" s="255">
        <f>О11!E206</f>
        <v>0</v>
      </c>
      <c r="AB155" s="213">
        <f>О12!D206</f>
        <v>0</v>
      </c>
      <c r="AC155" s="255">
        <f>О12!E206</f>
        <v>0</v>
      </c>
      <c r="AD155" s="213">
        <f>О13!D206</f>
        <v>0</v>
      </c>
      <c r="AE155" s="255">
        <f>О13!E206</f>
        <v>0</v>
      </c>
      <c r="AF155" s="213">
        <f>О14!D206</f>
        <v>0</v>
      </c>
      <c r="AG155" s="255">
        <f>О14!E206</f>
        <v>0</v>
      </c>
      <c r="AH155" s="213">
        <f>О15!D206</f>
        <v>0</v>
      </c>
      <c r="AI155" s="255">
        <f>О15!E206</f>
        <v>0</v>
      </c>
      <c r="AJ155" s="213">
        <f>О16!D206</f>
        <v>0</v>
      </c>
      <c r="AK155" s="255">
        <f>О16!E206</f>
        <v>0</v>
      </c>
      <c r="AL155" s="213">
        <f>О17!D206</f>
        <v>0</v>
      </c>
      <c r="AM155" s="255">
        <f>О17!E206</f>
        <v>0</v>
      </c>
      <c r="AN155" s="213">
        <f>О18!D206</f>
        <v>0</v>
      </c>
      <c r="AO155" s="255">
        <f>О18!E206</f>
        <v>0</v>
      </c>
      <c r="AP155" s="213">
        <f>О19!D206</f>
        <v>0</v>
      </c>
      <c r="AQ155" s="255">
        <f>О19!E206</f>
        <v>0</v>
      </c>
      <c r="AR155" s="213">
        <f>О20!D206</f>
        <v>0</v>
      </c>
      <c r="AS155" s="255">
        <f>О20!E206</f>
        <v>0</v>
      </c>
      <c r="AT155">
        <v>2</v>
      </c>
      <c r="AU155">
        <f t="shared" si="4"/>
        <v>1</v>
      </c>
    </row>
    <row r="156" spans="1:47" ht="40.5" customHeight="1" thickBot="1">
      <c r="A156" s="391"/>
      <c r="B156" s="394"/>
      <c r="C156" s="45" t="s">
        <v>206</v>
      </c>
      <c r="D156" s="312">
        <f t="shared" si="6"/>
        <v>0</v>
      </c>
      <c r="E156" s="312">
        <f t="shared" si="5"/>
        <v>0</v>
      </c>
      <c r="F156" s="213">
        <f>О1!D207</f>
        <v>0</v>
      </c>
      <c r="G156" s="255">
        <f>О1!E207</f>
        <v>0</v>
      </c>
      <c r="H156" s="213">
        <f>О2!D207</f>
        <v>0</v>
      </c>
      <c r="I156" s="255">
        <f>О2!E207</f>
        <v>0</v>
      </c>
      <c r="J156" s="213">
        <f>О3!D207</f>
        <v>0</v>
      </c>
      <c r="K156" s="255">
        <f>О3!E207</f>
        <v>0</v>
      </c>
      <c r="L156" s="213">
        <f>О4!D207</f>
        <v>0</v>
      </c>
      <c r="M156" s="255">
        <f>О4!E207</f>
        <v>0</v>
      </c>
      <c r="N156" s="213">
        <f>О5!D207</f>
        <v>0</v>
      </c>
      <c r="O156" s="255">
        <f>О5!E207</f>
        <v>0</v>
      </c>
      <c r="P156" s="213">
        <f>О6!D207</f>
        <v>0</v>
      </c>
      <c r="Q156" s="255">
        <f>О6!E207</f>
        <v>0</v>
      </c>
      <c r="R156" s="213">
        <f>О7!D207</f>
        <v>0</v>
      </c>
      <c r="S156" s="255">
        <f>О7!E207</f>
        <v>0</v>
      </c>
      <c r="T156" s="213">
        <f>О8!D207</f>
        <v>0</v>
      </c>
      <c r="U156" s="255">
        <f>О8!E207</f>
        <v>0</v>
      </c>
      <c r="V156" s="213">
        <f>О9!D207</f>
        <v>0</v>
      </c>
      <c r="W156" s="255">
        <f>О9!E207</f>
        <v>0</v>
      </c>
      <c r="X156" s="213">
        <f>О10!D207</f>
        <v>0</v>
      </c>
      <c r="Y156" s="255">
        <f>О10!E207</f>
        <v>0</v>
      </c>
      <c r="Z156" s="213">
        <f>О11!D207</f>
        <v>0</v>
      </c>
      <c r="AA156" s="255">
        <f>О11!E207</f>
        <v>0</v>
      </c>
      <c r="AB156" s="213">
        <f>О12!D207</f>
        <v>0</v>
      </c>
      <c r="AC156" s="255">
        <f>О12!E207</f>
        <v>0</v>
      </c>
      <c r="AD156" s="213">
        <f>О13!D207</f>
        <v>0</v>
      </c>
      <c r="AE156" s="255">
        <f>О13!E207</f>
        <v>0</v>
      </c>
      <c r="AF156" s="213">
        <f>О14!D207</f>
        <v>0</v>
      </c>
      <c r="AG156" s="255">
        <f>О14!E207</f>
        <v>0</v>
      </c>
      <c r="AH156" s="213">
        <f>О15!D207</f>
        <v>0</v>
      </c>
      <c r="AI156" s="255">
        <f>О15!E207</f>
        <v>0</v>
      </c>
      <c r="AJ156" s="213">
        <f>О16!D207</f>
        <v>0</v>
      </c>
      <c r="AK156" s="255">
        <f>О16!E207</f>
        <v>0</v>
      </c>
      <c r="AL156" s="213">
        <f>О17!D207</f>
        <v>0</v>
      </c>
      <c r="AM156" s="255">
        <f>О17!E207</f>
        <v>0</v>
      </c>
      <c r="AN156" s="213">
        <f>О18!D207</f>
        <v>0</v>
      </c>
      <c r="AO156" s="255">
        <f>О18!E207</f>
        <v>0</v>
      </c>
      <c r="AP156" s="213">
        <f>О19!D207</f>
        <v>0</v>
      </c>
      <c r="AQ156" s="255">
        <f>О19!E207</f>
        <v>0</v>
      </c>
      <c r="AR156" s="213">
        <f>О20!D207</f>
        <v>0</v>
      </c>
      <c r="AS156" s="255">
        <f>О20!E207</f>
        <v>0</v>
      </c>
      <c r="AT156">
        <v>1</v>
      </c>
      <c r="AU156">
        <f t="shared" si="4"/>
        <v>0</v>
      </c>
    </row>
    <row r="157" spans="1:47" ht="51" customHeight="1">
      <c r="A157" s="389" t="s">
        <v>347</v>
      </c>
      <c r="B157" s="392" t="s">
        <v>207</v>
      </c>
      <c r="C157" s="43" t="s">
        <v>208</v>
      </c>
      <c r="D157" s="312">
        <f t="shared" si="6"/>
        <v>0</v>
      </c>
      <c r="E157" s="312">
        <f t="shared" si="5"/>
        <v>0</v>
      </c>
      <c r="F157" s="213">
        <f>О1!D208</f>
        <v>0</v>
      </c>
      <c r="G157" s="255">
        <f>О1!E208</f>
        <v>0</v>
      </c>
      <c r="H157" s="213">
        <f>О2!D208</f>
        <v>0</v>
      </c>
      <c r="I157" s="255">
        <f>О2!E208</f>
        <v>0</v>
      </c>
      <c r="J157" s="213">
        <f>О3!D208</f>
        <v>0</v>
      </c>
      <c r="K157" s="255">
        <f>О3!E208</f>
        <v>0</v>
      </c>
      <c r="L157" s="213">
        <f>О4!D208</f>
        <v>0</v>
      </c>
      <c r="M157" s="255">
        <f>О4!E208</f>
        <v>0</v>
      </c>
      <c r="N157" s="213">
        <f>О5!D208</f>
        <v>0</v>
      </c>
      <c r="O157" s="255">
        <f>О5!E208</f>
        <v>0</v>
      </c>
      <c r="P157" s="213">
        <f>О6!D208</f>
        <v>0</v>
      </c>
      <c r="Q157" s="255">
        <f>О6!E208</f>
        <v>0</v>
      </c>
      <c r="R157" s="213">
        <f>О7!D208</f>
        <v>0</v>
      </c>
      <c r="S157" s="255">
        <f>О7!E208</f>
        <v>0</v>
      </c>
      <c r="T157" s="213">
        <f>О8!D208</f>
        <v>0</v>
      </c>
      <c r="U157" s="255">
        <f>О8!E208</f>
        <v>0</v>
      </c>
      <c r="V157" s="213">
        <f>О9!D208</f>
        <v>0</v>
      </c>
      <c r="W157" s="255">
        <f>О9!E208</f>
        <v>0</v>
      </c>
      <c r="X157" s="213">
        <f>О10!D208</f>
        <v>0</v>
      </c>
      <c r="Y157" s="255">
        <f>О10!E208</f>
        <v>0</v>
      </c>
      <c r="Z157" s="213">
        <f>О11!D208</f>
        <v>0</v>
      </c>
      <c r="AA157" s="255">
        <f>О11!E208</f>
        <v>0</v>
      </c>
      <c r="AB157" s="213">
        <f>О12!D208</f>
        <v>0</v>
      </c>
      <c r="AC157" s="255">
        <f>О12!E208</f>
        <v>0</v>
      </c>
      <c r="AD157" s="213">
        <f>О13!D208</f>
        <v>0</v>
      </c>
      <c r="AE157" s="255">
        <f>О13!E208</f>
        <v>0</v>
      </c>
      <c r="AF157" s="213">
        <f>О14!D208</f>
        <v>0</v>
      </c>
      <c r="AG157" s="255">
        <f>О14!E208</f>
        <v>0</v>
      </c>
      <c r="AH157" s="213">
        <f>О15!D208</f>
        <v>0</v>
      </c>
      <c r="AI157" s="255">
        <f>О15!E208</f>
        <v>0</v>
      </c>
      <c r="AJ157" s="213">
        <f>О16!D208</f>
        <v>0</v>
      </c>
      <c r="AK157" s="255">
        <f>О16!E208</f>
        <v>0</v>
      </c>
      <c r="AL157" s="213">
        <f>О17!D208</f>
        <v>0</v>
      </c>
      <c r="AM157" s="255">
        <f>О17!E208</f>
        <v>0</v>
      </c>
      <c r="AN157" s="213">
        <f>О18!D208</f>
        <v>0</v>
      </c>
      <c r="AO157" s="255">
        <f>О18!E208</f>
        <v>0</v>
      </c>
      <c r="AP157" s="213">
        <f>О19!D208</f>
        <v>0</v>
      </c>
      <c r="AQ157" s="255">
        <f>О19!E208</f>
        <v>0</v>
      </c>
      <c r="AR157" s="213">
        <f>О20!D208</f>
        <v>0</v>
      </c>
      <c r="AS157" s="255">
        <f>О20!E208</f>
        <v>0</v>
      </c>
      <c r="AT157">
        <v>1</v>
      </c>
      <c r="AU157">
        <f t="shared" si="4"/>
        <v>0</v>
      </c>
    </row>
    <row r="158" spans="1:47" ht="40.5" customHeight="1">
      <c r="A158" s="390"/>
      <c r="B158" s="393"/>
      <c r="C158" s="44" t="s">
        <v>209</v>
      </c>
      <c r="D158" s="312">
        <f t="shared" si="6"/>
        <v>0</v>
      </c>
      <c r="E158" s="312">
        <f t="shared" si="5"/>
        <v>0</v>
      </c>
      <c r="F158" s="213">
        <f>О1!D209</f>
        <v>0</v>
      </c>
      <c r="G158" s="255">
        <f>О1!E209</f>
        <v>0</v>
      </c>
      <c r="H158" s="213">
        <f>О2!D209</f>
        <v>0</v>
      </c>
      <c r="I158" s="255">
        <f>О2!E209</f>
        <v>0</v>
      </c>
      <c r="J158" s="213">
        <f>О3!D209</f>
        <v>0</v>
      </c>
      <c r="K158" s="255">
        <f>О3!E209</f>
        <v>0</v>
      </c>
      <c r="L158" s="213">
        <f>О4!D209</f>
        <v>0</v>
      </c>
      <c r="M158" s="255">
        <f>О4!E209</f>
        <v>0</v>
      </c>
      <c r="N158" s="213">
        <f>О5!D209</f>
        <v>0</v>
      </c>
      <c r="O158" s="255">
        <f>О5!E209</f>
        <v>0</v>
      </c>
      <c r="P158" s="213">
        <f>О6!D209</f>
        <v>0</v>
      </c>
      <c r="Q158" s="255">
        <f>О6!E209</f>
        <v>0</v>
      </c>
      <c r="R158" s="213">
        <f>О7!D209</f>
        <v>0</v>
      </c>
      <c r="S158" s="255">
        <f>О7!E209</f>
        <v>0</v>
      </c>
      <c r="T158" s="213">
        <f>О8!D209</f>
        <v>0</v>
      </c>
      <c r="U158" s="255">
        <f>О8!E209</f>
        <v>0</v>
      </c>
      <c r="V158" s="213">
        <f>О9!D209</f>
        <v>0</v>
      </c>
      <c r="W158" s="255">
        <f>О9!E209</f>
        <v>0</v>
      </c>
      <c r="X158" s="213">
        <f>О10!D209</f>
        <v>0</v>
      </c>
      <c r="Y158" s="255">
        <f>О10!E209</f>
        <v>0</v>
      </c>
      <c r="Z158" s="213">
        <f>О11!D209</f>
        <v>0</v>
      </c>
      <c r="AA158" s="255">
        <f>О11!E209</f>
        <v>0</v>
      </c>
      <c r="AB158" s="213">
        <f>О12!D209</f>
        <v>0</v>
      </c>
      <c r="AC158" s="255">
        <f>О12!E209</f>
        <v>0</v>
      </c>
      <c r="AD158" s="213">
        <f>О13!D209</f>
        <v>0</v>
      </c>
      <c r="AE158" s="255">
        <f>О13!E209</f>
        <v>0</v>
      </c>
      <c r="AF158" s="213">
        <f>О14!D209</f>
        <v>0</v>
      </c>
      <c r="AG158" s="255">
        <f>О14!E209</f>
        <v>0</v>
      </c>
      <c r="AH158" s="213">
        <f>О15!D209</f>
        <v>0</v>
      </c>
      <c r="AI158" s="255">
        <f>О15!E209</f>
        <v>0</v>
      </c>
      <c r="AJ158" s="213">
        <f>О16!D209</f>
        <v>0</v>
      </c>
      <c r="AK158" s="255">
        <f>О16!E209</f>
        <v>0</v>
      </c>
      <c r="AL158" s="213">
        <f>О17!D209</f>
        <v>0</v>
      </c>
      <c r="AM158" s="255">
        <f>О17!E209</f>
        <v>0</v>
      </c>
      <c r="AN158" s="213">
        <f>О18!D209</f>
        <v>0</v>
      </c>
      <c r="AO158" s="255">
        <f>О18!E209</f>
        <v>0</v>
      </c>
      <c r="AP158" s="213">
        <f>О19!D209</f>
        <v>0</v>
      </c>
      <c r="AQ158" s="255">
        <f>О19!E209</f>
        <v>0</v>
      </c>
      <c r="AR158" s="213">
        <f>О20!D209</f>
        <v>0</v>
      </c>
      <c r="AS158" s="255">
        <f>О20!E209</f>
        <v>0</v>
      </c>
      <c r="AT158">
        <v>2</v>
      </c>
      <c r="AU158">
        <f t="shared" si="4"/>
        <v>1</v>
      </c>
    </row>
    <row r="159" spans="1:47" ht="32.25" customHeight="1" thickBot="1">
      <c r="A159" s="391"/>
      <c r="B159" s="394"/>
      <c r="C159" s="45" t="s">
        <v>210</v>
      </c>
      <c r="D159" s="312">
        <f t="shared" si="6"/>
        <v>0</v>
      </c>
      <c r="E159" s="312">
        <f t="shared" si="5"/>
        <v>0</v>
      </c>
      <c r="F159" s="213">
        <f>О1!D210</f>
        <v>0</v>
      </c>
      <c r="G159" s="255">
        <f>О1!E210</f>
        <v>0</v>
      </c>
      <c r="H159" s="213">
        <f>О2!D210</f>
        <v>0</v>
      </c>
      <c r="I159" s="255">
        <f>О2!E210</f>
        <v>0</v>
      </c>
      <c r="J159" s="213">
        <f>О3!D210</f>
        <v>0</v>
      </c>
      <c r="K159" s="255">
        <f>О3!E210</f>
        <v>0</v>
      </c>
      <c r="L159" s="213">
        <f>О4!D210</f>
        <v>0</v>
      </c>
      <c r="M159" s="255">
        <f>О4!E210</f>
        <v>0</v>
      </c>
      <c r="N159" s="213">
        <f>О5!D210</f>
        <v>0</v>
      </c>
      <c r="O159" s="255">
        <f>О5!E210</f>
        <v>0</v>
      </c>
      <c r="P159" s="213">
        <f>О6!D210</f>
        <v>0</v>
      </c>
      <c r="Q159" s="255">
        <f>О6!E210</f>
        <v>0</v>
      </c>
      <c r="R159" s="213">
        <f>О7!D210</f>
        <v>0</v>
      </c>
      <c r="S159" s="255">
        <f>О7!E210</f>
        <v>0</v>
      </c>
      <c r="T159" s="213">
        <f>О8!D210</f>
        <v>0</v>
      </c>
      <c r="U159" s="255">
        <f>О8!E210</f>
        <v>0</v>
      </c>
      <c r="V159" s="213">
        <f>О9!D210</f>
        <v>0</v>
      </c>
      <c r="W159" s="255">
        <f>О9!E210</f>
        <v>0</v>
      </c>
      <c r="X159" s="213">
        <f>О10!D210</f>
        <v>0</v>
      </c>
      <c r="Y159" s="255">
        <f>О10!E210</f>
        <v>0</v>
      </c>
      <c r="Z159" s="213">
        <f>О11!D210</f>
        <v>0</v>
      </c>
      <c r="AA159" s="255">
        <f>О11!E210</f>
        <v>0</v>
      </c>
      <c r="AB159" s="213">
        <f>О12!D210</f>
        <v>0</v>
      </c>
      <c r="AC159" s="255">
        <f>О12!E210</f>
        <v>0</v>
      </c>
      <c r="AD159" s="213">
        <f>О13!D210</f>
        <v>0</v>
      </c>
      <c r="AE159" s="255">
        <f>О13!E210</f>
        <v>0</v>
      </c>
      <c r="AF159" s="213">
        <f>О14!D210</f>
        <v>0</v>
      </c>
      <c r="AG159" s="255">
        <f>О14!E210</f>
        <v>0</v>
      </c>
      <c r="AH159" s="213">
        <f>О15!D210</f>
        <v>0</v>
      </c>
      <c r="AI159" s="255">
        <f>О15!E210</f>
        <v>0</v>
      </c>
      <c r="AJ159" s="213">
        <f>О16!D210</f>
        <v>0</v>
      </c>
      <c r="AK159" s="255">
        <f>О16!E210</f>
        <v>0</v>
      </c>
      <c r="AL159" s="213">
        <f>О17!D210</f>
        <v>0</v>
      </c>
      <c r="AM159" s="255">
        <f>О17!E210</f>
        <v>0</v>
      </c>
      <c r="AN159" s="213">
        <f>О18!D210</f>
        <v>0</v>
      </c>
      <c r="AO159" s="255">
        <f>О18!E210</f>
        <v>0</v>
      </c>
      <c r="AP159" s="213">
        <f>О19!D210</f>
        <v>0</v>
      </c>
      <c r="AQ159" s="255">
        <f>О19!E210</f>
        <v>0</v>
      </c>
      <c r="AR159" s="213">
        <f>О20!D210</f>
        <v>0</v>
      </c>
      <c r="AS159" s="255">
        <f>О20!E210</f>
        <v>0</v>
      </c>
      <c r="AT159">
        <v>0</v>
      </c>
      <c r="AU159">
        <f t="shared" si="4"/>
        <v>0</v>
      </c>
    </row>
    <row r="160" spans="1:47" ht="42" customHeight="1">
      <c r="A160" s="389" t="s">
        <v>348</v>
      </c>
      <c r="B160" s="392" t="s">
        <v>211</v>
      </c>
      <c r="C160" s="43" t="s">
        <v>212</v>
      </c>
      <c r="D160" s="312">
        <f t="shared" si="6"/>
        <v>0</v>
      </c>
      <c r="E160" s="312">
        <f t="shared" si="5"/>
        <v>0</v>
      </c>
      <c r="F160" s="213">
        <f>О1!D211</f>
        <v>0</v>
      </c>
      <c r="G160" s="255">
        <f>О1!E211</f>
        <v>0</v>
      </c>
      <c r="H160" s="213">
        <f>О2!D211</f>
        <v>0</v>
      </c>
      <c r="I160" s="255">
        <f>О2!E211</f>
        <v>0</v>
      </c>
      <c r="J160" s="213">
        <f>О3!D211</f>
        <v>0</v>
      </c>
      <c r="K160" s="255">
        <f>О3!E211</f>
        <v>0</v>
      </c>
      <c r="L160" s="213">
        <f>О4!D211</f>
        <v>0</v>
      </c>
      <c r="M160" s="255">
        <f>О4!E211</f>
        <v>0</v>
      </c>
      <c r="N160" s="213">
        <f>О5!D211</f>
        <v>0</v>
      </c>
      <c r="O160" s="255">
        <f>О5!E211</f>
        <v>0</v>
      </c>
      <c r="P160" s="213">
        <f>О6!D211</f>
        <v>0</v>
      </c>
      <c r="Q160" s="255">
        <f>О6!E211</f>
        <v>0</v>
      </c>
      <c r="R160" s="213">
        <f>О7!D211</f>
        <v>0</v>
      </c>
      <c r="S160" s="255">
        <f>О7!E211</f>
        <v>0</v>
      </c>
      <c r="T160" s="213">
        <f>О8!D211</f>
        <v>0</v>
      </c>
      <c r="U160" s="255">
        <f>О8!E211</f>
        <v>0</v>
      </c>
      <c r="V160" s="213">
        <f>О9!D211</f>
        <v>0</v>
      </c>
      <c r="W160" s="255">
        <f>О9!E211</f>
        <v>0</v>
      </c>
      <c r="X160" s="213">
        <f>О10!D211</f>
        <v>0</v>
      </c>
      <c r="Y160" s="255">
        <f>О10!E211</f>
        <v>0</v>
      </c>
      <c r="Z160" s="213">
        <f>О11!D211</f>
        <v>0</v>
      </c>
      <c r="AA160" s="255">
        <f>О11!E211</f>
        <v>0</v>
      </c>
      <c r="AB160" s="213">
        <f>О12!D211</f>
        <v>0</v>
      </c>
      <c r="AC160" s="255">
        <f>О12!E211</f>
        <v>0</v>
      </c>
      <c r="AD160" s="213">
        <f>О13!D211</f>
        <v>0</v>
      </c>
      <c r="AE160" s="255">
        <f>О13!E211</f>
        <v>0</v>
      </c>
      <c r="AF160" s="213">
        <f>О14!D211</f>
        <v>0</v>
      </c>
      <c r="AG160" s="255">
        <f>О14!E211</f>
        <v>0</v>
      </c>
      <c r="AH160" s="213">
        <f>О15!D211</f>
        <v>0</v>
      </c>
      <c r="AI160" s="255">
        <f>О15!E211</f>
        <v>0</v>
      </c>
      <c r="AJ160" s="213">
        <f>О16!D211</f>
        <v>0</v>
      </c>
      <c r="AK160" s="255">
        <f>О16!E211</f>
        <v>0</v>
      </c>
      <c r="AL160" s="213">
        <f>О17!D211</f>
        <v>0</v>
      </c>
      <c r="AM160" s="255">
        <f>О17!E211</f>
        <v>0</v>
      </c>
      <c r="AN160" s="213">
        <f>О18!D211</f>
        <v>0</v>
      </c>
      <c r="AO160" s="255">
        <f>О18!E211</f>
        <v>0</v>
      </c>
      <c r="AP160" s="213">
        <f>О19!D211</f>
        <v>0</v>
      </c>
      <c r="AQ160" s="255">
        <f>О19!E211</f>
        <v>0</v>
      </c>
      <c r="AR160" s="213">
        <f>О20!D211</f>
        <v>0</v>
      </c>
      <c r="AS160" s="255">
        <f>О20!E211</f>
        <v>0</v>
      </c>
      <c r="AT160">
        <v>1</v>
      </c>
      <c r="AU160">
        <f t="shared" si="4"/>
        <v>0</v>
      </c>
    </row>
    <row r="161" spans="1:47" ht="53.25" customHeight="1">
      <c r="A161" s="390"/>
      <c r="B161" s="393"/>
      <c r="C161" s="44" t="s">
        <v>213</v>
      </c>
      <c r="D161" s="312">
        <f t="shared" si="6"/>
        <v>0</v>
      </c>
      <c r="E161" s="312">
        <f t="shared" si="5"/>
        <v>0</v>
      </c>
      <c r="F161" s="213">
        <f>О1!D212</f>
        <v>0</v>
      </c>
      <c r="G161" s="255">
        <f>О1!E212</f>
        <v>0</v>
      </c>
      <c r="H161" s="213">
        <f>О2!D212</f>
        <v>0</v>
      </c>
      <c r="I161" s="255">
        <f>О2!E212</f>
        <v>0</v>
      </c>
      <c r="J161" s="213">
        <f>О3!D212</f>
        <v>0</v>
      </c>
      <c r="K161" s="255">
        <f>О3!E212</f>
        <v>0</v>
      </c>
      <c r="L161" s="213">
        <f>О4!D212</f>
        <v>0</v>
      </c>
      <c r="M161" s="255">
        <f>О4!E212</f>
        <v>0</v>
      </c>
      <c r="N161" s="213">
        <f>О5!D212</f>
        <v>0</v>
      </c>
      <c r="O161" s="255">
        <f>О5!E212</f>
        <v>0</v>
      </c>
      <c r="P161" s="213">
        <f>О6!D212</f>
        <v>0</v>
      </c>
      <c r="Q161" s="255">
        <f>О6!E212</f>
        <v>0</v>
      </c>
      <c r="R161" s="213">
        <f>О7!D212</f>
        <v>0</v>
      </c>
      <c r="S161" s="255">
        <f>О7!E212</f>
        <v>0</v>
      </c>
      <c r="T161" s="213">
        <f>О8!D212</f>
        <v>0</v>
      </c>
      <c r="U161" s="255">
        <f>О8!E212</f>
        <v>0</v>
      </c>
      <c r="V161" s="213">
        <f>О9!D212</f>
        <v>0</v>
      </c>
      <c r="W161" s="255">
        <f>О9!E212</f>
        <v>0</v>
      </c>
      <c r="X161" s="213">
        <f>О10!D212</f>
        <v>0</v>
      </c>
      <c r="Y161" s="255">
        <f>О10!E212</f>
        <v>0</v>
      </c>
      <c r="Z161" s="213">
        <f>О11!D212</f>
        <v>0</v>
      </c>
      <c r="AA161" s="255">
        <f>О11!E212</f>
        <v>0</v>
      </c>
      <c r="AB161" s="213">
        <f>О12!D212</f>
        <v>0</v>
      </c>
      <c r="AC161" s="255">
        <f>О12!E212</f>
        <v>0</v>
      </c>
      <c r="AD161" s="213">
        <f>О13!D212</f>
        <v>0</v>
      </c>
      <c r="AE161" s="255">
        <f>О13!E212</f>
        <v>0</v>
      </c>
      <c r="AF161" s="213">
        <f>О14!D212</f>
        <v>0</v>
      </c>
      <c r="AG161" s="255">
        <f>О14!E212</f>
        <v>0</v>
      </c>
      <c r="AH161" s="213">
        <f>О15!D212</f>
        <v>0</v>
      </c>
      <c r="AI161" s="255">
        <f>О15!E212</f>
        <v>0</v>
      </c>
      <c r="AJ161" s="213">
        <f>О16!D212</f>
        <v>0</v>
      </c>
      <c r="AK161" s="255">
        <f>О16!E212</f>
        <v>0</v>
      </c>
      <c r="AL161" s="213">
        <f>О17!D212</f>
        <v>0</v>
      </c>
      <c r="AM161" s="255">
        <f>О17!E212</f>
        <v>0</v>
      </c>
      <c r="AN161" s="213">
        <f>О18!D212</f>
        <v>0</v>
      </c>
      <c r="AO161" s="255">
        <f>О18!E212</f>
        <v>0</v>
      </c>
      <c r="AP161" s="213">
        <f>О19!D212</f>
        <v>0</v>
      </c>
      <c r="AQ161" s="255">
        <f>О19!E212</f>
        <v>0</v>
      </c>
      <c r="AR161" s="213">
        <f>О20!D212</f>
        <v>0</v>
      </c>
      <c r="AS161" s="255">
        <f>О20!E212</f>
        <v>0</v>
      </c>
      <c r="AT161">
        <v>2</v>
      </c>
      <c r="AU161">
        <f t="shared" si="4"/>
        <v>1</v>
      </c>
    </row>
    <row r="162" spans="1:47" ht="47.25" customHeight="1" thickBot="1">
      <c r="A162" s="391"/>
      <c r="B162" s="394"/>
      <c r="C162" s="45" t="s">
        <v>214</v>
      </c>
      <c r="D162" s="312">
        <f t="shared" si="6"/>
        <v>0</v>
      </c>
      <c r="E162" s="312">
        <f t="shared" si="5"/>
        <v>0</v>
      </c>
      <c r="F162" s="213">
        <f>О1!D213</f>
        <v>0</v>
      </c>
      <c r="G162" s="255">
        <f>О1!E213</f>
        <v>0</v>
      </c>
      <c r="H162" s="213">
        <f>О2!D213</f>
        <v>0</v>
      </c>
      <c r="I162" s="255">
        <f>О2!E213</f>
        <v>0</v>
      </c>
      <c r="J162" s="213">
        <f>О3!D213</f>
        <v>0</v>
      </c>
      <c r="K162" s="255">
        <f>О3!E213</f>
        <v>0</v>
      </c>
      <c r="L162" s="213">
        <f>О4!D213</f>
        <v>0</v>
      </c>
      <c r="M162" s="255">
        <f>О4!E213</f>
        <v>0</v>
      </c>
      <c r="N162" s="213">
        <f>О5!D213</f>
        <v>0</v>
      </c>
      <c r="O162" s="255">
        <f>О5!E213</f>
        <v>0</v>
      </c>
      <c r="P162" s="213">
        <f>О6!D213</f>
        <v>0</v>
      </c>
      <c r="Q162" s="255">
        <f>О6!E213</f>
        <v>0</v>
      </c>
      <c r="R162" s="213">
        <f>О7!D213</f>
        <v>0</v>
      </c>
      <c r="S162" s="255">
        <f>О7!E213</f>
        <v>0</v>
      </c>
      <c r="T162" s="213">
        <f>О8!D213</f>
        <v>0</v>
      </c>
      <c r="U162" s="255">
        <f>О8!E213</f>
        <v>0</v>
      </c>
      <c r="V162" s="213">
        <f>О9!D213</f>
        <v>0</v>
      </c>
      <c r="W162" s="255">
        <f>О9!E213</f>
        <v>0</v>
      </c>
      <c r="X162" s="213">
        <f>О10!D213</f>
        <v>0</v>
      </c>
      <c r="Y162" s="255">
        <f>О10!E213</f>
        <v>0</v>
      </c>
      <c r="Z162" s="213">
        <f>О11!D213</f>
        <v>0</v>
      </c>
      <c r="AA162" s="255">
        <f>О11!E213</f>
        <v>0</v>
      </c>
      <c r="AB162" s="213">
        <f>О12!D213</f>
        <v>0</v>
      </c>
      <c r="AC162" s="255">
        <f>О12!E213</f>
        <v>0</v>
      </c>
      <c r="AD162" s="213">
        <f>О13!D213</f>
        <v>0</v>
      </c>
      <c r="AE162" s="255">
        <f>О13!E213</f>
        <v>0</v>
      </c>
      <c r="AF162" s="213">
        <f>О14!D213</f>
        <v>0</v>
      </c>
      <c r="AG162" s="255">
        <f>О14!E213</f>
        <v>0</v>
      </c>
      <c r="AH162" s="213">
        <f>О15!D213</f>
        <v>0</v>
      </c>
      <c r="AI162" s="255">
        <f>О15!E213</f>
        <v>0</v>
      </c>
      <c r="AJ162" s="213">
        <f>О16!D213</f>
        <v>0</v>
      </c>
      <c r="AK162" s="255">
        <f>О16!E213</f>
        <v>0</v>
      </c>
      <c r="AL162" s="213">
        <f>О17!D213</f>
        <v>0</v>
      </c>
      <c r="AM162" s="255">
        <f>О17!E213</f>
        <v>0</v>
      </c>
      <c r="AN162" s="213">
        <f>О18!D213</f>
        <v>0</v>
      </c>
      <c r="AO162" s="255">
        <f>О18!E213</f>
        <v>0</v>
      </c>
      <c r="AP162" s="213">
        <f>О19!D213</f>
        <v>0</v>
      </c>
      <c r="AQ162" s="255">
        <f>О19!E213</f>
        <v>0</v>
      </c>
      <c r="AR162" s="213">
        <f>О20!D213</f>
        <v>0</v>
      </c>
      <c r="AS162" s="255">
        <f>О20!E213</f>
        <v>0</v>
      </c>
      <c r="AT162">
        <v>0</v>
      </c>
      <c r="AU162">
        <f t="shared" si="4"/>
        <v>0</v>
      </c>
    </row>
    <row r="163" spans="1:47" ht="43.5" customHeight="1">
      <c r="A163" s="389" t="s">
        <v>349</v>
      </c>
      <c r="B163" s="392" t="s">
        <v>215</v>
      </c>
      <c r="C163" s="43" t="s">
        <v>216</v>
      </c>
      <c r="D163" s="312">
        <f t="shared" si="6"/>
        <v>0</v>
      </c>
      <c r="E163" s="312">
        <f t="shared" si="5"/>
        <v>0</v>
      </c>
      <c r="F163" s="213">
        <f>О1!D214</f>
        <v>0</v>
      </c>
      <c r="G163" s="255">
        <f>О1!E214</f>
        <v>0</v>
      </c>
      <c r="H163" s="213">
        <f>О2!D214</f>
        <v>0</v>
      </c>
      <c r="I163" s="255">
        <f>О2!E214</f>
        <v>0</v>
      </c>
      <c r="J163" s="213">
        <f>О3!D214</f>
        <v>0</v>
      </c>
      <c r="K163" s="255">
        <f>О3!E214</f>
        <v>0</v>
      </c>
      <c r="L163" s="213">
        <f>О4!D214</f>
        <v>0</v>
      </c>
      <c r="M163" s="255">
        <f>О4!E214</f>
        <v>0</v>
      </c>
      <c r="N163" s="213">
        <f>О5!D214</f>
        <v>0</v>
      </c>
      <c r="O163" s="255">
        <f>О5!E214</f>
        <v>0</v>
      </c>
      <c r="P163" s="213">
        <f>О6!D214</f>
        <v>0</v>
      </c>
      <c r="Q163" s="255">
        <f>О6!E214</f>
        <v>0</v>
      </c>
      <c r="R163" s="213">
        <f>О7!D214</f>
        <v>0</v>
      </c>
      <c r="S163" s="255">
        <f>О7!E214</f>
        <v>0</v>
      </c>
      <c r="T163" s="213">
        <f>О8!D214</f>
        <v>0</v>
      </c>
      <c r="U163" s="255">
        <f>О8!E214</f>
        <v>0</v>
      </c>
      <c r="V163" s="213">
        <f>О9!D214</f>
        <v>0</v>
      </c>
      <c r="W163" s="255">
        <f>О9!E214</f>
        <v>0</v>
      </c>
      <c r="X163" s="213">
        <f>О10!D214</f>
        <v>0</v>
      </c>
      <c r="Y163" s="255">
        <f>О10!E214</f>
        <v>0</v>
      </c>
      <c r="Z163" s="213">
        <f>О11!D214</f>
        <v>0</v>
      </c>
      <c r="AA163" s="255">
        <f>О11!E214</f>
        <v>0</v>
      </c>
      <c r="AB163" s="213">
        <f>О12!D214</f>
        <v>0</v>
      </c>
      <c r="AC163" s="255">
        <f>О12!E214</f>
        <v>0</v>
      </c>
      <c r="AD163" s="213">
        <f>О13!D214</f>
        <v>0</v>
      </c>
      <c r="AE163" s="255">
        <f>О13!E214</f>
        <v>0</v>
      </c>
      <c r="AF163" s="213">
        <f>О14!D214</f>
        <v>0</v>
      </c>
      <c r="AG163" s="255">
        <f>О14!E214</f>
        <v>0</v>
      </c>
      <c r="AH163" s="213">
        <f>О15!D214</f>
        <v>0</v>
      </c>
      <c r="AI163" s="255">
        <f>О15!E214</f>
        <v>0</v>
      </c>
      <c r="AJ163" s="213">
        <f>О16!D214</f>
        <v>0</v>
      </c>
      <c r="AK163" s="255">
        <f>О16!E214</f>
        <v>0</v>
      </c>
      <c r="AL163" s="213">
        <f>О17!D214</f>
        <v>0</v>
      </c>
      <c r="AM163" s="255">
        <f>О17!E214</f>
        <v>0</v>
      </c>
      <c r="AN163" s="213">
        <f>О18!D214</f>
        <v>0</v>
      </c>
      <c r="AO163" s="255">
        <f>О18!E214</f>
        <v>0</v>
      </c>
      <c r="AP163" s="213">
        <f>О19!D214</f>
        <v>0</v>
      </c>
      <c r="AQ163" s="255">
        <f>О19!E214</f>
        <v>0</v>
      </c>
      <c r="AR163" s="213">
        <f>О20!D214</f>
        <v>0</v>
      </c>
      <c r="AS163" s="255">
        <f>О20!E214</f>
        <v>0</v>
      </c>
      <c r="AT163">
        <v>2</v>
      </c>
      <c r="AU163">
        <f t="shared" si="4"/>
        <v>1</v>
      </c>
    </row>
    <row r="164" spans="1:47" ht="48.75" customHeight="1">
      <c r="A164" s="390"/>
      <c r="B164" s="393"/>
      <c r="C164" s="44" t="s">
        <v>217</v>
      </c>
      <c r="D164" s="312">
        <f t="shared" si="6"/>
        <v>0</v>
      </c>
      <c r="E164" s="312">
        <f t="shared" si="5"/>
        <v>0</v>
      </c>
      <c r="F164" s="213">
        <f>О1!D215</f>
        <v>0</v>
      </c>
      <c r="G164" s="255">
        <f>О1!E215</f>
        <v>0</v>
      </c>
      <c r="H164" s="213">
        <f>О2!D215</f>
        <v>0</v>
      </c>
      <c r="I164" s="255">
        <f>О2!E215</f>
        <v>0</v>
      </c>
      <c r="J164" s="213">
        <f>О3!D215</f>
        <v>0</v>
      </c>
      <c r="K164" s="255">
        <f>О3!E215</f>
        <v>0</v>
      </c>
      <c r="L164" s="213">
        <f>О4!D215</f>
        <v>0</v>
      </c>
      <c r="M164" s="255">
        <f>О4!E215</f>
        <v>0</v>
      </c>
      <c r="N164" s="213">
        <f>О5!D215</f>
        <v>0</v>
      </c>
      <c r="O164" s="255">
        <f>О5!E215</f>
        <v>0</v>
      </c>
      <c r="P164" s="213">
        <f>О6!D215</f>
        <v>0</v>
      </c>
      <c r="Q164" s="255">
        <f>О6!E215</f>
        <v>0</v>
      </c>
      <c r="R164" s="213">
        <f>О7!D215</f>
        <v>0</v>
      </c>
      <c r="S164" s="255">
        <f>О7!E215</f>
        <v>0</v>
      </c>
      <c r="T164" s="213">
        <f>О8!D215</f>
        <v>0</v>
      </c>
      <c r="U164" s="255">
        <f>О8!E215</f>
        <v>0</v>
      </c>
      <c r="V164" s="213">
        <f>О9!D215</f>
        <v>0</v>
      </c>
      <c r="W164" s="255">
        <f>О9!E215</f>
        <v>0</v>
      </c>
      <c r="X164" s="213">
        <f>О10!D215</f>
        <v>0</v>
      </c>
      <c r="Y164" s="255">
        <f>О10!E215</f>
        <v>0</v>
      </c>
      <c r="Z164" s="213">
        <f>О11!D215</f>
        <v>0</v>
      </c>
      <c r="AA164" s="255">
        <f>О11!E215</f>
        <v>0</v>
      </c>
      <c r="AB164" s="213">
        <f>О12!D215</f>
        <v>0</v>
      </c>
      <c r="AC164" s="255">
        <f>О12!E215</f>
        <v>0</v>
      </c>
      <c r="AD164" s="213">
        <f>О13!D215</f>
        <v>0</v>
      </c>
      <c r="AE164" s="255">
        <f>О13!E215</f>
        <v>0</v>
      </c>
      <c r="AF164" s="213">
        <f>О14!D215</f>
        <v>0</v>
      </c>
      <c r="AG164" s="255">
        <f>О14!E215</f>
        <v>0</v>
      </c>
      <c r="AH164" s="213">
        <f>О15!D215</f>
        <v>0</v>
      </c>
      <c r="AI164" s="255">
        <f>О15!E215</f>
        <v>0</v>
      </c>
      <c r="AJ164" s="213">
        <f>О16!D215</f>
        <v>0</v>
      </c>
      <c r="AK164" s="255">
        <f>О16!E215</f>
        <v>0</v>
      </c>
      <c r="AL164" s="213">
        <f>О17!D215</f>
        <v>0</v>
      </c>
      <c r="AM164" s="255">
        <f>О17!E215</f>
        <v>0</v>
      </c>
      <c r="AN164" s="213">
        <f>О18!D215</f>
        <v>0</v>
      </c>
      <c r="AO164" s="255">
        <f>О18!E215</f>
        <v>0</v>
      </c>
      <c r="AP164" s="213">
        <f>О19!D215</f>
        <v>0</v>
      </c>
      <c r="AQ164" s="255">
        <f>О19!E215</f>
        <v>0</v>
      </c>
      <c r="AR164" s="213">
        <f>О20!D215</f>
        <v>0</v>
      </c>
      <c r="AS164" s="255">
        <f>О20!E215</f>
        <v>0</v>
      </c>
      <c r="AT164">
        <v>1</v>
      </c>
      <c r="AU164">
        <f t="shared" si="4"/>
        <v>0</v>
      </c>
    </row>
    <row r="165" spans="1:47" ht="49.5" customHeight="1" thickBot="1">
      <c r="A165" s="391"/>
      <c r="B165" s="394"/>
      <c r="C165" s="45" t="s">
        <v>218</v>
      </c>
      <c r="D165" s="312">
        <f t="shared" si="6"/>
        <v>0</v>
      </c>
      <c r="E165" s="312">
        <f t="shared" si="5"/>
        <v>0</v>
      </c>
      <c r="F165" s="213">
        <f>О1!D216</f>
        <v>0</v>
      </c>
      <c r="G165" s="255">
        <f>О1!E216</f>
        <v>0</v>
      </c>
      <c r="H165" s="213">
        <f>О2!D216</f>
        <v>0</v>
      </c>
      <c r="I165" s="255">
        <f>О2!E216</f>
        <v>0</v>
      </c>
      <c r="J165" s="213">
        <f>О3!D216</f>
        <v>0</v>
      </c>
      <c r="K165" s="255">
        <f>О3!E216</f>
        <v>0</v>
      </c>
      <c r="L165" s="213">
        <f>О4!D216</f>
        <v>0</v>
      </c>
      <c r="M165" s="255">
        <f>О4!E216</f>
        <v>0</v>
      </c>
      <c r="N165" s="213">
        <f>О5!D216</f>
        <v>0</v>
      </c>
      <c r="O165" s="255">
        <f>О5!E216</f>
        <v>0</v>
      </c>
      <c r="P165" s="213">
        <f>О6!D216</f>
        <v>0</v>
      </c>
      <c r="Q165" s="255">
        <f>О6!E216</f>
        <v>0</v>
      </c>
      <c r="R165" s="213">
        <f>О7!D216</f>
        <v>0</v>
      </c>
      <c r="S165" s="255">
        <f>О7!E216</f>
        <v>0</v>
      </c>
      <c r="T165" s="213">
        <f>О8!D216</f>
        <v>0</v>
      </c>
      <c r="U165" s="255">
        <f>О8!E216</f>
        <v>0</v>
      </c>
      <c r="V165" s="213">
        <f>О9!D216</f>
        <v>0</v>
      </c>
      <c r="W165" s="255">
        <f>О9!E216</f>
        <v>0</v>
      </c>
      <c r="X165" s="213">
        <f>О10!D216</f>
        <v>0</v>
      </c>
      <c r="Y165" s="255">
        <f>О10!E216</f>
        <v>0</v>
      </c>
      <c r="Z165" s="213">
        <f>О11!D216</f>
        <v>0</v>
      </c>
      <c r="AA165" s="255">
        <f>О11!E216</f>
        <v>0</v>
      </c>
      <c r="AB165" s="213">
        <f>О12!D216</f>
        <v>0</v>
      </c>
      <c r="AC165" s="255">
        <f>О12!E216</f>
        <v>0</v>
      </c>
      <c r="AD165" s="213">
        <f>О13!D216</f>
        <v>0</v>
      </c>
      <c r="AE165" s="255">
        <f>О13!E216</f>
        <v>0</v>
      </c>
      <c r="AF165" s="213">
        <f>О14!D216</f>
        <v>0</v>
      </c>
      <c r="AG165" s="255">
        <f>О14!E216</f>
        <v>0</v>
      </c>
      <c r="AH165" s="213">
        <f>О15!D216</f>
        <v>0</v>
      </c>
      <c r="AI165" s="255">
        <f>О15!E216</f>
        <v>0</v>
      </c>
      <c r="AJ165" s="213">
        <f>О16!D216</f>
        <v>0</v>
      </c>
      <c r="AK165" s="255">
        <f>О16!E216</f>
        <v>0</v>
      </c>
      <c r="AL165" s="213">
        <f>О17!D216</f>
        <v>0</v>
      </c>
      <c r="AM165" s="255">
        <f>О17!E216</f>
        <v>0</v>
      </c>
      <c r="AN165" s="213">
        <f>О18!D216</f>
        <v>0</v>
      </c>
      <c r="AO165" s="255">
        <f>О18!E216</f>
        <v>0</v>
      </c>
      <c r="AP165" s="213">
        <f>О19!D216</f>
        <v>0</v>
      </c>
      <c r="AQ165" s="255">
        <f>О19!E216</f>
        <v>0</v>
      </c>
      <c r="AR165" s="213">
        <f>О20!D216</f>
        <v>0</v>
      </c>
      <c r="AS165" s="255">
        <f>О20!E216</f>
        <v>0</v>
      </c>
      <c r="AT165">
        <v>0</v>
      </c>
      <c r="AU165">
        <f t="shared" si="4"/>
        <v>0</v>
      </c>
    </row>
    <row r="166" spans="1:47" ht="65.25" customHeight="1">
      <c r="A166" s="389" t="s">
        <v>350</v>
      </c>
      <c r="B166" s="392" t="s">
        <v>219</v>
      </c>
      <c r="C166" s="43" t="s">
        <v>220</v>
      </c>
      <c r="D166" s="312">
        <f t="shared" si="6"/>
        <v>0</v>
      </c>
      <c r="E166" s="312">
        <f t="shared" si="5"/>
        <v>0</v>
      </c>
      <c r="F166" s="213">
        <f>О1!D217</f>
        <v>0</v>
      </c>
      <c r="G166" s="255">
        <f>О1!E217</f>
        <v>0</v>
      </c>
      <c r="H166" s="213">
        <f>О2!D217</f>
        <v>0</v>
      </c>
      <c r="I166" s="255">
        <f>О2!E217</f>
        <v>0</v>
      </c>
      <c r="J166" s="213">
        <f>О3!D217</f>
        <v>0</v>
      </c>
      <c r="K166" s="255">
        <f>О3!E217</f>
        <v>0</v>
      </c>
      <c r="L166" s="213">
        <f>О4!D217</f>
        <v>0</v>
      </c>
      <c r="M166" s="255">
        <f>О4!E217</f>
        <v>0</v>
      </c>
      <c r="N166" s="213">
        <f>О5!D217</f>
        <v>0</v>
      </c>
      <c r="O166" s="255">
        <f>О5!E217</f>
        <v>0</v>
      </c>
      <c r="P166" s="213">
        <f>О6!D217</f>
        <v>0</v>
      </c>
      <c r="Q166" s="255">
        <f>О6!E217</f>
        <v>0</v>
      </c>
      <c r="R166" s="213">
        <f>О7!D217</f>
        <v>0</v>
      </c>
      <c r="S166" s="255">
        <f>О7!E217</f>
        <v>0</v>
      </c>
      <c r="T166" s="213">
        <f>О8!D217</f>
        <v>0</v>
      </c>
      <c r="U166" s="255">
        <f>О8!E217</f>
        <v>0</v>
      </c>
      <c r="V166" s="213">
        <f>О9!D217</f>
        <v>0</v>
      </c>
      <c r="W166" s="255">
        <f>О9!E217</f>
        <v>0</v>
      </c>
      <c r="X166" s="213">
        <f>О10!D217</f>
        <v>0</v>
      </c>
      <c r="Y166" s="255">
        <f>О10!E217</f>
        <v>0</v>
      </c>
      <c r="Z166" s="213">
        <f>О11!D217</f>
        <v>0</v>
      </c>
      <c r="AA166" s="255">
        <f>О11!E217</f>
        <v>0</v>
      </c>
      <c r="AB166" s="213">
        <f>О12!D217</f>
        <v>0</v>
      </c>
      <c r="AC166" s="255">
        <f>О12!E217</f>
        <v>0</v>
      </c>
      <c r="AD166" s="213">
        <f>О13!D217</f>
        <v>0</v>
      </c>
      <c r="AE166" s="255">
        <f>О13!E217</f>
        <v>0</v>
      </c>
      <c r="AF166" s="213">
        <f>О14!D217</f>
        <v>0</v>
      </c>
      <c r="AG166" s="255">
        <f>О14!E217</f>
        <v>0</v>
      </c>
      <c r="AH166" s="213">
        <f>О15!D217</f>
        <v>0</v>
      </c>
      <c r="AI166" s="255">
        <f>О15!E217</f>
        <v>0</v>
      </c>
      <c r="AJ166" s="213">
        <f>О16!D217</f>
        <v>0</v>
      </c>
      <c r="AK166" s="255">
        <f>О16!E217</f>
        <v>0</v>
      </c>
      <c r="AL166" s="213">
        <f>О17!D217</f>
        <v>0</v>
      </c>
      <c r="AM166" s="255">
        <f>О17!E217</f>
        <v>0</v>
      </c>
      <c r="AN166" s="213">
        <f>О18!D217</f>
        <v>0</v>
      </c>
      <c r="AO166" s="255">
        <f>О18!E217</f>
        <v>0</v>
      </c>
      <c r="AP166" s="213">
        <f>О19!D217</f>
        <v>0</v>
      </c>
      <c r="AQ166" s="255">
        <f>О19!E217</f>
        <v>0</v>
      </c>
      <c r="AR166" s="213">
        <f>О20!D217</f>
        <v>0</v>
      </c>
      <c r="AS166" s="255">
        <f>О20!E217</f>
        <v>0</v>
      </c>
      <c r="AT166">
        <v>2</v>
      </c>
      <c r="AU166">
        <f t="shared" si="4"/>
        <v>1</v>
      </c>
    </row>
    <row r="167" spans="1:47" ht="64.5" customHeight="1">
      <c r="A167" s="390"/>
      <c r="B167" s="393"/>
      <c r="C167" s="44" t="s">
        <v>221</v>
      </c>
      <c r="D167" s="312">
        <f t="shared" si="6"/>
        <v>0</v>
      </c>
      <c r="E167" s="312">
        <f t="shared" si="5"/>
        <v>0</v>
      </c>
      <c r="F167" s="213">
        <f>О1!D218</f>
        <v>0</v>
      </c>
      <c r="G167" s="255">
        <f>О1!E218</f>
        <v>0</v>
      </c>
      <c r="H167" s="213">
        <f>О2!D218</f>
        <v>0</v>
      </c>
      <c r="I167" s="255">
        <f>О2!E218</f>
        <v>0</v>
      </c>
      <c r="J167" s="213">
        <f>О3!D218</f>
        <v>0</v>
      </c>
      <c r="K167" s="255">
        <f>О3!E218</f>
        <v>0</v>
      </c>
      <c r="L167" s="213">
        <f>О4!D218</f>
        <v>0</v>
      </c>
      <c r="M167" s="255">
        <f>О4!E218</f>
        <v>0</v>
      </c>
      <c r="N167" s="213">
        <f>О5!D218</f>
        <v>0</v>
      </c>
      <c r="O167" s="255">
        <f>О5!E218</f>
        <v>0</v>
      </c>
      <c r="P167" s="213">
        <f>О6!D218</f>
        <v>0</v>
      </c>
      <c r="Q167" s="255">
        <f>О6!E218</f>
        <v>0</v>
      </c>
      <c r="R167" s="213">
        <f>О7!D218</f>
        <v>0</v>
      </c>
      <c r="S167" s="255">
        <f>О7!E218</f>
        <v>0</v>
      </c>
      <c r="T167" s="213">
        <f>О8!D218</f>
        <v>0</v>
      </c>
      <c r="U167" s="255">
        <f>О8!E218</f>
        <v>0</v>
      </c>
      <c r="V167" s="213">
        <f>О9!D218</f>
        <v>0</v>
      </c>
      <c r="W167" s="255">
        <f>О9!E218</f>
        <v>0</v>
      </c>
      <c r="X167" s="213">
        <f>О10!D218</f>
        <v>0</v>
      </c>
      <c r="Y167" s="255">
        <f>О10!E218</f>
        <v>0</v>
      </c>
      <c r="Z167" s="213">
        <f>О11!D218</f>
        <v>0</v>
      </c>
      <c r="AA167" s="255">
        <f>О11!E218</f>
        <v>0</v>
      </c>
      <c r="AB167" s="213">
        <f>О12!D218</f>
        <v>0</v>
      </c>
      <c r="AC167" s="255">
        <f>О12!E218</f>
        <v>0</v>
      </c>
      <c r="AD167" s="213">
        <f>О13!D218</f>
        <v>0</v>
      </c>
      <c r="AE167" s="255">
        <f>О13!E218</f>
        <v>0</v>
      </c>
      <c r="AF167" s="213">
        <f>О14!D218</f>
        <v>0</v>
      </c>
      <c r="AG167" s="255">
        <f>О14!E218</f>
        <v>0</v>
      </c>
      <c r="AH167" s="213">
        <f>О15!D218</f>
        <v>0</v>
      </c>
      <c r="AI167" s="255">
        <f>О15!E218</f>
        <v>0</v>
      </c>
      <c r="AJ167" s="213">
        <f>О16!D218</f>
        <v>0</v>
      </c>
      <c r="AK167" s="255">
        <f>О16!E218</f>
        <v>0</v>
      </c>
      <c r="AL167" s="213">
        <f>О17!D218</f>
        <v>0</v>
      </c>
      <c r="AM167" s="255">
        <f>О17!E218</f>
        <v>0</v>
      </c>
      <c r="AN167" s="213">
        <f>О18!D218</f>
        <v>0</v>
      </c>
      <c r="AO167" s="255">
        <f>О18!E218</f>
        <v>0</v>
      </c>
      <c r="AP167" s="213">
        <f>О19!D218</f>
        <v>0</v>
      </c>
      <c r="AQ167" s="255">
        <f>О19!E218</f>
        <v>0</v>
      </c>
      <c r="AR167" s="213">
        <f>О20!D218</f>
        <v>0</v>
      </c>
      <c r="AS167" s="255">
        <f>О20!E218</f>
        <v>0</v>
      </c>
      <c r="AT167">
        <v>1</v>
      </c>
      <c r="AU167">
        <f t="shared" si="4"/>
        <v>0</v>
      </c>
    </row>
    <row r="168" spans="1:47" ht="64.5" customHeight="1" thickBot="1">
      <c r="A168" s="391"/>
      <c r="B168" s="394"/>
      <c r="C168" s="45" t="s">
        <v>222</v>
      </c>
      <c r="D168" s="312">
        <f t="shared" si="6"/>
        <v>0</v>
      </c>
      <c r="E168" s="312">
        <f t="shared" si="5"/>
        <v>0</v>
      </c>
      <c r="F168" s="213">
        <f>О1!D219</f>
        <v>0</v>
      </c>
      <c r="G168" s="255">
        <f>О1!E219</f>
        <v>0</v>
      </c>
      <c r="H168" s="213">
        <f>О2!D219</f>
        <v>0</v>
      </c>
      <c r="I168" s="255">
        <f>О2!E219</f>
        <v>0</v>
      </c>
      <c r="J168" s="213">
        <f>О3!D219</f>
        <v>0</v>
      </c>
      <c r="K168" s="255">
        <f>О3!E219</f>
        <v>0</v>
      </c>
      <c r="L168" s="213">
        <f>О4!D219</f>
        <v>0</v>
      </c>
      <c r="M168" s="255">
        <f>О4!E219</f>
        <v>0</v>
      </c>
      <c r="N168" s="213">
        <f>О5!D219</f>
        <v>0</v>
      </c>
      <c r="O168" s="255">
        <f>О5!E219</f>
        <v>0</v>
      </c>
      <c r="P168" s="213">
        <f>О6!D219</f>
        <v>0</v>
      </c>
      <c r="Q168" s="255">
        <f>О6!E219</f>
        <v>0</v>
      </c>
      <c r="R168" s="213">
        <f>О7!D219</f>
        <v>0</v>
      </c>
      <c r="S168" s="255">
        <f>О7!E219</f>
        <v>0</v>
      </c>
      <c r="T168" s="213">
        <f>О8!D219</f>
        <v>0</v>
      </c>
      <c r="U168" s="255">
        <f>О8!E219</f>
        <v>0</v>
      </c>
      <c r="V168" s="213">
        <f>О9!D219</f>
        <v>0</v>
      </c>
      <c r="W168" s="255">
        <f>О9!E219</f>
        <v>0</v>
      </c>
      <c r="X168" s="213">
        <f>О10!D219</f>
        <v>0</v>
      </c>
      <c r="Y168" s="255">
        <f>О10!E219</f>
        <v>0</v>
      </c>
      <c r="Z168" s="213">
        <f>О11!D219</f>
        <v>0</v>
      </c>
      <c r="AA168" s="255">
        <f>О11!E219</f>
        <v>0</v>
      </c>
      <c r="AB168" s="213">
        <f>О12!D219</f>
        <v>0</v>
      </c>
      <c r="AC168" s="255">
        <f>О12!E219</f>
        <v>0</v>
      </c>
      <c r="AD168" s="213">
        <f>О13!D219</f>
        <v>0</v>
      </c>
      <c r="AE168" s="255">
        <f>О13!E219</f>
        <v>0</v>
      </c>
      <c r="AF168" s="213">
        <f>О14!D219</f>
        <v>0</v>
      </c>
      <c r="AG168" s="255">
        <f>О14!E219</f>
        <v>0</v>
      </c>
      <c r="AH168" s="213">
        <f>О15!D219</f>
        <v>0</v>
      </c>
      <c r="AI168" s="255">
        <f>О15!E219</f>
        <v>0</v>
      </c>
      <c r="AJ168" s="213">
        <f>О16!D219</f>
        <v>0</v>
      </c>
      <c r="AK168" s="255">
        <f>О16!E219</f>
        <v>0</v>
      </c>
      <c r="AL168" s="213">
        <f>О17!D219</f>
        <v>0</v>
      </c>
      <c r="AM168" s="255">
        <f>О17!E219</f>
        <v>0</v>
      </c>
      <c r="AN168" s="213">
        <f>О18!D219</f>
        <v>0</v>
      </c>
      <c r="AO168" s="255">
        <f>О18!E219</f>
        <v>0</v>
      </c>
      <c r="AP168" s="213">
        <f>О19!D219</f>
        <v>0</v>
      </c>
      <c r="AQ168" s="255">
        <f>О19!E219</f>
        <v>0</v>
      </c>
      <c r="AR168" s="213">
        <f>О20!D219</f>
        <v>0</v>
      </c>
      <c r="AS168" s="255">
        <f>О20!E219</f>
        <v>0</v>
      </c>
      <c r="AT168">
        <v>0</v>
      </c>
      <c r="AU168">
        <f t="shared" si="4"/>
        <v>0</v>
      </c>
    </row>
    <row r="169" spans="1:47" ht="57.75" customHeight="1">
      <c r="A169" s="389" t="s">
        <v>351</v>
      </c>
      <c r="B169" s="392" t="s">
        <v>223</v>
      </c>
      <c r="C169" s="43" t="s">
        <v>224</v>
      </c>
      <c r="D169" s="312">
        <f t="shared" si="6"/>
        <v>0</v>
      </c>
      <c r="E169" s="312">
        <f t="shared" si="5"/>
        <v>0</v>
      </c>
      <c r="F169" s="213">
        <f>О1!D220</f>
        <v>0</v>
      </c>
      <c r="G169" s="255">
        <f>О1!E220</f>
        <v>0</v>
      </c>
      <c r="H169" s="213">
        <f>О2!D220</f>
        <v>0</v>
      </c>
      <c r="I169" s="255">
        <f>О2!E220</f>
        <v>0</v>
      </c>
      <c r="J169" s="213">
        <f>О3!D220</f>
        <v>0</v>
      </c>
      <c r="K169" s="255">
        <f>О3!E220</f>
        <v>0</v>
      </c>
      <c r="L169" s="213">
        <f>О4!D220</f>
        <v>0</v>
      </c>
      <c r="M169" s="255">
        <f>О4!E220</f>
        <v>0</v>
      </c>
      <c r="N169" s="213">
        <f>О5!D220</f>
        <v>0</v>
      </c>
      <c r="O169" s="255">
        <f>О5!E220</f>
        <v>0</v>
      </c>
      <c r="P169" s="213">
        <f>О6!D220</f>
        <v>0</v>
      </c>
      <c r="Q169" s="255">
        <f>О6!E220</f>
        <v>0</v>
      </c>
      <c r="R169" s="213">
        <f>О7!D220</f>
        <v>0</v>
      </c>
      <c r="S169" s="255">
        <f>О7!E220</f>
        <v>0</v>
      </c>
      <c r="T169" s="213">
        <f>О8!D220</f>
        <v>0</v>
      </c>
      <c r="U169" s="255">
        <f>О8!E220</f>
        <v>0</v>
      </c>
      <c r="V169" s="213">
        <f>О9!D220</f>
        <v>0</v>
      </c>
      <c r="W169" s="255">
        <f>О9!E220</f>
        <v>0</v>
      </c>
      <c r="X169" s="213">
        <f>О10!D220</f>
        <v>0</v>
      </c>
      <c r="Y169" s="255">
        <f>О10!E220</f>
        <v>0</v>
      </c>
      <c r="Z169" s="213">
        <f>О11!D220</f>
        <v>0</v>
      </c>
      <c r="AA169" s="255">
        <f>О11!E220</f>
        <v>0</v>
      </c>
      <c r="AB169" s="213">
        <f>О12!D220</f>
        <v>0</v>
      </c>
      <c r="AC169" s="255">
        <f>О12!E220</f>
        <v>0</v>
      </c>
      <c r="AD169" s="213">
        <f>О13!D220</f>
        <v>0</v>
      </c>
      <c r="AE169" s="255">
        <f>О13!E220</f>
        <v>0</v>
      </c>
      <c r="AF169" s="213">
        <f>О14!D220</f>
        <v>0</v>
      </c>
      <c r="AG169" s="255">
        <f>О14!E220</f>
        <v>0</v>
      </c>
      <c r="AH169" s="213">
        <f>О15!D220</f>
        <v>0</v>
      </c>
      <c r="AI169" s="255">
        <f>О15!E220</f>
        <v>0</v>
      </c>
      <c r="AJ169" s="213">
        <f>О16!D220</f>
        <v>0</v>
      </c>
      <c r="AK169" s="255">
        <f>О16!E220</f>
        <v>0</v>
      </c>
      <c r="AL169" s="213">
        <f>О17!D220</f>
        <v>0</v>
      </c>
      <c r="AM169" s="255">
        <f>О17!E220</f>
        <v>0</v>
      </c>
      <c r="AN169" s="213">
        <f>О18!D220</f>
        <v>0</v>
      </c>
      <c r="AO169" s="255">
        <f>О18!E220</f>
        <v>0</v>
      </c>
      <c r="AP169" s="213">
        <f>О19!D220</f>
        <v>0</v>
      </c>
      <c r="AQ169" s="255">
        <f>О19!E220</f>
        <v>0</v>
      </c>
      <c r="AR169" s="213">
        <f>О20!D220</f>
        <v>0</v>
      </c>
      <c r="AS169" s="255">
        <f>О20!E220</f>
        <v>0</v>
      </c>
      <c r="AT169">
        <v>1</v>
      </c>
      <c r="AU169">
        <f t="shared" si="4"/>
        <v>0</v>
      </c>
    </row>
    <row r="170" spans="1:47" ht="58.5" customHeight="1">
      <c r="A170" s="390"/>
      <c r="B170" s="393"/>
      <c r="C170" s="44" t="s">
        <v>225</v>
      </c>
      <c r="D170" s="312">
        <f t="shared" si="6"/>
        <v>0</v>
      </c>
      <c r="E170" s="312">
        <f t="shared" si="5"/>
        <v>0</v>
      </c>
      <c r="F170" s="213">
        <f>О1!D221</f>
        <v>0</v>
      </c>
      <c r="G170" s="255">
        <f>О1!E221</f>
        <v>0</v>
      </c>
      <c r="H170" s="213">
        <f>О2!D221</f>
        <v>0</v>
      </c>
      <c r="I170" s="255">
        <f>О2!E221</f>
        <v>0</v>
      </c>
      <c r="J170" s="213">
        <f>О3!D221</f>
        <v>0</v>
      </c>
      <c r="K170" s="255">
        <f>О3!E221</f>
        <v>0</v>
      </c>
      <c r="L170" s="213">
        <f>О4!D221</f>
        <v>0</v>
      </c>
      <c r="M170" s="255">
        <f>О4!E221</f>
        <v>0</v>
      </c>
      <c r="N170" s="213">
        <f>О5!D221</f>
        <v>0</v>
      </c>
      <c r="O170" s="255">
        <f>О5!E221</f>
        <v>0</v>
      </c>
      <c r="P170" s="213">
        <f>О6!D221</f>
        <v>0</v>
      </c>
      <c r="Q170" s="255">
        <f>О6!E221</f>
        <v>0</v>
      </c>
      <c r="R170" s="213">
        <f>О7!D221</f>
        <v>0</v>
      </c>
      <c r="S170" s="255">
        <f>О7!E221</f>
        <v>0</v>
      </c>
      <c r="T170" s="213">
        <f>О8!D221</f>
        <v>0</v>
      </c>
      <c r="U170" s="255">
        <f>О8!E221</f>
        <v>0</v>
      </c>
      <c r="V170" s="213">
        <f>О9!D221</f>
        <v>0</v>
      </c>
      <c r="W170" s="255">
        <f>О9!E221</f>
        <v>0</v>
      </c>
      <c r="X170" s="213">
        <f>О10!D221</f>
        <v>0</v>
      </c>
      <c r="Y170" s="255">
        <f>О10!E221</f>
        <v>0</v>
      </c>
      <c r="Z170" s="213">
        <f>О11!D221</f>
        <v>0</v>
      </c>
      <c r="AA170" s="255">
        <f>О11!E221</f>
        <v>0</v>
      </c>
      <c r="AB170" s="213">
        <f>О12!D221</f>
        <v>0</v>
      </c>
      <c r="AC170" s="255">
        <f>О12!E221</f>
        <v>0</v>
      </c>
      <c r="AD170" s="213">
        <f>О13!D221</f>
        <v>0</v>
      </c>
      <c r="AE170" s="255">
        <f>О13!E221</f>
        <v>0</v>
      </c>
      <c r="AF170" s="213">
        <f>О14!D221</f>
        <v>0</v>
      </c>
      <c r="AG170" s="255">
        <f>О14!E221</f>
        <v>0</v>
      </c>
      <c r="AH170" s="213">
        <f>О15!D221</f>
        <v>0</v>
      </c>
      <c r="AI170" s="255">
        <f>О15!E221</f>
        <v>0</v>
      </c>
      <c r="AJ170" s="213">
        <f>О16!D221</f>
        <v>0</v>
      </c>
      <c r="AK170" s="255">
        <f>О16!E221</f>
        <v>0</v>
      </c>
      <c r="AL170" s="213">
        <f>О17!D221</f>
        <v>0</v>
      </c>
      <c r="AM170" s="255">
        <f>О17!E221</f>
        <v>0</v>
      </c>
      <c r="AN170" s="213">
        <f>О18!D221</f>
        <v>0</v>
      </c>
      <c r="AO170" s="255">
        <f>О18!E221</f>
        <v>0</v>
      </c>
      <c r="AP170" s="213">
        <f>О19!D221</f>
        <v>0</v>
      </c>
      <c r="AQ170" s="255">
        <f>О19!E221</f>
        <v>0</v>
      </c>
      <c r="AR170" s="213">
        <f>О20!D221</f>
        <v>0</v>
      </c>
      <c r="AS170" s="255">
        <f>О20!E221</f>
        <v>0</v>
      </c>
      <c r="AT170">
        <v>0</v>
      </c>
      <c r="AU170">
        <f t="shared" si="4"/>
        <v>0</v>
      </c>
    </row>
    <row r="171" spans="1:47" ht="41.25" customHeight="1" thickBot="1">
      <c r="A171" s="391"/>
      <c r="B171" s="394"/>
      <c r="C171" s="45" t="s">
        <v>226</v>
      </c>
      <c r="D171" s="312">
        <f t="shared" si="6"/>
        <v>0</v>
      </c>
      <c r="E171" s="312">
        <f t="shared" si="5"/>
        <v>0</v>
      </c>
      <c r="F171" s="213">
        <f>О1!D222</f>
        <v>0</v>
      </c>
      <c r="G171" s="255">
        <f>О1!E222</f>
        <v>0</v>
      </c>
      <c r="H171" s="213">
        <f>О2!D222</f>
        <v>0</v>
      </c>
      <c r="I171" s="255">
        <f>О2!E222</f>
        <v>0</v>
      </c>
      <c r="J171" s="213">
        <f>О3!D222</f>
        <v>0</v>
      </c>
      <c r="K171" s="255">
        <f>О3!E222</f>
        <v>0</v>
      </c>
      <c r="L171" s="213">
        <f>О4!D222</f>
        <v>0</v>
      </c>
      <c r="M171" s="255">
        <f>О4!E222</f>
        <v>0</v>
      </c>
      <c r="N171" s="213">
        <f>О5!D222</f>
        <v>0</v>
      </c>
      <c r="O171" s="255">
        <f>О5!E222</f>
        <v>0</v>
      </c>
      <c r="P171" s="213">
        <f>О6!D222</f>
        <v>0</v>
      </c>
      <c r="Q171" s="255">
        <f>О6!E222</f>
        <v>0</v>
      </c>
      <c r="R171" s="213">
        <f>О7!D222</f>
        <v>0</v>
      </c>
      <c r="S171" s="255">
        <f>О7!E222</f>
        <v>0</v>
      </c>
      <c r="T171" s="213">
        <f>О8!D222</f>
        <v>0</v>
      </c>
      <c r="U171" s="255">
        <f>О8!E222</f>
        <v>0</v>
      </c>
      <c r="V171" s="213">
        <f>О9!D222</f>
        <v>0</v>
      </c>
      <c r="W171" s="255">
        <f>О9!E222</f>
        <v>0</v>
      </c>
      <c r="X171" s="213">
        <f>О10!D222</f>
        <v>0</v>
      </c>
      <c r="Y171" s="255">
        <f>О10!E222</f>
        <v>0</v>
      </c>
      <c r="Z171" s="213">
        <f>О11!D222</f>
        <v>0</v>
      </c>
      <c r="AA171" s="255">
        <f>О11!E222</f>
        <v>0</v>
      </c>
      <c r="AB171" s="213">
        <f>О12!D222</f>
        <v>0</v>
      </c>
      <c r="AC171" s="255">
        <f>О12!E222</f>
        <v>0</v>
      </c>
      <c r="AD171" s="213">
        <f>О13!D222</f>
        <v>0</v>
      </c>
      <c r="AE171" s="255">
        <f>О13!E222</f>
        <v>0</v>
      </c>
      <c r="AF171" s="213">
        <f>О14!D222</f>
        <v>0</v>
      </c>
      <c r="AG171" s="255">
        <f>О14!E222</f>
        <v>0</v>
      </c>
      <c r="AH171" s="213">
        <f>О15!D222</f>
        <v>0</v>
      </c>
      <c r="AI171" s="255">
        <f>О15!E222</f>
        <v>0</v>
      </c>
      <c r="AJ171" s="213">
        <f>О16!D222</f>
        <v>0</v>
      </c>
      <c r="AK171" s="255">
        <f>О16!E222</f>
        <v>0</v>
      </c>
      <c r="AL171" s="213">
        <f>О17!D222</f>
        <v>0</v>
      </c>
      <c r="AM171" s="255">
        <f>О17!E222</f>
        <v>0</v>
      </c>
      <c r="AN171" s="213">
        <f>О18!D222</f>
        <v>0</v>
      </c>
      <c r="AO171" s="255">
        <f>О18!E222</f>
        <v>0</v>
      </c>
      <c r="AP171" s="213">
        <f>О19!D222</f>
        <v>0</v>
      </c>
      <c r="AQ171" s="255">
        <f>О19!E222</f>
        <v>0</v>
      </c>
      <c r="AR171" s="213">
        <f>О20!D222</f>
        <v>0</v>
      </c>
      <c r="AS171" s="255">
        <f>О20!E222</f>
        <v>0</v>
      </c>
      <c r="AT171">
        <v>2</v>
      </c>
      <c r="AU171">
        <f t="shared" si="4"/>
        <v>1</v>
      </c>
    </row>
    <row r="172" spans="1:47" ht="46.5" customHeight="1">
      <c r="A172" s="389" t="s">
        <v>352</v>
      </c>
      <c r="B172" s="392" t="s">
        <v>353</v>
      </c>
      <c r="C172" s="43" t="s">
        <v>228</v>
      </c>
      <c r="D172" s="312">
        <f t="shared" si="6"/>
        <v>0</v>
      </c>
      <c r="E172" s="312">
        <f t="shared" si="5"/>
        <v>0</v>
      </c>
      <c r="F172" s="213">
        <f>О1!D223</f>
        <v>0</v>
      </c>
      <c r="G172" s="255">
        <f>О1!E223</f>
        <v>0</v>
      </c>
      <c r="H172" s="213">
        <f>О2!D223</f>
        <v>0</v>
      </c>
      <c r="I172" s="255">
        <f>О2!E223</f>
        <v>0</v>
      </c>
      <c r="J172" s="213">
        <f>О3!D223</f>
        <v>0</v>
      </c>
      <c r="K172" s="255">
        <f>О3!E223</f>
        <v>0</v>
      </c>
      <c r="L172" s="213">
        <f>О4!D223</f>
        <v>0</v>
      </c>
      <c r="M172" s="255">
        <f>О4!E223</f>
        <v>0</v>
      </c>
      <c r="N172" s="213">
        <f>О5!D223</f>
        <v>0</v>
      </c>
      <c r="O172" s="255">
        <f>О5!E223</f>
        <v>0</v>
      </c>
      <c r="P172" s="213">
        <f>О6!D223</f>
        <v>0</v>
      </c>
      <c r="Q172" s="255">
        <f>О6!E223</f>
        <v>0</v>
      </c>
      <c r="R172" s="213">
        <f>О7!D223</f>
        <v>0</v>
      </c>
      <c r="S172" s="255">
        <f>О7!E223</f>
        <v>0</v>
      </c>
      <c r="T172" s="213">
        <f>О8!D223</f>
        <v>0</v>
      </c>
      <c r="U172" s="255">
        <f>О8!E223</f>
        <v>0</v>
      </c>
      <c r="V172" s="213">
        <f>О9!D223</f>
        <v>0</v>
      </c>
      <c r="W172" s="255">
        <f>О9!E223</f>
        <v>0</v>
      </c>
      <c r="X172" s="213">
        <f>О10!D223</f>
        <v>0</v>
      </c>
      <c r="Y172" s="255">
        <f>О10!E223</f>
        <v>0</v>
      </c>
      <c r="Z172" s="213">
        <f>О11!D223</f>
        <v>0</v>
      </c>
      <c r="AA172" s="255">
        <f>О11!E223</f>
        <v>0</v>
      </c>
      <c r="AB172" s="213">
        <f>О12!D223</f>
        <v>0</v>
      </c>
      <c r="AC172" s="255">
        <f>О12!E223</f>
        <v>0</v>
      </c>
      <c r="AD172" s="213">
        <f>О13!D223</f>
        <v>0</v>
      </c>
      <c r="AE172" s="255">
        <f>О13!E223</f>
        <v>0</v>
      </c>
      <c r="AF172" s="213">
        <f>О14!D223</f>
        <v>0</v>
      </c>
      <c r="AG172" s="255">
        <f>О14!E223</f>
        <v>0</v>
      </c>
      <c r="AH172" s="213">
        <f>О15!D223</f>
        <v>0</v>
      </c>
      <c r="AI172" s="255">
        <f>О15!E223</f>
        <v>0</v>
      </c>
      <c r="AJ172" s="213">
        <f>О16!D223</f>
        <v>0</v>
      </c>
      <c r="AK172" s="255">
        <f>О16!E223</f>
        <v>0</v>
      </c>
      <c r="AL172" s="213">
        <f>О17!D223</f>
        <v>0</v>
      </c>
      <c r="AM172" s="255">
        <f>О17!E223</f>
        <v>0</v>
      </c>
      <c r="AN172" s="213">
        <f>О18!D223</f>
        <v>0</v>
      </c>
      <c r="AO172" s="255">
        <f>О18!E223</f>
        <v>0</v>
      </c>
      <c r="AP172" s="213">
        <f>О19!D223</f>
        <v>0</v>
      </c>
      <c r="AQ172" s="255">
        <f>О19!E223</f>
        <v>0</v>
      </c>
      <c r="AR172" s="213">
        <f>О20!D223</f>
        <v>0</v>
      </c>
      <c r="AS172" s="255">
        <f>О20!E223</f>
        <v>0</v>
      </c>
      <c r="AT172">
        <v>2</v>
      </c>
      <c r="AU172">
        <f t="shared" si="4"/>
        <v>1</v>
      </c>
    </row>
    <row r="173" spans="1:47" ht="54.75" customHeight="1">
      <c r="A173" s="390"/>
      <c r="B173" s="393"/>
      <c r="C173" s="44" t="s">
        <v>229</v>
      </c>
      <c r="D173" s="312">
        <f t="shared" si="6"/>
        <v>0</v>
      </c>
      <c r="E173" s="312">
        <f t="shared" si="5"/>
        <v>0</v>
      </c>
      <c r="F173" s="213">
        <f>О1!D224</f>
        <v>0</v>
      </c>
      <c r="G173" s="255">
        <f>О1!E224</f>
        <v>0</v>
      </c>
      <c r="H173" s="213">
        <f>О2!D224</f>
        <v>0</v>
      </c>
      <c r="I173" s="255">
        <f>О2!E224</f>
        <v>0</v>
      </c>
      <c r="J173" s="213">
        <f>О3!D224</f>
        <v>0</v>
      </c>
      <c r="K173" s="255">
        <f>О3!E224</f>
        <v>0</v>
      </c>
      <c r="L173" s="213">
        <f>О4!D224</f>
        <v>0</v>
      </c>
      <c r="M173" s="255">
        <f>О4!E224</f>
        <v>0</v>
      </c>
      <c r="N173" s="213">
        <f>О5!D224</f>
        <v>0</v>
      </c>
      <c r="O173" s="255">
        <f>О5!E224</f>
        <v>0</v>
      </c>
      <c r="P173" s="213">
        <f>О6!D224</f>
        <v>0</v>
      </c>
      <c r="Q173" s="255">
        <f>О6!E224</f>
        <v>0</v>
      </c>
      <c r="R173" s="213">
        <f>О7!D224</f>
        <v>0</v>
      </c>
      <c r="S173" s="255">
        <f>О7!E224</f>
        <v>0</v>
      </c>
      <c r="T173" s="213">
        <f>О8!D224</f>
        <v>0</v>
      </c>
      <c r="U173" s="255">
        <f>О8!E224</f>
        <v>0</v>
      </c>
      <c r="V173" s="213">
        <f>О9!D224</f>
        <v>0</v>
      </c>
      <c r="W173" s="255">
        <f>О9!E224</f>
        <v>0</v>
      </c>
      <c r="X173" s="213">
        <f>О10!D224</f>
        <v>0</v>
      </c>
      <c r="Y173" s="255">
        <f>О10!E224</f>
        <v>0</v>
      </c>
      <c r="Z173" s="213">
        <f>О11!D224</f>
        <v>0</v>
      </c>
      <c r="AA173" s="255">
        <f>О11!E224</f>
        <v>0</v>
      </c>
      <c r="AB173" s="213">
        <f>О12!D224</f>
        <v>0</v>
      </c>
      <c r="AC173" s="255">
        <f>О12!E224</f>
        <v>0</v>
      </c>
      <c r="AD173" s="213">
        <f>О13!D224</f>
        <v>0</v>
      </c>
      <c r="AE173" s="255">
        <f>О13!E224</f>
        <v>0</v>
      </c>
      <c r="AF173" s="213">
        <f>О14!D224</f>
        <v>0</v>
      </c>
      <c r="AG173" s="255">
        <f>О14!E224</f>
        <v>0</v>
      </c>
      <c r="AH173" s="213">
        <f>О15!D224</f>
        <v>0</v>
      </c>
      <c r="AI173" s="255">
        <f>О15!E224</f>
        <v>0</v>
      </c>
      <c r="AJ173" s="213">
        <f>О16!D224</f>
        <v>0</v>
      </c>
      <c r="AK173" s="255">
        <f>О16!E224</f>
        <v>0</v>
      </c>
      <c r="AL173" s="213">
        <f>О17!D224</f>
        <v>0</v>
      </c>
      <c r="AM173" s="255">
        <f>О17!E224</f>
        <v>0</v>
      </c>
      <c r="AN173" s="213">
        <f>О18!D224</f>
        <v>0</v>
      </c>
      <c r="AO173" s="255">
        <f>О18!E224</f>
        <v>0</v>
      </c>
      <c r="AP173" s="213">
        <f>О19!D224</f>
        <v>0</v>
      </c>
      <c r="AQ173" s="255">
        <f>О19!E224</f>
        <v>0</v>
      </c>
      <c r="AR173" s="213">
        <f>О20!D224</f>
        <v>0</v>
      </c>
      <c r="AS173" s="255">
        <f>О20!E224</f>
        <v>0</v>
      </c>
      <c r="AT173">
        <v>1</v>
      </c>
      <c r="AU173">
        <f t="shared" si="4"/>
        <v>0</v>
      </c>
    </row>
    <row r="174" spans="1:47" ht="52.5" customHeight="1" thickBot="1">
      <c r="A174" s="391"/>
      <c r="B174" s="394"/>
      <c r="C174" s="45" t="s">
        <v>230</v>
      </c>
      <c r="D174" s="312">
        <f t="shared" si="6"/>
        <v>0</v>
      </c>
      <c r="E174" s="312">
        <f t="shared" si="5"/>
        <v>0</v>
      </c>
      <c r="F174" s="213">
        <f>О1!D225</f>
        <v>0</v>
      </c>
      <c r="G174" s="255">
        <f>О1!E225</f>
        <v>0</v>
      </c>
      <c r="H174" s="213">
        <f>О2!D225</f>
        <v>0</v>
      </c>
      <c r="I174" s="255">
        <f>О2!E225</f>
        <v>0</v>
      </c>
      <c r="J174" s="213">
        <f>О3!D225</f>
        <v>0</v>
      </c>
      <c r="K174" s="255">
        <f>О3!E225</f>
        <v>0</v>
      </c>
      <c r="L174" s="213">
        <f>О4!D225</f>
        <v>0</v>
      </c>
      <c r="M174" s="255">
        <f>О4!E225</f>
        <v>0</v>
      </c>
      <c r="N174" s="213">
        <f>О5!D225</f>
        <v>0</v>
      </c>
      <c r="O174" s="255">
        <f>О5!E225</f>
        <v>0</v>
      </c>
      <c r="P174" s="213">
        <f>О6!D225</f>
        <v>0</v>
      </c>
      <c r="Q174" s="255">
        <f>О6!E225</f>
        <v>0</v>
      </c>
      <c r="R174" s="213">
        <f>О7!D225</f>
        <v>0</v>
      </c>
      <c r="S174" s="255">
        <f>О7!E225</f>
        <v>0</v>
      </c>
      <c r="T174" s="213">
        <f>О8!D225</f>
        <v>0</v>
      </c>
      <c r="U174" s="255">
        <f>О8!E225</f>
        <v>0</v>
      </c>
      <c r="V174" s="213">
        <f>О9!D225</f>
        <v>0</v>
      </c>
      <c r="W174" s="255">
        <f>О9!E225</f>
        <v>0</v>
      </c>
      <c r="X174" s="213">
        <f>О10!D225</f>
        <v>0</v>
      </c>
      <c r="Y174" s="255">
        <f>О10!E225</f>
        <v>0</v>
      </c>
      <c r="Z174" s="213">
        <f>О11!D225</f>
        <v>0</v>
      </c>
      <c r="AA174" s="255">
        <f>О11!E225</f>
        <v>0</v>
      </c>
      <c r="AB174" s="213">
        <f>О12!D225</f>
        <v>0</v>
      </c>
      <c r="AC174" s="255">
        <f>О12!E225</f>
        <v>0</v>
      </c>
      <c r="AD174" s="213">
        <f>О13!D225</f>
        <v>0</v>
      </c>
      <c r="AE174" s="255">
        <f>О13!E225</f>
        <v>0</v>
      </c>
      <c r="AF174" s="213">
        <f>О14!D225</f>
        <v>0</v>
      </c>
      <c r="AG174" s="255">
        <f>О14!E225</f>
        <v>0</v>
      </c>
      <c r="AH174" s="213">
        <f>О15!D225</f>
        <v>0</v>
      </c>
      <c r="AI174" s="255">
        <f>О15!E225</f>
        <v>0</v>
      </c>
      <c r="AJ174" s="213">
        <f>О16!D225</f>
        <v>0</v>
      </c>
      <c r="AK174" s="255">
        <f>О16!E225</f>
        <v>0</v>
      </c>
      <c r="AL174" s="213">
        <f>О17!D225</f>
        <v>0</v>
      </c>
      <c r="AM174" s="255">
        <f>О17!E225</f>
        <v>0</v>
      </c>
      <c r="AN174" s="213">
        <f>О18!D225</f>
        <v>0</v>
      </c>
      <c r="AO174" s="255">
        <f>О18!E225</f>
        <v>0</v>
      </c>
      <c r="AP174" s="213">
        <f>О19!D225</f>
        <v>0</v>
      </c>
      <c r="AQ174" s="255">
        <f>О19!E225</f>
        <v>0</v>
      </c>
      <c r="AR174" s="213">
        <f>О20!D225</f>
        <v>0</v>
      </c>
      <c r="AS174" s="255">
        <f>О20!E225</f>
        <v>0</v>
      </c>
      <c r="AT174">
        <v>0</v>
      </c>
      <c r="AU174">
        <f t="shared" si="4"/>
        <v>0</v>
      </c>
    </row>
    <row r="175" spans="1:47" ht="54" customHeight="1">
      <c r="A175" s="389" t="s">
        <v>354</v>
      </c>
      <c r="B175" s="392" t="s">
        <v>231</v>
      </c>
      <c r="C175" s="43" t="s">
        <v>232</v>
      </c>
      <c r="D175" s="312">
        <f t="shared" si="6"/>
        <v>0</v>
      </c>
      <c r="E175" s="312">
        <f t="shared" si="5"/>
        <v>0</v>
      </c>
      <c r="F175" s="213">
        <f>О1!D226</f>
        <v>0</v>
      </c>
      <c r="G175" s="255">
        <f>О1!E226</f>
        <v>0</v>
      </c>
      <c r="H175" s="213">
        <f>О2!D226</f>
        <v>0</v>
      </c>
      <c r="I175" s="255">
        <f>О2!E226</f>
        <v>0</v>
      </c>
      <c r="J175" s="213">
        <f>О3!D226</f>
        <v>0</v>
      </c>
      <c r="K175" s="255">
        <f>О3!E226</f>
        <v>0</v>
      </c>
      <c r="L175" s="213">
        <f>О4!D226</f>
        <v>0</v>
      </c>
      <c r="M175" s="255">
        <f>О4!E226</f>
        <v>0</v>
      </c>
      <c r="N175" s="213">
        <f>О5!D226</f>
        <v>0</v>
      </c>
      <c r="O175" s="255">
        <f>О5!E226</f>
        <v>0</v>
      </c>
      <c r="P175" s="213">
        <f>О6!D226</f>
        <v>0</v>
      </c>
      <c r="Q175" s="255">
        <f>О6!E226</f>
        <v>0</v>
      </c>
      <c r="R175" s="213">
        <f>О7!D226</f>
        <v>0</v>
      </c>
      <c r="S175" s="255">
        <f>О7!E226</f>
        <v>0</v>
      </c>
      <c r="T175" s="213">
        <f>О8!D226</f>
        <v>0</v>
      </c>
      <c r="U175" s="255">
        <f>О8!E226</f>
        <v>0</v>
      </c>
      <c r="V175" s="213">
        <f>О9!D226</f>
        <v>0</v>
      </c>
      <c r="W175" s="255">
        <f>О9!E226</f>
        <v>0</v>
      </c>
      <c r="X175" s="213">
        <f>О10!D226</f>
        <v>0</v>
      </c>
      <c r="Y175" s="255">
        <f>О10!E226</f>
        <v>0</v>
      </c>
      <c r="Z175" s="213">
        <f>О11!D226</f>
        <v>0</v>
      </c>
      <c r="AA175" s="255">
        <f>О11!E226</f>
        <v>0</v>
      </c>
      <c r="AB175" s="213">
        <f>О12!D226</f>
        <v>0</v>
      </c>
      <c r="AC175" s="255">
        <f>О12!E226</f>
        <v>0</v>
      </c>
      <c r="AD175" s="213">
        <f>О13!D226</f>
        <v>0</v>
      </c>
      <c r="AE175" s="255">
        <f>О13!E226</f>
        <v>0</v>
      </c>
      <c r="AF175" s="213">
        <f>О14!D226</f>
        <v>0</v>
      </c>
      <c r="AG175" s="255">
        <f>О14!E226</f>
        <v>0</v>
      </c>
      <c r="AH175" s="213">
        <f>О15!D226</f>
        <v>0</v>
      </c>
      <c r="AI175" s="255">
        <f>О15!E226</f>
        <v>0</v>
      </c>
      <c r="AJ175" s="213">
        <f>О16!D226</f>
        <v>0</v>
      </c>
      <c r="AK175" s="255">
        <f>О16!E226</f>
        <v>0</v>
      </c>
      <c r="AL175" s="213">
        <f>О17!D226</f>
        <v>0</v>
      </c>
      <c r="AM175" s="255">
        <f>О17!E226</f>
        <v>0</v>
      </c>
      <c r="AN175" s="213">
        <f>О18!D226</f>
        <v>0</v>
      </c>
      <c r="AO175" s="255">
        <f>О18!E226</f>
        <v>0</v>
      </c>
      <c r="AP175" s="213">
        <f>О19!D226</f>
        <v>0</v>
      </c>
      <c r="AQ175" s="255">
        <f>О19!E226</f>
        <v>0</v>
      </c>
      <c r="AR175" s="213">
        <f>О20!D226</f>
        <v>0</v>
      </c>
      <c r="AS175" s="255">
        <f>О20!E226</f>
        <v>0</v>
      </c>
      <c r="AT175">
        <v>2</v>
      </c>
      <c r="AU175">
        <f t="shared" si="4"/>
        <v>1</v>
      </c>
    </row>
    <row r="176" spans="1:47" ht="56.25" customHeight="1">
      <c r="A176" s="390"/>
      <c r="B176" s="393"/>
      <c r="C176" s="44" t="s">
        <v>233</v>
      </c>
      <c r="D176" s="312">
        <f t="shared" si="6"/>
        <v>0</v>
      </c>
      <c r="E176" s="312">
        <f t="shared" si="5"/>
        <v>0</v>
      </c>
      <c r="F176" s="213">
        <f>О1!D227</f>
        <v>0</v>
      </c>
      <c r="G176" s="255">
        <f>О1!E227</f>
        <v>0</v>
      </c>
      <c r="H176" s="213">
        <f>О2!D227</f>
        <v>0</v>
      </c>
      <c r="I176" s="255">
        <f>О2!E227</f>
        <v>0</v>
      </c>
      <c r="J176" s="213">
        <f>О3!D227</f>
        <v>0</v>
      </c>
      <c r="K176" s="255">
        <f>О3!E227</f>
        <v>0</v>
      </c>
      <c r="L176" s="213">
        <f>О4!D227</f>
        <v>0</v>
      </c>
      <c r="M176" s="255">
        <f>О4!E227</f>
        <v>0</v>
      </c>
      <c r="N176" s="213">
        <f>О5!D227</f>
        <v>0</v>
      </c>
      <c r="O176" s="255">
        <f>О5!E227</f>
        <v>0</v>
      </c>
      <c r="P176" s="213">
        <f>О6!D227</f>
        <v>0</v>
      </c>
      <c r="Q176" s="255">
        <f>О6!E227</f>
        <v>0</v>
      </c>
      <c r="R176" s="213">
        <f>О7!D227</f>
        <v>0</v>
      </c>
      <c r="S176" s="255">
        <f>О7!E227</f>
        <v>0</v>
      </c>
      <c r="T176" s="213">
        <f>О8!D227</f>
        <v>0</v>
      </c>
      <c r="U176" s="255">
        <f>О8!E227</f>
        <v>0</v>
      </c>
      <c r="V176" s="213">
        <f>О9!D227</f>
        <v>0</v>
      </c>
      <c r="W176" s="255">
        <f>О9!E227</f>
        <v>0</v>
      </c>
      <c r="X176" s="213">
        <f>О10!D227</f>
        <v>0</v>
      </c>
      <c r="Y176" s="255">
        <f>О10!E227</f>
        <v>0</v>
      </c>
      <c r="Z176" s="213">
        <f>О11!D227</f>
        <v>0</v>
      </c>
      <c r="AA176" s="255">
        <f>О11!E227</f>
        <v>0</v>
      </c>
      <c r="AB176" s="213">
        <f>О12!D227</f>
        <v>0</v>
      </c>
      <c r="AC176" s="255">
        <f>О12!E227</f>
        <v>0</v>
      </c>
      <c r="AD176" s="213">
        <f>О13!D227</f>
        <v>0</v>
      </c>
      <c r="AE176" s="255">
        <f>О13!E227</f>
        <v>0</v>
      </c>
      <c r="AF176" s="213">
        <f>О14!D227</f>
        <v>0</v>
      </c>
      <c r="AG176" s="255">
        <f>О14!E227</f>
        <v>0</v>
      </c>
      <c r="AH176" s="213">
        <f>О15!D227</f>
        <v>0</v>
      </c>
      <c r="AI176" s="255">
        <f>О15!E227</f>
        <v>0</v>
      </c>
      <c r="AJ176" s="213">
        <f>О16!D227</f>
        <v>0</v>
      </c>
      <c r="AK176" s="255">
        <f>О16!E227</f>
        <v>0</v>
      </c>
      <c r="AL176" s="213">
        <f>О17!D227</f>
        <v>0</v>
      </c>
      <c r="AM176" s="255">
        <f>О17!E227</f>
        <v>0</v>
      </c>
      <c r="AN176" s="213">
        <f>О18!D227</f>
        <v>0</v>
      </c>
      <c r="AO176" s="255">
        <f>О18!E227</f>
        <v>0</v>
      </c>
      <c r="AP176" s="213">
        <f>О19!D227</f>
        <v>0</v>
      </c>
      <c r="AQ176" s="255">
        <f>О19!E227</f>
        <v>0</v>
      </c>
      <c r="AR176" s="213">
        <f>О20!D227</f>
        <v>0</v>
      </c>
      <c r="AS176" s="255">
        <f>О20!E227</f>
        <v>0</v>
      </c>
      <c r="AT176">
        <v>1</v>
      </c>
      <c r="AU176">
        <f t="shared" si="4"/>
        <v>0</v>
      </c>
    </row>
    <row r="177" spans="1:47" ht="170.25" customHeight="1" thickBot="1">
      <c r="A177" s="391"/>
      <c r="B177" s="394"/>
      <c r="C177" s="45" t="s">
        <v>234</v>
      </c>
      <c r="D177" s="312">
        <f t="shared" si="6"/>
        <v>0</v>
      </c>
      <c r="E177" s="312">
        <f t="shared" si="5"/>
        <v>0</v>
      </c>
      <c r="F177" s="213">
        <f>О1!D228</f>
        <v>0</v>
      </c>
      <c r="G177" s="255">
        <f>О1!E228</f>
        <v>0</v>
      </c>
      <c r="H177" s="213">
        <f>О2!D228</f>
        <v>0</v>
      </c>
      <c r="I177" s="255">
        <f>О2!E228</f>
        <v>0</v>
      </c>
      <c r="J177" s="213">
        <f>О3!D228</f>
        <v>0</v>
      </c>
      <c r="K177" s="255">
        <f>О3!E228</f>
        <v>0</v>
      </c>
      <c r="L177" s="213">
        <f>О4!D228</f>
        <v>0</v>
      </c>
      <c r="M177" s="255">
        <f>О4!E228</f>
        <v>0</v>
      </c>
      <c r="N177" s="213">
        <f>О5!D228</f>
        <v>0</v>
      </c>
      <c r="O177" s="255">
        <f>О5!E228</f>
        <v>0</v>
      </c>
      <c r="P177" s="213">
        <f>О6!D228</f>
        <v>0</v>
      </c>
      <c r="Q177" s="255">
        <f>О6!E228</f>
        <v>0</v>
      </c>
      <c r="R177" s="213">
        <f>О7!D228</f>
        <v>0</v>
      </c>
      <c r="S177" s="255">
        <f>О7!E228</f>
        <v>0</v>
      </c>
      <c r="T177" s="213">
        <f>О8!D228</f>
        <v>0</v>
      </c>
      <c r="U177" s="255">
        <f>О8!E228</f>
        <v>0</v>
      </c>
      <c r="V177" s="213">
        <f>О9!D228</f>
        <v>0</v>
      </c>
      <c r="W177" s="255">
        <f>О9!E228</f>
        <v>0</v>
      </c>
      <c r="X177" s="213">
        <f>О10!D228</f>
        <v>0</v>
      </c>
      <c r="Y177" s="255">
        <f>О10!E228</f>
        <v>0</v>
      </c>
      <c r="Z177" s="213">
        <f>О11!D228</f>
        <v>0</v>
      </c>
      <c r="AA177" s="255">
        <f>О11!E228</f>
        <v>0</v>
      </c>
      <c r="AB177" s="213">
        <f>О12!D228</f>
        <v>0</v>
      </c>
      <c r="AC177" s="255">
        <f>О12!E228</f>
        <v>0</v>
      </c>
      <c r="AD177" s="213">
        <f>О13!D228</f>
        <v>0</v>
      </c>
      <c r="AE177" s="255">
        <f>О13!E228</f>
        <v>0</v>
      </c>
      <c r="AF177" s="213">
        <f>О14!D228</f>
        <v>0</v>
      </c>
      <c r="AG177" s="255">
        <f>О14!E228</f>
        <v>0</v>
      </c>
      <c r="AH177" s="213">
        <f>О15!D228</f>
        <v>0</v>
      </c>
      <c r="AI177" s="255">
        <f>О15!E228</f>
        <v>0</v>
      </c>
      <c r="AJ177" s="213">
        <f>О16!D228</f>
        <v>0</v>
      </c>
      <c r="AK177" s="255">
        <f>О16!E228</f>
        <v>0</v>
      </c>
      <c r="AL177" s="213">
        <f>О17!D228</f>
        <v>0</v>
      </c>
      <c r="AM177" s="255">
        <f>О17!E228</f>
        <v>0</v>
      </c>
      <c r="AN177" s="213">
        <f>О18!D228</f>
        <v>0</v>
      </c>
      <c r="AO177" s="255">
        <f>О18!E228</f>
        <v>0</v>
      </c>
      <c r="AP177" s="213">
        <f>О19!D228</f>
        <v>0</v>
      </c>
      <c r="AQ177" s="255">
        <f>О19!E228</f>
        <v>0</v>
      </c>
      <c r="AR177" s="213">
        <f>О20!D228</f>
        <v>0</v>
      </c>
      <c r="AS177" s="255">
        <f>О20!E228</f>
        <v>0</v>
      </c>
      <c r="AT177">
        <v>0</v>
      </c>
      <c r="AU177">
        <f t="shared" si="4"/>
        <v>0</v>
      </c>
    </row>
    <row r="178" spans="1:47" ht="15" customHeight="1">
      <c r="A178" s="38"/>
      <c r="B178" s="207"/>
      <c r="C178" s="207"/>
      <c r="D178" s="312"/>
      <c r="E178" s="312"/>
      <c r="F178" s="213"/>
      <c r="G178" s="255"/>
      <c r="H178" s="213"/>
      <c r="I178" s="255"/>
      <c r="J178" s="213"/>
      <c r="K178" s="255"/>
      <c r="L178" s="213"/>
      <c r="M178" s="255"/>
      <c r="N178" s="213"/>
      <c r="O178" s="255"/>
      <c r="P178" s="213"/>
      <c r="Q178" s="255"/>
      <c r="R178" s="213"/>
      <c r="S178" s="255"/>
      <c r="T178" s="213"/>
      <c r="U178" s="255"/>
      <c r="V178" s="213"/>
      <c r="W178" s="255"/>
      <c r="X178" s="213"/>
      <c r="Y178" s="255"/>
      <c r="Z178" s="213"/>
      <c r="AA178" s="255"/>
      <c r="AB178" s="213"/>
      <c r="AC178" s="255"/>
      <c r="AD178" s="213"/>
      <c r="AE178" s="255"/>
      <c r="AF178" s="213"/>
      <c r="AG178" s="255"/>
      <c r="AH178" s="213"/>
      <c r="AI178" s="255"/>
      <c r="AJ178" s="213"/>
      <c r="AK178" s="255"/>
      <c r="AL178" s="213"/>
      <c r="AM178" s="255"/>
      <c r="AN178" s="213"/>
      <c r="AO178" s="255"/>
      <c r="AP178" s="213"/>
      <c r="AQ178" s="255"/>
      <c r="AR178" s="213"/>
      <c r="AS178" s="255"/>
    </row>
    <row r="179" spans="1:47">
      <c r="A179" s="398" t="s">
        <v>235</v>
      </c>
      <c r="B179" s="398"/>
      <c r="C179" s="399"/>
      <c r="D179" s="312"/>
      <c r="E179" s="312"/>
      <c r="F179" s="213"/>
      <c r="G179" s="255"/>
      <c r="H179" s="213"/>
      <c r="I179" s="255"/>
      <c r="J179" s="213"/>
      <c r="K179" s="255"/>
      <c r="L179" s="213"/>
      <c r="M179" s="255"/>
      <c r="N179" s="213"/>
      <c r="O179" s="255"/>
      <c r="P179" s="213"/>
      <c r="Q179" s="255"/>
      <c r="R179" s="213"/>
      <c r="S179" s="255"/>
      <c r="T179" s="213"/>
      <c r="U179" s="255"/>
      <c r="V179" s="213"/>
      <c r="W179" s="255"/>
      <c r="X179" s="213"/>
      <c r="Y179" s="255"/>
      <c r="Z179" s="213"/>
      <c r="AA179" s="255"/>
      <c r="AB179" s="213"/>
      <c r="AC179" s="255"/>
      <c r="AD179" s="213"/>
      <c r="AE179" s="255"/>
      <c r="AF179" s="213"/>
      <c r="AG179" s="255"/>
      <c r="AH179" s="213"/>
      <c r="AI179" s="255"/>
      <c r="AJ179" s="213"/>
      <c r="AK179" s="255"/>
      <c r="AL179" s="213"/>
      <c r="AM179" s="255"/>
      <c r="AN179" s="213"/>
      <c r="AO179" s="255"/>
      <c r="AP179" s="213"/>
      <c r="AQ179" s="255"/>
      <c r="AR179" s="213"/>
      <c r="AS179" s="255"/>
    </row>
    <row r="180" spans="1:47" ht="62.25" customHeight="1">
      <c r="A180" s="400" t="s">
        <v>355</v>
      </c>
      <c r="B180" s="401" t="s">
        <v>239</v>
      </c>
      <c r="C180" s="208" t="s">
        <v>240</v>
      </c>
      <c r="D180" s="312">
        <f t="shared" si="6"/>
        <v>0</v>
      </c>
      <c r="E180" s="312">
        <f t="shared" si="5"/>
        <v>0</v>
      </c>
      <c r="F180" s="213">
        <f>О1!D233</f>
        <v>0</v>
      </c>
      <c r="G180" s="255">
        <f>О1!E233</f>
        <v>0</v>
      </c>
      <c r="H180" s="213">
        <f>О2!D233</f>
        <v>0</v>
      </c>
      <c r="I180" s="255">
        <f>О2!E233</f>
        <v>0</v>
      </c>
      <c r="J180" s="213">
        <f>О3!D233</f>
        <v>0</v>
      </c>
      <c r="K180" s="255">
        <f>О3!E233</f>
        <v>0</v>
      </c>
      <c r="L180" s="213">
        <f>О4!D233</f>
        <v>0</v>
      </c>
      <c r="M180" s="255">
        <f>О4!E233</f>
        <v>0</v>
      </c>
      <c r="N180" s="213">
        <f>О5!D233</f>
        <v>0</v>
      </c>
      <c r="O180" s="255">
        <f>О5!E233</f>
        <v>0</v>
      </c>
      <c r="P180" s="213">
        <f>О6!D233</f>
        <v>0</v>
      </c>
      <c r="Q180" s="255">
        <f>О6!E233</f>
        <v>0</v>
      </c>
      <c r="R180" s="213">
        <f>О7!D233</f>
        <v>0</v>
      </c>
      <c r="S180" s="255">
        <f>О7!E233</f>
        <v>0</v>
      </c>
      <c r="T180" s="213">
        <f>О8!D233</f>
        <v>0</v>
      </c>
      <c r="U180" s="255">
        <f>О8!E233</f>
        <v>0</v>
      </c>
      <c r="V180" s="213">
        <f>О9!D233</f>
        <v>0</v>
      </c>
      <c r="W180" s="255">
        <f>О9!E233</f>
        <v>0</v>
      </c>
      <c r="X180" s="213">
        <f>О10!D233</f>
        <v>0</v>
      </c>
      <c r="Y180" s="255">
        <f>О10!E233</f>
        <v>0</v>
      </c>
      <c r="Z180" s="213">
        <f>О11!D233</f>
        <v>0</v>
      </c>
      <c r="AA180" s="255">
        <f>О11!E233</f>
        <v>0</v>
      </c>
      <c r="AB180" s="213">
        <f>О12!D233</f>
        <v>0</v>
      </c>
      <c r="AC180" s="255">
        <f>О12!E233</f>
        <v>0</v>
      </c>
      <c r="AD180" s="213">
        <f>О13!D233</f>
        <v>0</v>
      </c>
      <c r="AE180" s="255">
        <f>О13!E233</f>
        <v>0</v>
      </c>
      <c r="AF180" s="213">
        <f>О14!D233</f>
        <v>0</v>
      </c>
      <c r="AG180" s="255">
        <f>О14!E233</f>
        <v>0</v>
      </c>
      <c r="AH180" s="213">
        <f>О15!D233</f>
        <v>0</v>
      </c>
      <c r="AI180" s="255">
        <f>О15!E233</f>
        <v>0</v>
      </c>
      <c r="AJ180" s="213">
        <f>О16!D233</f>
        <v>0</v>
      </c>
      <c r="AK180" s="255">
        <f>О16!E233</f>
        <v>0</v>
      </c>
      <c r="AL180" s="213">
        <f>О17!D233</f>
        <v>0</v>
      </c>
      <c r="AM180" s="255">
        <f>О17!E233</f>
        <v>0</v>
      </c>
      <c r="AN180" s="213">
        <f>О18!D233</f>
        <v>0</v>
      </c>
      <c r="AO180" s="255">
        <f>О18!E233</f>
        <v>0</v>
      </c>
      <c r="AP180" s="213">
        <f>О19!D233</f>
        <v>0</v>
      </c>
      <c r="AQ180" s="255">
        <f>О19!E233</f>
        <v>0</v>
      </c>
      <c r="AR180" s="213">
        <f>О20!D233</f>
        <v>0</v>
      </c>
      <c r="AS180" s="255">
        <f>О20!E233</f>
        <v>0</v>
      </c>
    </row>
    <row r="181" spans="1:47" ht="40.5" customHeight="1">
      <c r="A181" s="390"/>
      <c r="B181" s="393"/>
      <c r="C181" s="44" t="s">
        <v>241</v>
      </c>
      <c r="D181" s="312">
        <f t="shared" si="6"/>
        <v>0</v>
      </c>
      <c r="E181" s="312">
        <f t="shared" si="5"/>
        <v>0</v>
      </c>
      <c r="F181" s="213">
        <f>О1!D234</f>
        <v>0</v>
      </c>
      <c r="G181" s="255">
        <f>О1!E234</f>
        <v>0</v>
      </c>
      <c r="H181" s="213">
        <f>О2!D234</f>
        <v>0</v>
      </c>
      <c r="I181" s="255">
        <f>О2!E234</f>
        <v>0</v>
      </c>
      <c r="J181" s="213">
        <f>О3!D234</f>
        <v>0</v>
      </c>
      <c r="K181" s="255">
        <f>О3!E234</f>
        <v>0</v>
      </c>
      <c r="L181" s="213">
        <f>О4!D234</f>
        <v>0</v>
      </c>
      <c r="M181" s="255">
        <f>О4!E234</f>
        <v>0</v>
      </c>
      <c r="N181" s="213">
        <f>О5!D234</f>
        <v>0</v>
      </c>
      <c r="O181" s="255">
        <f>О5!E234</f>
        <v>0</v>
      </c>
      <c r="P181" s="213">
        <f>О6!D234</f>
        <v>0</v>
      </c>
      <c r="Q181" s="255">
        <f>О6!E234</f>
        <v>0</v>
      </c>
      <c r="R181" s="213">
        <f>О7!D234</f>
        <v>0</v>
      </c>
      <c r="S181" s="255">
        <f>О7!E234</f>
        <v>0</v>
      </c>
      <c r="T181" s="213">
        <f>О8!D234</f>
        <v>0</v>
      </c>
      <c r="U181" s="255">
        <f>О8!E234</f>
        <v>0</v>
      </c>
      <c r="V181" s="213">
        <f>О9!D234</f>
        <v>0</v>
      </c>
      <c r="W181" s="255">
        <f>О9!E234</f>
        <v>0</v>
      </c>
      <c r="X181" s="213">
        <f>О10!D234</f>
        <v>0</v>
      </c>
      <c r="Y181" s="255">
        <f>О10!E234</f>
        <v>0</v>
      </c>
      <c r="Z181" s="213">
        <f>О11!D234</f>
        <v>0</v>
      </c>
      <c r="AA181" s="255">
        <f>О11!E234</f>
        <v>0</v>
      </c>
      <c r="AB181" s="213">
        <f>О12!D234</f>
        <v>0</v>
      </c>
      <c r="AC181" s="255">
        <f>О12!E234</f>
        <v>0</v>
      </c>
      <c r="AD181" s="213">
        <f>О13!D234</f>
        <v>0</v>
      </c>
      <c r="AE181" s="255">
        <f>О13!E234</f>
        <v>0</v>
      </c>
      <c r="AF181" s="213">
        <f>О14!D234</f>
        <v>0</v>
      </c>
      <c r="AG181" s="255">
        <f>О14!E234</f>
        <v>0</v>
      </c>
      <c r="AH181" s="213">
        <f>О15!D234</f>
        <v>0</v>
      </c>
      <c r="AI181" s="255">
        <f>О15!E234</f>
        <v>0</v>
      </c>
      <c r="AJ181" s="213">
        <f>О16!D234</f>
        <v>0</v>
      </c>
      <c r="AK181" s="255">
        <f>О16!E234</f>
        <v>0</v>
      </c>
      <c r="AL181" s="213">
        <f>О17!D234</f>
        <v>0</v>
      </c>
      <c r="AM181" s="255">
        <f>О17!E234</f>
        <v>0</v>
      </c>
      <c r="AN181" s="213">
        <f>О18!D234</f>
        <v>0</v>
      </c>
      <c r="AO181" s="255">
        <f>О18!E234</f>
        <v>0</v>
      </c>
      <c r="AP181" s="213">
        <f>О19!D234</f>
        <v>0</v>
      </c>
      <c r="AQ181" s="255">
        <f>О19!E234</f>
        <v>0</v>
      </c>
      <c r="AR181" s="213">
        <f>О20!D234</f>
        <v>0</v>
      </c>
      <c r="AS181" s="255">
        <f>О20!E234</f>
        <v>0</v>
      </c>
    </row>
    <row r="182" spans="1:47" ht="41.25" customHeight="1" thickBot="1">
      <c r="A182" s="391"/>
      <c r="B182" s="394"/>
      <c r="C182" s="45" t="s">
        <v>242</v>
      </c>
      <c r="D182" s="312">
        <f t="shared" si="6"/>
        <v>0</v>
      </c>
      <c r="E182" s="312">
        <f t="shared" si="5"/>
        <v>0</v>
      </c>
      <c r="F182" s="213">
        <f>О1!D235</f>
        <v>0</v>
      </c>
      <c r="G182" s="255">
        <f>О1!E235</f>
        <v>0</v>
      </c>
      <c r="H182" s="213">
        <f>О2!D235</f>
        <v>0</v>
      </c>
      <c r="I182" s="255">
        <f>О2!E235</f>
        <v>0</v>
      </c>
      <c r="J182" s="213">
        <f>О3!D235</f>
        <v>0</v>
      </c>
      <c r="K182" s="255">
        <f>О3!E235</f>
        <v>0</v>
      </c>
      <c r="L182" s="213">
        <f>О4!D235</f>
        <v>0</v>
      </c>
      <c r="M182" s="255">
        <f>О4!E235</f>
        <v>0</v>
      </c>
      <c r="N182" s="213">
        <f>О5!D235</f>
        <v>0</v>
      </c>
      <c r="O182" s="255">
        <f>О5!E235</f>
        <v>0</v>
      </c>
      <c r="P182" s="213">
        <f>О6!D235</f>
        <v>0</v>
      </c>
      <c r="Q182" s="255">
        <f>О6!E235</f>
        <v>0</v>
      </c>
      <c r="R182" s="213">
        <f>О7!D235</f>
        <v>0</v>
      </c>
      <c r="S182" s="255">
        <f>О7!E235</f>
        <v>0</v>
      </c>
      <c r="T182" s="213">
        <f>О8!D235</f>
        <v>0</v>
      </c>
      <c r="U182" s="255">
        <f>О8!E235</f>
        <v>0</v>
      </c>
      <c r="V182" s="213">
        <f>О9!D235</f>
        <v>0</v>
      </c>
      <c r="W182" s="255">
        <f>О9!E235</f>
        <v>0</v>
      </c>
      <c r="X182" s="213">
        <f>О10!D235</f>
        <v>0</v>
      </c>
      <c r="Y182" s="255">
        <f>О10!E235</f>
        <v>0</v>
      </c>
      <c r="Z182" s="213">
        <f>О11!D235</f>
        <v>0</v>
      </c>
      <c r="AA182" s="255">
        <f>О11!E235</f>
        <v>0</v>
      </c>
      <c r="AB182" s="213">
        <f>О12!D235</f>
        <v>0</v>
      </c>
      <c r="AC182" s="255">
        <f>О12!E235</f>
        <v>0</v>
      </c>
      <c r="AD182" s="213">
        <f>О13!D235</f>
        <v>0</v>
      </c>
      <c r="AE182" s="255">
        <f>О13!E235</f>
        <v>0</v>
      </c>
      <c r="AF182" s="213">
        <f>О14!D235</f>
        <v>0</v>
      </c>
      <c r="AG182" s="255">
        <f>О14!E235</f>
        <v>0</v>
      </c>
      <c r="AH182" s="213">
        <f>О15!D235</f>
        <v>0</v>
      </c>
      <c r="AI182" s="255">
        <f>О15!E235</f>
        <v>0</v>
      </c>
      <c r="AJ182" s="213">
        <f>О16!D235</f>
        <v>0</v>
      </c>
      <c r="AK182" s="255">
        <f>О16!E235</f>
        <v>0</v>
      </c>
      <c r="AL182" s="213">
        <f>О17!D235</f>
        <v>0</v>
      </c>
      <c r="AM182" s="255">
        <f>О17!E235</f>
        <v>0</v>
      </c>
      <c r="AN182" s="213">
        <f>О18!D235</f>
        <v>0</v>
      </c>
      <c r="AO182" s="255">
        <f>О18!E235</f>
        <v>0</v>
      </c>
      <c r="AP182" s="213">
        <f>О19!D235</f>
        <v>0</v>
      </c>
      <c r="AQ182" s="255">
        <f>О19!E235</f>
        <v>0</v>
      </c>
      <c r="AR182" s="213">
        <f>О20!D235</f>
        <v>0</v>
      </c>
      <c r="AS182" s="255">
        <f>О20!E235</f>
        <v>0</v>
      </c>
    </row>
    <row r="183" spans="1:47" ht="39.75" customHeight="1">
      <c r="A183" s="389" t="s">
        <v>356</v>
      </c>
      <c r="B183" s="392" t="s">
        <v>243</v>
      </c>
      <c r="C183" s="43" t="s">
        <v>244</v>
      </c>
      <c r="D183" s="312">
        <f t="shared" si="6"/>
        <v>0</v>
      </c>
      <c r="E183" s="312">
        <f t="shared" si="5"/>
        <v>0</v>
      </c>
      <c r="F183" s="213">
        <f>О1!D236</f>
        <v>0</v>
      </c>
      <c r="G183" s="255">
        <f>О1!E236</f>
        <v>0</v>
      </c>
      <c r="H183" s="213">
        <f>О2!D236</f>
        <v>0</v>
      </c>
      <c r="I183" s="255">
        <f>О2!E236</f>
        <v>0</v>
      </c>
      <c r="J183" s="213">
        <f>О3!D236</f>
        <v>0</v>
      </c>
      <c r="K183" s="255">
        <f>О3!E236</f>
        <v>0</v>
      </c>
      <c r="L183" s="213">
        <f>О4!D236</f>
        <v>0</v>
      </c>
      <c r="M183" s="255">
        <f>О4!E236</f>
        <v>0</v>
      </c>
      <c r="N183" s="213">
        <f>О5!D236</f>
        <v>0</v>
      </c>
      <c r="O183" s="255">
        <f>О5!E236</f>
        <v>0</v>
      </c>
      <c r="P183" s="213">
        <f>О6!D236</f>
        <v>0</v>
      </c>
      <c r="Q183" s="255">
        <f>О6!E236</f>
        <v>0</v>
      </c>
      <c r="R183" s="213">
        <f>О7!D236</f>
        <v>0</v>
      </c>
      <c r="S183" s="255">
        <f>О7!E236</f>
        <v>0</v>
      </c>
      <c r="T183" s="213">
        <f>О8!D236</f>
        <v>0</v>
      </c>
      <c r="U183" s="255">
        <f>О8!E236</f>
        <v>0</v>
      </c>
      <c r="V183" s="213">
        <f>О9!D236</f>
        <v>0</v>
      </c>
      <c r="W183" s="255">
        <f>О9!E236</f>
        <v>0</v>
      </c>
      <c r="X183" s="213">
        <f>О10!D236</f>
        <v>0</v>
      </c>
      <c r="Y183" s="255">
        <f>О10!E236</f>
        <v>0</v>
      </c>
      <c r="Z183" s="213">
        <f>О11!D236</f>
        <v>0</v>
      </c>
      <c r="AA183" s="255">
        <f>О11!E236</f>
        <v>0</v>
      </c>
      <c r="AB183" s="213">
        <f>О12!D236</f>
        <v>0</v>
      </c>
      <c r="AC183" s="255">
        <f>О12!E236</f>
        <v>0</v>
      </c>
      <c r="AD183" s="213">
        <f>О13!D236</f>
        <v>0</v>
      </c>
      <c r="AE183" s="255">
        <f>О13!E236</f>
        <v>0</v>
      </c>
      <c r="AF183" s="213">
        <f>О14!D236</f>
        <v>0</v>
      </c>
      <c r="AG183" s="255">
        <f>О14!E236</f>
        <v>0</v>
      </c>
      <c r="AH183" s="213">
        <f>О15!D236</f>
        <v>0</v>
      </c>
      <c r="AI183" s="255">
        <f>О15!E236</f>
        <v>0</v>
      </c>
      <c r="AJ183" s="213">
        <f>О16!D236</f>
        <v>0</v>
      </c>
      <c r="AK183" s="255">
        <f>О16!E236</f>
        <v>0</v>
      </c>
      <c r="AL183" s="213">
        <f>О17!D236</f>
        <v>0</v>
      </c>
      <c r="AM183" s="255">
        <f>О17!E236</f>
        <v>0</v>
      </c>
      <c r="AN183" s="213">
        <f>О18!D236</f>
        <v>0</v>
      </c>
      <c r="AO183" s="255">
        <f>О18!E236</f>
        <v>0</v>
      </c>
      <c r="AP183" s="213">
        <f>О19!D236</f>
        <v>0</v>
      </c>
      <c r="AQ183" s="255">
        <f>О19!E236</f>
        <v>0</v>
      </c>
      <c r="AR183" s="213">
        <f>О20!D236</f>
        <v>0</v>
      </c>
      <c r="AS183" s="255">
        <f>О20!E236</f>
        <v>0</v>
      </c>
    </row>
    <row r="184" spans="1:47" ht="30.75" customHeight="1">
      <c r="A184" s="390"/>
      <c r="B184" s="393"/>
      <c r="C184" s="44" t="s">
        <v>245</v>
      </c>
      <c r="D184" s="312">
        <f t="shared" si="6"/>
        <v>0</v>
      </c>
      <c r="E184" s="312">
        <f t="shared" si="5"/>
        <v>0</v>
      </c>
      <c r="F184" s="213">
        <f>О1!D237</f>
        <v>0</v>
      </c>
      <c r="G184" s="255">
        <f>О1!E237</f>
        <v>0</v>
      </c>
      <c r="H184" s="213">
        <f>О2!D237</f>
        <v>0</v>
      </c>
      <c r="I184" s="255">
        <f>О2!E237</f>
        <v>0</v>
      </c>
      <c r="J184" s="213">
        <f>О3!D237</f>
        <v>0</v>
      </c>
      <c r="K184" s="255">
        <f>О3!E237</f>
        <v>0</v>
      </c>
      <c r="L184" s="213">
        <f>О4!D237</f>
        <v>0</v>
      </c>
      <c r="M184" s="255">
        <f>О4!E237</f>
        <v>0</v>
      </c>
      <c r="N184" s="213">
        <f>О5!D237</f>
        <v>0</v>
      </c>
      <c r="O184" s="255">
        <f>О5!E237</f>
        <v>0</v>
      </c>
      <c r="P184" s="213">
        <f>О6!D237</f>
        <v>0</v>
      </c>
      <c r="Q184" s="255">
        <f>О6!E237</f>
        <v>0</v>
      </c>
      <c r="R184" s="213">
        <f>О7!D237</f>
        <v>0</v>
      </c>
      <c r="S184" s="255">
        <f>О7!E237</f>
        <v>0</v>
      </c>
      <c r="T184" s="213">
        <f>О8!D237</f>
        <v>0</v>
      </c>
      <c r="U184" s="255">
        <f>О8!E237</f>
        <v>0</v>
      </c>
      <c r="V184" s="213">
        <f>О9!D237</f>
        <v>0</v>
      </c>
      <c r="W184" s="255">
        <f>О9!E237</f>
        <v>0</v>
      </c>
      <c r="X184" s="213">
        <f>О10!D237</f>
        <v>0</v>
      </c>
      <c r="Y184" s="255">
        <f>О10!E237</f>
        <v>0</v>
      </c>
      <c r="Z184" s="213">
        <f>О11!D237</f>
        <v>0</v>
      </c>
      <c r="AA184" s="255">
        <f>О11!E237</f>
        <v>0</v>
      </c>
      <c r="AB184" s="213">
        <f>О12!D237</f>
        <v>0</v>
      </c>
      <c r="AC184" s="255">
        <f>О12!E237</f>
        <v>0</v>
      </c>
      <c r="AD184" s="213">
        <f>О13!D237</f>
        <v>0</v>
      </c>
      <c r="AE184" s="255">
        <f>О13!E237</f>
        <v>0</v>
      </c>
      <c r="AF184" s="213">
        <f>О14!D237</f>
        <v>0</v>
      </c>
      <c r="AG184" s="255">
        <f>О14!E237</f>
        <v>0</v>
      </c>
      <c r="AH184" s="213">
        <f>О15!D237</f>
        <v>0</v>
      </c>
      <c r="AI184" s="255">
        <f>О15!E237</f>
        <v>0</v>
      </c>
      <c r="AJ184" s="213">
        <f>О16!D237</f>
        <v>0</v>
      </c>
      <c r="AK184" s="255">
        <f>О16!E237</f>
        <v>0</v>
      </c>
      <c r="AL184" s="213">
        <f>О17!D237</f>
        <v>0</v>
      </c>
      <c r="AM184" s="255">
        <f>О17!E237</f>
        <v>0</v>
      </c>
      <c r="AN184" s="213">
        <f>О18!D237</f>
        <v>0</v>
      </c>
      <c r="AO184" s="255">
        <f>О18!E237</f>
        <v>0</v>
      </c>
      <c r="AP184" s="213">
        <f>О19!D237</f>
        <v>0</v>
      </c>
      <c r="AQ184" s="255">
        <f>О19!E237</f>
        <v>0</v>
      </c>
      <c r="AR184" s="213">
        <f>О20!D237</f>
        <v>0</v>
      </c>
      <c r="AS184" s="255">
        <f>О20!E237</f>
        <v>0</v>
      </c>
    </row>
    <row r="185" spans="1:47" ht="40.5" customHeight="1" thickBot="1">
      <c r="A185" s="391"/>
      <c r="B185" s="394"/>
      <c r="C185" s="45" t="s">
        <v>246</v>
      </c>
      <c r="D185" s="312">
        <f t="shared" si="6"/>
        <v>0</v>
      </c>
      <c r="E185" s="312">
        <f t="shared" si="5"/>
        <v>0</v>
      </c>
      <c r="F185" s="213">
        <f>О1!D238</f>
        <v>0</v>
      </c>
      <c r="G185" s="255">
        <f>О1!E238</f>
        <v>0</v>
      </c>
      <c r="H185" s="213">
        <f>О2!D238</f>
        <v>0</v>
      </c>
      <c r="I185" s="255">
        <f>О2!E238</f>
        <v>0</v>
      </c>
      <c r="J185" s="213">
        <f>О3!D238</f>
        <v>0</v>
      </c>
      <c r="K185" s="255">
        <f>О3!E238</f>
        <v>0</v>
      </c>
      <c r="L185" s="213">
        <f>О4!D238</f>
        <v>0</v>
      </c>
      <c r="M185" s="255">
        <f>О4!E238</f>
        <v>0</v>
      </c>
      <c r="N185" s="213">
        <f>О5!D238</f>
        <v>0</v>
      </c>
      <c r="O185" s="255">
        <f>О5!E238</f>
        <v>0</v>
      </c>
      <c r="P185" s="213">
        <f>О6!D238</f>
        <v>0</v>
      </c>
      <c r="Q185" s="255">
        <f>О6!E238</f>
        <v>0</v>
      </c>
      <c r="R185" s="213">
        <f>О7!D238</f>
        <v>0</v>
      </c>
      <c r="S185" s="255">
        <f>О7!E238</f>
        <v>0</v>
      </c>
      <c r="T185" s="213">
        <f>О8!D238</f>
        <v>0</v>
      </c>
      <c r="U185" s="255">
        <f>О8!E238</f>
        <v>0</v>
      </c>
      <c r="V185" s="213">
        <f>О9!D238</f>
        <v>0</v>
      </c>
      <c r="W185" s="255">
        <f>О9!E238</f>
        <v>0</v>
      </c>
      <c r="X185" s="213">
        <f>О10!D238</f>
        <v>0</v>
      </c>
      <c r="Y185" s="255">
        <f>О10!E238</f>
        <v>0</v>
      </c>
      <c r="Z185" s="213">
        <f>О11!D238</f>
        <v>0</v>
      </c>
      <c r="AA185" s="255">
        <f>О11!E238</f>
        <v>0</v>
      </c>
      <c r="AB185" s="213">
        <f>О12!D238</f>
        <v>0</v>
      </c>
      <c r="AC185" s="255">
        <f>О12!E238</f>
        <v>0</v>
      </c>
      <c r="AD185" s="213">
        <f>О13!D238</f>
        <v>0</v>
      </c>
      <c r="AE185" s="255">
        <f>О13!E238</f>
        <v>0</v>
      </c>
      <c r="AF185" s="213">
        <f>О14!D238</f>
        <v>0</v>
      </c>
      <c r="AG185" s="255">
        <f>О14!E238</f>
        <v>0</v>
      </c>
      <c r="AH185" s="213">
        <f>О15!D238</f>
        <v>0</v>
      </c>
      <c r="AI185" s="255">
        <f>О15!E238</f>
        <v>0</v>
      </c>
      <c r="AJ185" s="213">
        <f>О16!D238</f>
        <v>0</v>
      </c>
      <c r="AK185" s="255">
        <f>О16!E238</f>
        <v>0</v>
      </c>
      <c r="AL185" s="213">
        <f>О17!D238</f>
        <v>0</v>
      </c>
      <c r="AM185" s="255">
        <f>О17!E238</f>
        <v>0</v>
      </c>
      <c r="AN185" s="213">
        <f>О18!D238</f>
        <v>0</v>
      </c>
      <c r="AO185" s="255">
        <f>О18!E238</f>
        <v>0</v>
      </c>
      <c r="AP185" s="213">
        <f>О19!D238</f>
        <v>0</v>
      </c>
      <c r="AQ185" s="255">
        <f>О19!E238</f>
        <v>0</v>
      </c>
      <c r="AR185" s="213">
        <f>О20!D238</f>
        <v>0</v>
      </c>
      <c r="AS185" s="255">
        <f>О20!E238</f>
        <v>0</v>
      </c>
    </row>
    <row r="186" spans="1:47" ht="41.25" customHeight="1">
      <c r="A186" s="389" t="s">
        <v>357</v>
      </c>
      <c r="B186" s="392" t="s">
        <v>247</v>
      </c>
      <c r="C186" s="43" t="s">
        <v>248</v>
      </c>
      <c r="D186" s="312">
        <f t="shared" si="6"/>
        <v>0</v>
      </c>
      <c r="E186" s="312">
        <f t="shared" si="5"/>
        <v>0</v>
      </c>
      <c r="F186" s="213">
        <f>О1!D239</f>
        <v>0</v>
      </c>
      <c r="G186" s="255">
        <f>О1!E239</f>
        <v>0</v>
      </c>
      <c r="H186" s="213">
        <f>О2!D239</f>
        <v>0</v>
      </c>
      <c r="I186" s="255">
        <f>О2!E239</f>
        <v>0</v>
      </c>
      <c r="J186" s="213">
        <f>О3!D239</f>
        <v>0</v>
      </c>
      <c r="K186" s="255">
        <f>О3!E239</f>
        <v>0</v>
      </c>
      <c r="L186" s="213">
        <f>О4!D239</f>
        <v>0</v>
      </c>
      <c r="M186" s="255">
        <f>О4!E239</f>
        <v>0</v>
      </c>
      <c r="N186" s="213">
        <f>О5!D239</f>
        <v>0</v>
      </c>
      <c r="O186" s="255">
        <f>О5!E239</f>
        <v>0</v>
      </c>
      <c r="P186" s="213">
        <f>О6!D239</f>
        <v>0</v>
      </c>
      <c r="Q186" s="255">
        <f>О6!E239</f>
        <v>0</v>
      </c>
      <c r="R186" s="213">
        <f>О7!D239</f>
        <v>0</v>
      </c>
      <c r="S186" s="255">
        <f>О7!E239</f>
        <v>0</v>
      </c>
      <c r="T186" s="213">
        <f>О8!D239</f>
        <v>0</v>
      </c>
      <c r="U186" s="255">
        <f>О8!E239</f>
        <v>0</v>
      </c>
      <c r="V186" s="213">
        <f>О9!D239</f>
        <v>0</v>
      </c>
      <c r="W186" s="255">
        <f>О9!E239</f>
        <v>0</v>
      </c>
      <c r="X186" s="213">
        <f>О10!D239</f>
        <v>0</v>
      </c>
      <c r="Y186" s="255">
        <f>О10!E239</f>
        <v>0</v>
      </c>
      <c r="Z186" s="213">
        <f>О11!D239</f>
        <v>0</v>
      </c>
      <c r="AA186" s="255">
        <f>О11!E239</f>
        <v>0</v>
      </c>
      <c r="AB186" s="213">
        <f>О12!D239</f>
        <v>0</v>
      </c>
      <c r="AC186" s="255">
        <f>О12!E239</f>
        <v>0</v>
      </c>
      <c r="AD186" s="213">
        <f>О13!D239</f>
        <v>0</v>
      </c>
      <c r="AE186" s="255">
        <f>О13!E239</f>
        <v>0</v>
      </c>
      <c r="AF186" s="213">
        <f>О14!D239</f>
        <v>0</v>
      </c>
      <c r="AG186" s="255">
        <f>О14!E239</f>
        <v>0</v>
      </c>
      <c r="AH186" s="213">
        <f>О15!D239</f>
        <v>0</v>
      </c>
      <c r="AI186" s="255">
        <f>О15!E239</f>
        <v>0</v>
      </c>
      <c r="AJ186" s="213">
        <f>О16!D239</f>
        <v>0</v>
      </c>
      <c r="AK186" s="255">
        <f>О16!E239</f>
        <v>0</v>
      </c>
      <c r="AL186" s="213">
        <f>О17!D239</f>
        <v>0</v>
      </c>
      <c r="AM186" s="255">
        <f>О17!E239</f>
        <v>0</v>
      </c>
      <c r="AN186" s="213">
        <f>О18!D239</f>
        <v>0</v>
      </c>
      <c r="AO186" s="255">
        <f>О18!E239</f>
        <v>0</v>
      </c>
      <c r="AP186" s="213">
        <f>О19!D239</f>
        <v>0</v>
      </c>
      <c r="AQ186" s="255">
        <f>О19!E239</f>
        <v>0</v>
      </c>
      <c r="AR186" s="213">
        <f>О20!D239</f>
        <v>0</v>
      </c>
      <c r="AS186" s="255">
        <f>О20!E239</f>
        <v>0</v>
      </c>
    </row>
    <row r="187" spans="1:47" ht="96.75" customHeight="1">
      <c r="A187" s="390"/>
      <c r="B187" s="393"/>
      <c r="C187" s="44" t="s">
        <v>249</v>
      </c>
      <c r="D187" s="312">
        <f t="shared" si="6"/>
        <v>0</v>
      </c>
      <c r="E187" s="312">
        <f t="shared" si="5"/>
        <v>0</v>
      </c>
      <c r="F187" s="213">
        <f>О1!D240</f>
        <v>0</v>
      </c>
      <c r="G187" s="255">
        <f>О1!E240</f>
        <v>0</v>
      </c>
      <c r="H187" s="213">
        <f>О2!D240</f>
        <v>0</v>
      </c>
      <c r="I187" s="255">
        <f>О2!E240</f>
        <v>0</v>
      </c>
      <c r="J187" s="213">
        <f>О3!D240</f>
        <v>0</v>
      </c>
      <c r="K187" s="255">
        <f>О3!E240</f>
        <v>0</v>
      </c>
      <c r="L187" s="213">
        <f>О4!D240</f>
        <v>0</v>
      </c>
      <c r="M187" s="255">
        <f>О4!E240</f>
        <v>0</v>
      </c>
      <c r="N187" s="213">
        <f>О5!D240</f>
        <v>0</v>
      </c>
      <c r="O187" s="255">
        <f>О5!E240</f>
        <v>0</v>
      </c>
      <c r="P187" s="213">
        <f>О6!D240</f>
        <v>0</v>
      </c>
      <c r="Q187" s="255">
        <f>О6!E240</f>
        <v>0</v>
      </c>
      <c r="R187" s="213">
        <f>О7!D240</f>
        <v>0</v>
      </c>
      <c r="S187" s="255">
        <f>О7!E240</f>
        <v>0</v>
      </c>
      <c r="T187" s="213">
        <f>О8!D240</f>
        <v>0</v>
      </c>
      <c r="U187" s="255">
        <f>О8!E240</f>
        <v>0</v>
      </c>
      <c r="V187" s="213">
        <f>О9!D240</f>
        <v>0</v>
      </c>
      <c r="W187" s="255">
        <f>О9!E240</f>
        <v>0</v>
      </c>
      <c r="X187" s="213">
        <f>О10!D240</f>
        <v>0</v>
      </c>
      <c r="Y187" s="255">
        <f>О10!E240</f>
        <v>0</v>
      </c>
      <c r="Z187" s="213">
        <f>О11!D240</f>
        <v>0</v>
      </c>
      <c r="AA187" s="255">
        <f>О11!E240</f>
        <v>0</v>
      </c>
      <c r="AB187" s="213">
        <f>О12!D240</f>
        <v>0</v>
      </c>
      <c r="AC187" s="255">
        <f>О12!E240</f>
        <v>0</v>
      </c>
      <c r="AD187" s="213">
        <f>О13!D240</f>
        <v>0</v>
      </c>
      <c r="AE187" s="255">
        <f>О13!E240</f>
        <v>0</v>
      </c>
      <c r="AF187" s="213">
        <f>О14!D240</f>
        <v>0</v>
      </c>
      <c r="AG187" s="255">
        <f>О14!E240</f>
        <v>0</v>
      </c>
      <c r="AH187" s="213">
        <f>О15!D240</f>
        <v>0</v>
      </c>
      <c r="AI187" s="255">
        <f>О15!E240</f>
        <v>0</v>
      </c>
      <c r="AJ187" s="213">
        <f>О16!D240</f>
        <v>0</v>
      </c>
      <c r="AK187" s="255">
        <f>О16!E240</f>
        <v>0</v>
      </c>
      <c r="AL187" s="213">
        <f>О17!D240</f>
        <v>0</v>
      </c>
      <c r="AM187" s="255">
        <f>О17!E240</f>
        <v>0</v>
      </c>
      <c r="AN187" s="213">
        <f>О18!D240</f>
        <v>0</v>
      </c>
      <c r="AO187" s="255">
        <f>О18!E240</f>
        <v>0</v>
      </c>
      <c r="AP187" s="213">
        <f>О19!D240</f>
        <v>0</v>
      </c>
      <c r="AQ187" s="255">
        <f>О19!E240</f>
        <v>0</v>
      </c>
      <c r="AR187" s="213">
        <f>О20!D240</f>
        <v>0</v>
      </c>
      <c r="AS187" s="255">
        <f>О20!E240</f>
        <v>0</v>
      </c>
    </row>
    <row r="188" spans="1:47" ht="51" customHeight="1" thickBot="1">
      <c r="A188" s="391"/>
      <c r="B188" s="394"/>
      <c r="C188" s="45" t="s">
        <v>250</v>
      </c>
      <c r="D188" s="312">
        <f t="shared" si="6"/>
        <v>0</v>
      </c>
      <c r="E188" s="312">
        <f t="shared" si="5"/>
        <v>0</v>
      </c>
      <c r="F188" s="213">
        <f>О1!D241</f>
        <v>0</v>
      </c>
      <c r="G188" s="255">
        <f>О1!E241</f>
        <v>0</v>
      </c>
      <c r="H188" s="213">
        <f>О2!D241</f>
        <v>0</v>
      </c>
      <c r="I188" s="255">
        <f>О2!E241</f>
        <v>0</v>
      </c>
      <c r="J188" s="213">
        <f>О3!D241</f>
        <v>0</v>
      </c>
      <c r="K188" s="255">
        <f>О3!E241</f>
        <v>0</v>
      </c>
      <c r="L188" s="213">
        <f>О4!D241</f>
        <v>0</v>
      </c>
      <c r="M188" s="255">
        <f>О4!E241</f>
        <v>0</v>
      </c>
      <c r="N188" s="213">
        <f>О5!D241</f>
        <v>0</v>
      </c>
      <c r="O188" s="255">
        <f>О5!E241</f>
        <v>0</v>
      </c>
      <c r="P188" s="213">
        <f>О6!D241</f>
        <v>0</v>
      </c>
      <c r="Q188" s="255">
        <f>О6!E241</f>
        <v>0</v>
      </c>
      <c r="R188" s="213">
        <f>О7!D241</f>
        <v>0</v>
      </c>
      <c r="S188" s="255">
        <f>О7!E241</f>
        <v>0</v>
      </c>
      <c r="T188" s="213">
        <f>О8!D241</f>
        <v>0</v>
      </c>
      <c r="U188" s="255">
        <f>О8!E241</f>
        <v>0</v>
      </c>
      <c r="V188" s="213">
        <f>О9!D241</f>
        <v>0</v>
      </c>
      <c r="W188" s="255">
        <f>О9!E241</f>
        <v>0</v>
      </c>
      <c r="X188" s="213">
        <f>О10!D241</f>
        <v>0</v>
      </c>
      <c r="Y188" s="255">
        <f>О10!E241</f>
        <v>0</v>
      </c>
      <c r="Z188" s="213">
        <f>О11!D241</f>
        <v>0</v>
      </c>
      <c r="AA188" s="255">
        <f>О11!E241</f>
        <v>0</v>
      </c>
      <c r="AB188" s="213">
        <f>О12!D241</f>
        <v>0</v>
      </c>
      <c r="AC188" s="255">
        <f>О12!E241</f>
        <v>0</v>
      </c>
      <c r="AD188" s="213">
        <f>О13!D241</f>
        <v>0</v>
      </c>
      <c r="AE188" s="255">
        <f>О13!E241</f>
        <v>0</v>
      </c>
      <c r="AF188" s="213">
        <f>О14!D241</f>
        <v>0</v>
      </c>
      <c r="AG188" s="255">
        <f>О14!E241</f>
        <v>0</v>
      </c>
      <c r="AH188" s="213">
        <f>О15!D241</f>
        <v>0</v>
      </c>
      <c r="AI188" s="255">
        <f>О15!E241</f>
        <v>0</v>
      </c>
      <c r="AJ188" s="213">
        <f>О16!D241</f>
        <v>0</v>
      </c>
      <c r="AK188" s="255">
        <f>О16!E241</f>
        <v>0</v>
      </c>
      <c r="AL188" s="213">
        <f>О17!D241</f>
        <v>0</v>
      </c>
      <c r="AM188" s="255">
        <f>О17!E241</f>
        <v>0</v>
      </c>
      <c r="AN188" s="213">
        <f>О18!D241</f>
        <v>0</v>
      </c>
      <c r="AO188" s="255">
        <f>О18!E241</f>
        <v>0</v>
      </c>
      <c r="AP188" s="213">
        <f>О19!D241</f>
        <v>0</v>
      </c>
      <c r="AQ188" s="255">
        <f>О19!E241</f>
        <v>0</v>
      </c>
      <c r="AR188" s="213">
        <f>О20!D241</f>
        <v>0</v>
      </c>
      <c r="AS188" s="255">
        <f>О20!E241</f>
        <v>0</v>
      </c>
    </row>
    <row r="189" spans="1:47" ht="40.5" customHeight="1">
      <c r="A189" s="389" t="s">
        <v>358</v>
      </c>
      <c r="B189" s="392" t="s">
        <v>251</v>
      </c>
      <c r="C189" s="43" t="s">
        <v>252</v>
      </c>
      <c r="D189" s="312">
        <f t="shared" si="6"/>
        <v>0</v>
      </c>
      <c r="E189" s="312">
        <f t="shared" si="5"/>
        <v>0</v>
      </c>
      <c r="F189" s="213">
        <f>О1!D242</f>
        <v>0</v>
      </c>
      <c r="G189" s="255">
        <f>О1!E242</f>
        <v>0</v>
      </c>
      <c r="H189" s="213">
        <f>О2!D242</f>
        <v>0</v>
      </c>
      <c r="I189" s="255">
        <f>О2!E242</f>
        <v>0</v>
      </c>
      <c r="J189" s="213">
        <f>О3!D242</f>
        <v>0</v>
      </c>
      <c r="K189" s="255">
        <f>О3!E242</f>
        <v>0</v>
      </c>
      <c r="L189" s="213">
        <f>О4!D242</f>
        <v>0</v>
      </c>
      <c r="M189" s="255">
        <f>О4!E242</f>
        <v>0</v>
      </c>
      <c r="N189" s="213">
        <f>О5!D242</f>
        <v>0</v>
      </c>
      <c r="O189" s="255">
        <f>О5!E242</f>
        <v>0</v>
      </c>
      <c r="P189" s="213">
        <f>О6!D242</f>
        <v>0</v>
      </c>
      <c r="Q189" s="255">
        <f>О6!E242</f>
        <v>0</v>
      </c>
      <c r="R189" s="213">
        <f>О7!D242</f>
        <v>0</v>
      </c>
      <c r="S189" s="255">
        <f>О7!E242</f>
        <v>0</v>
      </c>
      <c r="T189" s="213">
        <f>О8!D242</f>
        <v>0</v>
      </c>
      <c r="U189" s="255">
        <f>О8!E242</f>
        <v>0</v>
      </c>
      <c r="V189" s="213">
        <f>О9!D242</f>
        <v>0</v>
      </c>
      <c r="W189" s="255">
        <f>О9!E242</f>
        <v>0</v>
      </c>
      <c r="X189" s="213">
        <f>О10!D242</f>
        <v>0</v>
      </c>
      <c r="Y189" s="255">
        <f>О10!E242</f>
        <v>0</v>
      </c>
      <c r="Z189" s="213">
        <f>О11!D242</f>
        <v>0</v>
      </c>
      <c r="AA189" s="255">
        <f>О11!E242</f>
        <v>0</v>
      </c>
      <c r="AB189" s="213">
        <f>О12!D242</f>
        <v>0</v>
      </c>
      <c r="AC189" s="255">
        <f>О12!E242</f>
        <v>0</v>
      </c>
      <c r="AD189" s="213">
        <f>О13!D242</f>
        <v>0</v>
      </c>
      <c r="AE189" s="255">
        <f>О13!E242</f>
        <v>0</v>
      </c>
      <c r="AF189" s="213">
        <f>О14!D242</f>
        <v>0</v>
      </c>
      <c r="AG189" s="255">
        <f>О14!E242</f>
        <v>0</v>
      </c>
      <c r="AH189" s="213">
        <f>О15!D242</f>
        <v>0</v>
      </c>
      <c r="AI189" s="255">
        <f>О15!E242</f>
        <v>0</v>
      </c>
      <c r="AJ189" s="213">
        <f>О16!D242</f>
        <v>0</v>
      </c>
      <c r="AK189" s="255">
        <f>О16!E242</f>
        <v>0</v>
      </c>
      <c r="AL189" s="213">
        <f>О17!D242</f>
        <v>0</v>
      </c>
      <c r="AM189" s="255">
        <f>О17!E242</f>
        <v>0</v>
      </c>
      <c r="AN189" s="213">
        <f>О18!D242</f>
        <v>0</v>
      </c>
      <c r="AO189" s="255">
        <f>О18!E242</f>
        <v>0</v>
      </c>
      <c r="AP189" s="213">
        <f>О19!D242</f>
        <v>0</v>
      </c>
      <c r="AQ189" s="255">
        <f>О19!E242</f>
        <v>0</v>
      </c>
      <c r="AR189" s="213">
        <f>О20!D242</f>
        <v>0</v>
      </c>
      <c r="AS189" s="255">
        <f>О20!E242</f>
        <v>0</v>
      </c>
    </row>
    <row r="190" spans="1:47" ht="41.25" customHeight="1">
      <c r="A190" s="390"/>
      <c r="B190" s="393"/>
      <c r="C190" s="44" t="s">
        <v>253</v>
      </c>
      <c r="D190" s="312">
        <f t="shared" si="6"/>
        <v>0</v>
      </c>
      <c r="E190" s="312">
        <f t="shared" si="5"/>
        <v>0</v>
      </c>
      <c r="F190" s="213">
        <f>О1!D243</f>
        <v>0</v>
      </c>
      <c r="G190" s="255">
        <f>О1!E243</f>
        <v>0</v>
      </c>
      <c r="H190" s="213">
        <f>О2!D243</f>
        <v>0</v>
      </c>
      <c r="I190" s="255">
        <f>О2!E243</f>
        <v>0</v>
      </c>
      <c r="J190" s="213">
        <f>О3!D243</f>
        <v>0</v>
      </c>
      <c r="K190" s="255">
        <f>О3!E243</f>
        <v>0</v>
      </c>
      <c r="L190" s="213">
        <f>О4!D243</f>
        <v>0</v>
      </c>
      <c r="M190" s="255">
        <f>О4!E243</f>
        <v>0</v>
      </c>
      <c r="N190" s="213">
        <f>О5!D243</f>
        <v>0</v>
      </c>
      <c r="O190" s="255">
        <f>О5!E243</f>
        <v>0</v>
      </c>
      <c r="P190" s="213">
        <f>О6!D243</f>
        <v>0</v>
      </c>
      <c r="Q190" s="255">
        <f>О6!E243</f>
        <v>0</v>
      </c>
      <c r="R190" s="213">
        <f>О7!D243</f>
        <v>0</v>
      </c>
      <c r="S190" s="255">
        <f>О7!E243</f>
        <v>0</v>
      </c>
      <c r="T190" s="213">
        <f>О8!D243</f>
        <v>0</v>
      </c>
      <c r="U190" s="255">
        <f>О8!E243</f>
        <v>0</v>
      </c>
      <c r="V190" s="213">
        <f>О9!D243</f>
        <v>0</v>
      </c>
      <c r="W190" s="255">
        <f>О9!E243</f>
        <v>0</v>
      </c>
      <c r="X190" s="213">
        <f>О10!D243</f>
        <v>0</v>
      </c>
      <c r="Y190" s="255">
        <f>О10!E243</f>
        <v>0</v>
      </c>
      <c r="Z190" s="213">
        <f>О11!D243</f>
        <v>0</v>
      </c>
      <c r="AA190" s="255">
        <f>О11!E243</f>
        <v>0</v>
      </c>
      <c r="AB190" s="213">
        <f>О12!D243</f>
        <v>0</v>
      </c>
      <c r="AC190" s="255">
        <f>О12!E243</f>
        <v>0</v>
      </c>
      <c r="AD190" s="213">
        <f>О13!D243</f>
        <v>0</v>
      </c>
      <c r="AE190" s="255">
        <f>О13!E243</f>
        <v>0</v>
      </c>
      <c r="AF190" s="213">
        <f>О14!D243</f>
        <v>0</v>
      </c>
      <c r="AG190" s="255">
        <f>О14!E243</f>
        <v>0</v>
      </c>
      <c r="AH190" s="213">
        <f>О15!D243</f>
        <v>0</v>
      </c>
      <c r="AI190" s="255">
        <f>О15!E243</f>
        <v>0</v>
      </c>
      <c r="AJ190" s="213">
        <f>О16!D243</f>
        <v>0</v>
      </c>
      <c r="AK190" s="255">
        <f>О16!E243</f>
        <v>0</v>
      </c>
      <c r="AL190" s="213">
        <f>О17!D243</f>
        <v>0</v>
      </c>
      <c r="AM190" s="255">
        <f>О17!E243</f>
        <v>0</v>
      </c>
      <c r="AN190" s="213">
        <f>О18!D243</f>
        <v>0</v>
      </c>
      <c r="AO190" s="255">
        <f>О18!E243</f>
        <v>0</v>
      </c>
      <c r="AP190" s="213">
        <f>О19!D243</f>
        <v>0</v>
      </c>
      <c r="AQ190" s="255">
        <f>О19!E243</f>
        <v>0</v>
      </c>
      <c r="AR190" s="213">
        <f>О20!D243</f>
        <v>0</v>
      </c>
      <c r="AS190" s="255">
        <f>О20!E243</f>
        <v>0</v>
      </c>
    </row>
    <row r="191" spans="1:47" ht="64.5" customHeight="1" thickBot="1">
      <c r="A191" s="391"/>
      <c r="B191" s="394"/>
      <c r="C191" s="45" t="s">
        <v>254</v>
      </c>
      <c r="D191" s="312">
        <f t="shared" si="6"/>
        <v>0</v>
      </c>
      <c r="E191" s="312">
        <f t="shared" si="5"/>
        <v>0</v>
      </c>
      <c r="F191" s="213">
        <f>О1!D244</f>
        <v>0</v>
      </c>
      <c r="G191" s="255">
        <f>О1!E244</f>
        <v>0</v>
      </c>
      <c r="H191" s="213">
        <f>О2!D244</f>
        <v>0</v>
      </c>
      <c r="I191" s="255">
        <f>О2!E244</f>
        <v>0</v>
      </c>
      <c r="J191" s="213">
        <f>О3!D244</f>
        <v>0</v>
      </c>
      <c r="K191" s="255">
        <f>О3!E244</f>
        <v>0</v>
      </c>
      <c r="L191" s="213">
        <f>О4!D244</f>
        <v>0</v>
      </c>
      <c r="M191" s="255">
        <f>О4!E244</f>
        <v>0</v>
      </c>
      <c r="N191" s="213">
        <f>О5!D244</f>
        <v>0</v>
      </c>
      <c r="O191" s="255">
        <f>О5!E244</f>
        <v>0</v>
      </c>
      <c r="P191" s="213">
        <f>О6!D244</f>
        <v>0</v>
      </c>
      <c r="Q191" s="255">
        <f>О6!E244</f>
        <v>0</v>
      </c>
      <c r="R191" s="213">
        <f>О7!D244</f>
        <v>0</v>
      </c>
      <c r="S191" s="255">
        <f>О7!E244</f>
        <v>0</v>
      </c>
      <c r="T191" s="213">
        <f>О8!D244</f>
        <v>0</v>
      </c>
      <c r="U191" s="255">
        <f>О8!E244</f>
        <v>0</v>
      </c>
      <c r="V191" s="213">
        <f>О9!D244</f>
        <v>0</v>
      </c>
      <c r="W191" s="255">
        <f>О9!E244</f>
        <v>0</v>
      </c>
      <c r="X191" s="213">
        <f>О10!D244</f>
        <v>0</v>
      </c>
      <c r="Y191" s="255">
        <f>О10!E244</f>
        <v>0</v>
      </c>
      <c r="Z191" s="213">
        <f>О11!D244</f>
        <v>0</v>
      </c>
      <c r="AA191" s="255">
        <f>О11!E244</f>
        <v>0</v>
      </c>
      <c r="AB191" s="213">
        <f>О12!D244</f>
        <v>0</v>
      </c>
      <c r="AC191" s="255">
        <f>О12!E244</f>
        <v>0</v>
      </c>
      <c r="AD191" s="213">
        <f>О13!D244</f>
        <v>0</v>
      </c>
      <c r="AE191" s="255">
        <f>О13!E244</f>
        <v>0</v>
      </c>
      <c r="AF191" s="213">
        <f>О14!D244</f>
        <v>0</v>
      </c>
      <c r="AG191" s="255">
        <f>О14!E244</f>
        <v>0</v>
      </c>
      <c r="AH191" s="213">
        <f>О15!D244</f>
        <v>0</v>
      </c>
      <c r="AI191" s="255">
        <f>О15!E244</f>
        <v>0</v>
      </c>
      <c r="AJ191" s="213">
        <f>О16!D244</f>
        <v>0</v>
      </c>
      <c r="AK191" s="255">
        <f>О16!E244</f>
        <v>0</v>
      </c>
      <c r="AL191" s="213">
        <f>О17!D244</f>
        <v>0</v>
      </c>
      <c r="AM191" s="255">
        <f>О17!E244</f>
        <v>0</v>
      </c>
      <c r="AN191" s="213">
        <f>О18!D244</f>
        <v>0</v>
      </c>
      <c r="AO191" s="255">
        <f>О18!E244</f>
        <v>0</v>
      </c>
      <c r="AP191" s="213">
        <f>О19!D244</f>
        <v>0</v>
      </c>
      <c r="AQ191" s="255">
        <f>О19!E244</f>
        <v>0</v>
      </c>
      <c r="AR191" s="213">
        <f>О20!D244</f>
        <v>0</v>
      </c>
      <c r="AS191" s="255">
        <f>О20!E244</f>
        <v>0</v>
      </c>
    </row>
    <row r="192" spans="1:47" ht="41.25" customHeight="1">
      <c r="A192" s="389" t="s">
        <v>359</v>
      </c>
      <c r="B192" s="392" t="s">
        <v>255</v>
      </c>
      <c r="C192" s="43" t="s">
        <v>256</v>
      </c>
      <c r="D192" s="312">
        <f t="shared" si="6"/>
        <v>0</v>
      </c>
      <c r="E192" s="312">
        <f t="shared" si="5"/>
        <v>0</v>
      </c>
      <c r="F192" s="213">
        <f>О1!D245</f>
        <v>0</v>
      </c>
      <c r="G192" s="255">
        <f>О1!E245</f>
        <v>0</v>
      </c>
      <c r="H192" s="213">
        <f>О2!D245</f>
        <v>0</v>
      </c>
      <c r="I192" s="255">
        <f>О2!E245</f>
        <v>0</v>
      </c>
      <c r="J192" s="213">
        <f>О3!D245</f>
        <v>0</v>
      </c>
      <c r="K192" s="255">
        <f>О3!E245</f>
        <v>0</v>
      </c>
      <c r="L192" s="213">
        <f>О4!D245</f>
        <v>0</v>
      </c>
      <c r="M192" s="255">
        <f>О4!E245</f>
        <v>0</v>
      </c>
      <c r="N192" s="213">
        <f>О5!D245</f>
        <v>0</v>
      </c>
      <c r="O192" s="255">
        <f>О5!E245</f>
        <v>0</v>
      </c>
      <c r="P192" s="213">
        <f>О6!D245</f>
        <v>0</v>
      </c>
      <c r="Q192" s="255">
        <f>О6!E245</f>
        <v>0</v>
      </c>
      <c r="R192" s="213">
        <f>О7!D245</f>
        <v>0</v>
      </c>
      <c r="S192" s="255">
        <f>О7!E245</f>
        <v>0</v>
      </c>
      <c r="T192" s="213">
        <f>О8!D245</f>
        <v>0</v>
      </c>
      <c r="U192" s="255">
        <f>О8!E245</f>
        <v>0</v>
      </c>
      <c r="V192" s="213">
        <f>О9!D245</f>
        <v>0</v>
      </c>
      <c r="W192" s="255">
        <f>О9!E245</f>
        <v>0</v>
      </c>
      <c r="X192" s="213">
        <f>О10!D245</f>
        <v>0</v>
      </c>
      <c r="Y192" s="255">
        <f>О10!E245</f>
        <v>0</v>
      </c>
      <c r="Z192" s="213">
        <f>О11!D245</f>
        <v>0</v>
      </c>
      <c r="AA192" s="255">
        <f>О11!E245</f>
        <v>0</v>
      </c>
      <c r="AB192" s="213">
        <f>О12!D245</f>
        <v>0</v>
      </c>
      <c r="AC192" s="255">
        <f>О12!E245</f>
        <v>0</v>
      </c>
      <c r="AD192" s="213">
        <f>О13!D245</f>
        <v>0</v>
      </c>
      <c r="AE192" s="255">
        <f>О13!E245</f>
        <v>0</v>
      </c>
      <c r="AF192" s="213">
        <f>О14!D245</f>
        <v>0</v>
      </c>
      <c r="AG192" s="255">
        <f>О14!E245</f>
        <v>0</v>
      </c>
      <c r="AH192" s="213">
        <f>О15!D245</f>
        <v>0</v>
      </c>
      <c r="AI192" s="255">
        <f>О15!E245</f>
        <v>0</v>
      </c>
      <c r="AJ192" s="213">
        <f>О16!D245</f>
        <v>0</v>
      </c>
      <c r="AK192" s="255">
        <f>О16!E245</f>
        <v>0</v>
      </c>
      <c r="AL192" s="213">
        <f>О17!D245</f>
        <v>0</v>
      </c>
      <c r="AM192" s="255">
        <f>О17!E245</f>
        <v>0</v>
      </c>
      <c r="AN192" s="213">
        <f>О18!D245</f>
        <v>0</v>
      </c>
      <c r="AO192" s="255">
        <f>О18!E245</f>
        <v>0</v>
      </c>
      <c r="AP192" s="213">
        <f>О19!D245</f>
        <v>0</v>
      </c>
      <c r="AQ192" s="255">
        <f>О19!E245</f>
        <v>0</v>
      </c>
      <c r="AR192" s="213">
        <f>О20!D245</f>
        <v>0</v>
      </c>
      <c r="AS192" s="255">
        <f>О20!E245</f>
        <v>0</v>
      </c>
    </row>
    <row r="193" spans="1:45" ht="41.25" customHeight="1">
      <c r="A193" s="390"/>
      <c r="B193" s="393"/>
      <c r="C193" s="44" t="s">
        <v>257</v>
      </c>
      <c r="D193" s="312">
        <f t="shared" si="6"/>
        <v>0</v>
      </c>
      <c r="E193" s="312">
        <f t="shared" si="5"/>
        <v>0</v>
      </c>
      <c r="F193" s="213">
        <f>О1!D246</f>
        <v>0</v>
      </c>
      <c r="G193" s="255">
        <f>О1!E246</f>
        <v>0</v>
      </c>
      <c r="H193" s="213">
        <f>О2!D246</f>
        <v>0</v>
      </c>
      <c r="I193" s="255">
        <f>О2!E246</f>
        <v>0</v>
      </c>
      <c r="J193" s="213">
        <f>О3!D246</f>
        <v>0</v>
      </c>
      <c r="K193" s="255">
        <f>О3!E246</f>
        <v>0</v>
      </c>
      <c r="L193" s="213">
        <f>О4!D246</f>
        <v>0</v>
      </c>
      <c r="M193" s="255">
        <f>О4!E246</f>
        <v>0</v>
      </c>
      <c r="N193" s="213">
        <f>О5!D246</f>
        <v>0</v>
      </c>
      <c r="O193" s="255">
        <f>О5!E246</f>
        <v>0</v>
      </c>
      <c r="P193" s="213">
        <f>О6!D246</f>
        <v>0</v>
      </c>
      <c r="Q193" s="255">
        <f>О6!E246</f>
        <v>0</v>
      </c>
      <c r="R193" s="213">
        <f>О7!D246</f>
        <v>0</v>
      </c>
      <c r="S193" s="255">
        <f>О7!E246</f>
        <v>0</v>
      </c>
      <c r="T193" s="213">
        <f>О8!D246</f>
        <v>0</v>
      </c>
      <c r="U193" s="255">
        <f>О8!E246</f>
        <v>0</v>
      </c>
      <c r="V193" s="213">
        <f>О9!D246</f>
        <v>0</v>
      </c>
      <c r="W193" s="255">
        <f>О9!E246</f>
        <v>0</v>
      </c>
      <c r="X193" s="213">
        <f>О10!D246</f>
        <v>0</v>
      </c>
      <c r="Y193" s="255">
        <f>О10!E246</f>
        <v>0</v>
      </c>
      <c r="Z193" s="213">
        <f>О11!D246</f>
        <v>0</v>
      </c>
      <c r="AA193" s="255">
        <f>О11!E246</f>
        <v>0</v>
      </c>
      <c r="AB193" s="213">
        <f>О12!D246</f>
        <v>0</v>
      </c>
      <c r="AC193" s="255">
        <f>О12!E246</f>
        <v>0</v>
      </c>
      <c r="AD193" s="213">
        <f>О13!D246</f>
        <v>0</v>
      </c>
      <c r="AE193" s="255">
        <f>О13!E246</f>
        <v>0</v>
      </c>
      <c r="AF193" s="213">
        <f>О14!D246</f>
        <v>0</v>
      </c>
      <c r="AG193" s="255">
        <f>О14!E246</f>
        <v>0</v>
      </c>
      <c r="AH193" s="213">
        <f>О15!D246</f>
        <v>0</v>
      </c>
      <c r="AI193" s="255">
        <f>О15!E246</f>
        <v>0</v>
      </c>
      <c r="AJ193" s="213">
        <f>О16!D246</f>
        <v>0</v>
      </c>
      <c r="AK193" s="255">
        <f>О16!E246</f>
        <v>0</v>
      </c>
      <c r="AL193" s="213">
        <f>О17!D246</f>
        <v>0</v>
      </c>
      <c r="AM193" s="255">
        <f>О17!E246</f>
        <v>0</v>
      </c>
      <c r="AN193" s="213">
        <f>О18!D246</f>
        <v>0</v>
      </c>
      <c r="AO193" s="255">
        <f>О18!E246</f>
        <v>0</v>
      </c>
      <c r="AP193" s="213">
        <f>О19!D246</f>
        <v>0</v>
      </c>
      <c r="AQ193" s="255">
        <f>О19!E246</f>
        <v>0</v>
      </c>
      <c r="AR193" s="213">
        <f>О20!D246</f>
        <v>0</v>
      </c>
      <c r="AS193" s="255">
        <f>О20!E246</f>
        <v>0</v>
      </c>
    </row>
    <row r="194" spans="1:45" ht="62.25" customHeight="1" thickBot="1">
      <c r="A194" s="391"/>
      <c r="B194" s="394"/>
      <c r="C194" s="45" t="s">
        <v>258</v>
      </c>
      <c r="D194" s="312">
        <f t="shared" si="6"/>
        <v>0</v>
      </c>
      <c r="E194" s="312">
        <f t="shared" si="5"/>
        <v>0</v>
      </c>
      <c r="F194" s="213">
        <f>О1!D247</f>
        <v>0</v>
      </c>
      <c r="G194" s="255">
        <f>О1!E247</f>
        <v>0</v>
      </c>
      <c r="H194" s="213">
        <f>О2!D247</f>
        <v>0</v>
      </c>
      <c r="I194" s="255">
        <f>О2!E247</f>
        <v>0</v>
      </c>
      <c r="J194" s="213">
        <f>О3!D247</f>
        <v>0</v>
      </c>
      <c r="K194" s="255">
        <f>О3!E247</f>
        <v>0</v>
      </c>
      <c r="L194" s="213">
        <f>О4!D247</f>
        <v>0</v>
      </c>
      <c r="M194" s="255">
        <f>О4!E247</f>
        <v>0</v>
      </c>
      <c r="N194" s="213">
        <f>О5!D247</f>
        <v>0</v>
      </c>
      <c r="O194" s="255">
        <f>О5!E247</f>
        <v>0</v>
      </c>
      <c r="P194" s="213">
        <f>О6!D247</f>
        <v>0</v>
      </c>
      <c r="Q194" s="255">
        <f>О6!E247</f>
        <v>0</v>
      </c>
      <c r="R194" s="213">
        <f>О7!D247</f>
        <v>0</v>
      </c>
      <c r="S194" s="255">
        <f>О7!E247</f>
        <v>0</v>
      </c>
      <c r="T194" s="213">
        <f>О8!D247</f>
        <v>0</v>
      </c>
      <c r="U194" s="255">
        <f>О8!E247</f>
        <v>0</v>
      </c>
      <c r="V194" s="213">
        <f>О9!D247</f>
        <v>0</v>
      </c>
      <c r="W194" s="255">
        <f>О9!E247</f>
        <v>0</v>
      </c>
      <c r="X194" s="213">
        <f>О10!D247</f>
        <v>0</v>
      </c>
      <c r="Y194" s="255">
        <f>О10!E247</f>
        <v>0</v>
      </c>
      <c r="Z194" s="213">
        <f>О11!D247</f>
        <v>0</v>
      </c>
      <c r="AA194" s="255">
        <f>О11!E247</f>
        <v>0</v>
      </c>
      <c r="AB194" s="213">
        <f>О12!D247</f>
        <v>0</v>
      </c>
      <c r="AC194" s="255">
        <f>О12!E247</f>
        <v>0</v>
      </c>
      <c r="AD194" s="213">
        <f>О13!D247</f>
        <v>0</v>
      </c>
      <c r="AE194" s="255">
        <f>О13!E247</f>
        <v>0</v>
      </c>
      <c r="AF194" s="213">
        <f>О14!D247</f>
        <v>0</v>
      </c>
      <c r="AG194" s="255">
        <f>О14!E247</f>
        <v>0</v>
      </c>
      <c r="AH194" s="213">
        <f>О15!D247</f>
        <v>0</v>
      </c>
      <c r="AI194" s="255">
        <f>О15!E247</f>
        <v>0</v>
      </c>
      <c r="AJ194" s="213">
        <f>О16!D247</f>
        <v>0</v>
      </c>
      <c r="AK194" s="255">
        <f>О16!E247</f>
        <v>0</v>
      </c>
      <c r="AL194" s="213">
        <f>О17!D247</f>
        <v>0</v>
      </c>
      <c r="AM194" s="255">
        <f>О17!E247</f>
        <v>0</v>
      </c>
      <c r="AN194" s="213">
        <f>О18!D247</f>
        <v>0</v>
      </c>
      <c r="AO194" s="255">
        <f>О18!E247</f>
        <v>0</v>
      </c>
      <c r="AP194" s="213">
        <f>О19!D247</f>
        <v>0</v>
      </c>
      <c r="AQ194" s="255">
        <f>О19!E247</f>
        <v>0</v>
      </c>
      <c r="AR194" s="213">
        <f>О20!D247</f>
        <v>0</v>
      </c>
      <c r="AS194" s="255">
        <f>О20!E247</f>
        <v>0</v>
      </c>
    </row>
    <row r="195" spans="1:45" ht="51" customHeight="1">
      <c r="A195" s="389" t="s">
        <v>360</v>
      </c>
      <c r="B195" s="392" t="s">
        <v>259</v>
      </c>
      <c r="C195" s="43" t="s">
        <v>260</v>
      </c>
      <c r="D195" s="312">
        <f t="shared" si="6"/>
        <v>0</v>
      </c>
      <c r="E195" s="312">
        <f t="shared" si="5"/>
        <v>0</v>
      </c>
      <c r="F195" s="213">
        <f>О1!D248</f>
        <v>0</v>
      </c>
      <c r="G195" s="255">
        <f>О1!E248</f>
        <v>0</v>
      </c>
      <c r="H195" s="213">
        <f>О2!D248</f>
        <v>0</v>
      </c>
      <c r="I195" s="255">
        <f>О2!E248</f>
        <v>0</v>
      </c>
      <c r="J195" s="213">
        <f>О3!D248</f>
        <v>0</v>
      </c>
      <c r="K195" s="255">
        <f>О3!E248</f>
        <v>0</v>
      </c>
      <c r="L195" s="213">
        <f>О4!D248</f>
        <v>0</v>
      </c>
      <c r="M195" s="255">
        <f>О4!E248</f>
        <v>0</v>
      </c>
      <c r="N195" s="213">
        <f>О5!D248</f>
        <v>0</v>
      </c>
      <c r="O195" s="255">
        <f>О5!E248</f>
        <v>0</v>
      </c>
      <c r="P195" s="213">
        <f>О6!D248</f>
        <v>0</v>
      </c>
      <c r="Q195" s="255">
        <f>О6!E248</f>
        <v>0</v>
      </c>
      <c r="R195" s="213">
        <f>О7!D248</f>
        <v>0</v>
      </c>
      <c r="S195" s="255">
        <f>О7!E248</f>
        <v>0</v>
      </c>
      <c r="T195" s="213">
        <f>О8!D248</f>
        <v>0</v>
      </c>
      <c r="U195" s="255">
        <f>О8!E248</f>
        <v>0</v>
      </c>
      <c r="V195" s="213">
        <f>О9!D248</f>
        <v>0</v>
      </c>
      <c r="W195" s="255">
        <f>О9!E248</f>
        <v>0</v>
      </c>
      <c r="X195" s="213">
        <f>О10!D248</f>
        <v>0</v>
      </c>
      <c r="Y195" s="255">
        <f>О10!E248</f>
        <v>0</v>
      </c>
      <c r="Z195" s="213">
        <f>О11!D248</f>
        <v>0</v>
      </c>
      <c r="AA195" s="255">
        <f>О11!E248</f>
        <v>0</v>
      </c>
      <c r="AB195" s="213">
        <f>О12!D248</f>
        <v>0</v>
      </c>
      <c r="AC195" s="255">
        <f>О12!E248</f>
        <v>0</v>
      </c>
      <c r="AD195" s="213">
        <f>О13!D248</f>
        <v>0</v>
      </c>
      <c r="AE195" s="255">
        <f>О13!E248</f>
        <v>0</v>
      </c>
      <c r="AF195" s="213">
        <f>О14!D248</f>
        <v>0</v>
      </c>
      <c r="AG195" s="255">
        <f>О14!E248</f>
        <v>0</v>
      </c>
      <c r="AH195" s="213">
        <f>О15!D248</f>
        <v>0</v>
      </c>
      <c r="AI195" s="255">
        <f>О15!E248</f>
        <v>0</v>
      </c>
      <c r="AJ195" s="213">
        <f>О16!D248</f>
        <v>0</v>
      </c>
      <c r="AK195" s="255">
        <f>О16!E248</f>
        <v>0</v>
      </c>
      <c r="AL195" s="213">
        <f>О17!D248</f>
        <v>0</v>
      </c>
      <c r="AM195" s="255">
        <f>О17!E248</f>
        <v>0</v>
      </c>
      <c r="AN195" s="213">
        <f>О18!D248</f>
        <v>0</v>
      </c>
      <c r="AO195" s="255">
        <f>О18!E248</f>
        <v>0</v>
      </c>
      <c r="AP195" s="213">
        <f>О19!D248</f>
        <v>0</v>
      </c>
      <c r="AQ195" s="255">
        <f>О19!E248</f>
        <v>0</v>
      </c>
      <c r="AR195" s="213">
        <f>О20!D248</f>
        <v>0</v>
      </c>
      <c r="AS195" s="255">
        <f>О20!E248</f>
        <v>0</v>
      </c>
    </row>
    <row r="196" spans="1:45" ht="52.5" customHeight="1">
      <c r="A196" s="390"/>
      <c r="B196" s="393"/>
      <c r="C196" s="44" t="s">
        <v>261</v>
      </c>
      <c r="D196" s="312">
        <f t="shared" si="6"/>
        <v>0</v>
      </c>
      <c r="E196" s="312">
        <f t="shared" si="5"/>
        <v>0</v>
      </c>
      <c r="F196" s="213">
        <f>О1!D249</f>
        <v>0</v>
      </c>
      <c r="G196" s="255">
        <f>О1!E249</f>
        <v>0</v>
      </c>
      <c r="H196" s="213">
        <f>О2!D249</f>
        <v>0</v>
      </c>
      <c r="I196" s="255">
        <f>О2!E249</f>
        <v>0</v>
      </c>
      <c r="J196" s="213">
        <f>О3!D249</f>
        <v>0</v>
      </c>
      <c r="K196" s="255">
        <f>О3!E249</f>
        <v>0</v>
      </c>
      <c r="L196" s="213">
        <f>О4!D249</f>
        <v>0</v>
      </c>
      <c r="M196" s="255">
        <f>О4!E249</f>
        <v>0</v>
      </c>
      <c r="N196" s="213">
        <f>О5!D249</f>
        <v>0</v>
      </c>
      <c r="O196" s="255">
        <f>О5!E249</f>
        <v>0</v>
      </c>
      <c r="P196" s="213">
        <f>О6!D249</f>
        <v>0</v>
      </c>
      <c r="Q196" s="255">
        <f>О6!E249</f>
        <v>0</v>
      </c>
      <c r="R196" s="213">
        <f>О7!D249</f>
        <v>0</v>
      </c>
      <c r="S196" s="255">
        <f>О7!E249</f>
        <v>0</v>
      </c>
      <c r="T196" s="213">
        <f>О8!D249</f>
        <v>0</v>
      </c>
      <c r="U196" s="255">
        <f>О8!E249</f>
        <v>0</v>
      </c>
      <c r="V196" s="213">
        <f>О9!D249</f>
        <v>0</v>
      </c>
      <c r="W196" s="255">
        <f>О9!E249</f>
        <v>0</v>
      </c>
      <c r="X196" s="213">
        <f>О10!D249</f>
        <v>0</v>
      </c>
      <c r="Y196" s="255">
        <f>О10!E249</f>
        <v>0</v>
      </c>
      <c r="Z196" s="213">
        <f>О11!D249</f>
        <v>0</v>
      </c>
      <c r="AA196" s="255">
        <f>О11!E249</f>
        <v>0</v>
      </c>
      <c r="AB196" s="213">
        <f>О12!D249</f>
        <v>0</v>
      </c>
      <c r="AC196" s="255">
        <f>О12!E249</f>
        <v>0</v>
      </c>
      <c r="AD196" s="213">
        <f>О13!D249</f>
        <v>0</v>
      </c>
      <c r="AE196" s="255">
        <f>О13!E249</f>
        <v>0</v>
      </c>
      <c r="AF196" s="213">
        <f>О14!D249</f>
        <v>0</v>
      </c>
      <c r="AG196" s="255">
        <f>О14!E249</f>
        <v>0</v>
      </c>
      <c r="AH196" s="213">
        <f>О15!D249</f>
        <v>0</v>
      </c>
      <c r="AI196" s="255">
        <f>О15!E249</f>
        <v>0</v>
      </c>
      <c r="AJ196" s="213">
        <f>О16!D249</f>
        <v>0</v>
      </c>
      <c r="AK196" s="255">
        <f>О16!E249</f>
        <v>0</v>
      </c>
      <c r="AL196" s="213">
        <f>О17!D249</f>
        <v>0</v>
      </c>
      <c r="AM196" s="255">
        <f>О17!E249</f>
        <v>0</v>
      </c>
      <c r="AN196" s="213">
        <f>О18!D249</f>
        <v>0</v>
      </c>
      <c r="AO196" s="255">
        <f>О18!E249</f>
        <v>0</v>
      </c>
      <c r="AP196" s="213">
        <f>О19!D249</f>
        <v>0</v>
      </c>
      <c r="AQ196" s="255">
        <f>О19!E249</f>
        <v>0</v>
      </c>
      <c r="AR196" s="213">
        <f>О20!D249</f>
        <v>0</v>
      </c>
      <c r="AS196" s="255">
        <f>О20!E249</f>
        <v>0</v>
      </c>
    </row>
    <row r="197" spans="1:45" ht="51.75" customHeight="1" thickBot="1">
      <c r="A197" s="391"/>
      <c r="B197" s="394"/>
      <c r="C197" s="45" t="s">
        <v>262</v>
      </c>
      <c r="D197" s="312">
        <f t="shared" si="6"/>
        <v>0</v>
      </c>
      <c r="E197" s="312">
        <f t="shared" ref="E197:E256" si="7">D197*100/$C$3</f>
        <v>0</v>
      </c>
      <c r="F197" s="213">
        <f>О1!D250</f>
        <v>0</v>
      </c>
      <c r="G197" s="255">
        <f>О1!E250</f>
        <v>0</v>
      </c>
      <c r="H197" s="213">
        <f>О2!D250</f>
        <v>0</v>
      </c>
      <c r="I197" s="255">
        <f>О2!E250</f>
        <v>0</v>
      </c>
      <c r="J197" s="213">
        <f>О3!D250</f>
        <v>0</v>
      </c>
      <c r="K197" s="255">
        <f>О3!E250</f>
        <v>0</v>
      </c>
      <c r="L197" s="213">
        <f>О4!D250</f>
        <v>0</v>
      </c>
      <c r="M197" s="255">
        <f>О4!E250</f>
        <v>0</v>
      </c>
      <c r="N197" s="213">
        <f>О5!D250</f>
        <v>0</v>
      </c>
      <c r="O197" s="255">
        <f>О5!E250</f>
        <v>0</v>
      </c>
      <c r="P197" s="213">
        <f>О6!D250</f>
        <v>0</v>
      </c>
      <c r="Q197" s="255">
        <f>О6!E250</f>
        <v>0</v>
      </c>
      <c r="R197" s="213">
        <f>О7!D250</f>
        <v>0</v>
      </c>
      <c r="S197" s="255">
        <f>О7!E250</f>
        <v>0</v>
      </c>
      <c r="T197" s="213">
        <f>О8!D250</f>
        <v>0</v>
      </c>
      <c r="U197" s="255">
        <f>О8!E250</f>
        <v>0</v>
      </c>
      <c r="V197" s="213">
        <f>О9!D250</f>
        <v>0</v>
      </c>
      <c r="W197" s="255">
        <f>О9!E250</f>
        <v>0</v>
      </c>
      <c r="X197" s="213">
        <f>О10!D250</f>
        <v>0</v>
      </c>
      <c r="Y197" s="255">
        <f>О10!E250</f>
        <v>0</v>
      </c>
      <c r="Z197" s="213">
        <f>О11!D250</f>
        <v>0</v>
      </c>
      <c r="AA197" s="255">
        <f>О11!E250</f>
        <v>0</v>
      </c>
      <c r="AB197" s="213">
        <f>О12!D250</f>
        <v>0</v>
      </c>
      <c r="AC197" s="255">
        <f>О12!E250</f>
        <v>0</v>
      </c>
      <c r="AD197" s="213">
        <f>О13!D250</f>
        <v>0</v>
      </c>
      <c r="AE197" s="255">
        <f>О13!E250</f>
        <v>0</v>
      </c>
      <c r="AF197" s="213">
        <f>О14!D250</f>
        <v>0</v>
      </c>
      <c r="AG197" s="255">
        <f>О14!E250</f>
        <v>0</v>
      </c>
      <c r="AH197" s="213">
        <f>О15!D250</f>
        <v>0</v>
      </c>
      <c r="AI197" s="255">
        <f>О15!E250</f>
        <v>0</v>
      </c>
      <c r="AJ197" s="213">
        <f>О16!D250</f>
        <v>0</v>
      </c>
      <c r="AK197" s="255">
        <f>О16!E250</f>
        <v>0</v>
      </c>
      <c r="AL197" s="213">
        <f>О17!D250</f>
        <v>0</v>
      </c>
      <c r="AM197" s="255">
        <f>О17!E250</f>
        <v>0</v>
      </c>
      <c r="AN197" s="213">
        <f>О18!D250</f>
        <v>0</v>
      </c>
      <c r="AO197" s="255">
        <f>О18!E250</f>
        <v>0</v>
      </c>
      <c r="AP197" s="213">
        <f>О19!D250</f>
        <v>0</v>
      </c>
      <c r="AQ197" s="255">
        <f>О19!E250</f>
        <v>0</v>
      </c>
      <c r="AR197" s="213">
        <f>О20!D250</f>
        <v>0</v>
      </c>
      <c r="AS197" s="255">
        <f>О20!E250</f>
        <v>0</v>
      </c>
    </row>
    <row r="198" spans="1:45" ht="42" customHeight="1">
      <c r="A198" s="389" t="s">
        <v>361</v>
      </c>
      <c r="B198" s="392" t="s">
        <v>263</v>
      </c>
      <c r="C198" s="43" t="s">
        <v>264</v>
      </c>
      <c r="D198" s="312">
        <f t="shared" si="6"/>
        <v>0</v>
      </c>
      <c r="E198" s="312">
        <f t="shared" si="7"/>
        <v>0</v>
      </c>
      <c r="F198" s="213">
        <f>О1!D251</f>
        <v>0</v>
      </c>
      <c r="G198" s="255">
        <f>О1!E251</f>
        <v>0</v>
      </c>
      <c r="H198" s="213">
        <f>О2!D251</f>
        <v>0</v>
      </c>
      <c r="I198" s="255">
        <f>О2!E251</f>
        <v>0</v>
      </c>
      <c r="J198" s="213">
        <f>О3!D251</f>
        <v>0</v>
      </c>
      <c r="K198" s="255">
        <f>О3!E251</f>
        <v>0</v>
      </c>
      <c r="L198" s="213">
        <f>О4!D251</f>
        <v>0</v>
      </c>
      <c r="M198" s="255">
        <f>О4!E251</f>
        <v>0</v>
      </c>
      <c r="N198" s="213">
        <f>О5!D251</f>
        <v>0</v>
      </c>
      <c r="O198" s="255">
        <f>О5!E251</f>
        <v>0</v>
      </c>
      <c r="P198" s="213">
        <f>О6!D251</f>
        <v>0</v>
      </c>
      <c r="Q198" s="255">
        <f>О6!E251</f>
        <v>0</v>
      </c>
      <c r="R198" s="213">
        <f>О7!D251</f>
        <v>0</v>
      </c>
      <c r="S198" s="255">
        <f>О7!E251</f>
        <v>0</v>
      </c>
      <c r="T198" s="213">
        <f>О8!D251</f>
        <v>0</v>
      </c>
      <c r="U198" s="255">
        <f>О8!E251</f>
        <v>0</v>
      </c>
      <c r="V198" s="213">
        <f>О9!D251</f>
        <v>0</v>
      </c>
      <c r="W198" s="255">
        <f>О9!E251</f>
        <v>0</v>
      </c>
      <c r="X198" s="213">
        <f>О10!D251</f>
        <v>0</v>
      </c>
      <c r="Y198" s="255">
        <f>О10!E251</f>
        <v>0</v>
      </c>
      <c r="Z198" s="213">
        <f>О11!D251</f>
        <v>0</v>
      </c>
      <c r="AA198" s="255">
        <f>О11!E251</f>
        <v>0</v>
      </c>
      <c r="AB198" s="213">
        <f>О12!D251</f>
        <v>0</v>
      </c>
      <c r="AC198" s="255">
        <f>О12!E251</f>
        <v>0</v>
      </c>
      <c r="AD198" s="213">
        <f>О13!D251</f>
        <v>0</v>
      </c>
      <c r="AE198" s="255">
        <f>О13!E251</f>
        <v>0</v>
      </c>
      <c r="AF198" s="213">
        <f>О14!D251</f>
        <v>0</v>
      </c>
      <c r="AG198" s="255">
        <f>О14!E251</f>
        <v>0</v>
      </c>
      <c r="AH198" s="213">
        <f>О15!D251</f>
        <v>0</v>
      </c>
      <c r="AI198" s="255">
        <f>О15!E251</f>
        <v>0</v>
      </c>
      <c r="AJ198" s="213">
        <f>О16!D251</f>
        <v>0</v>
      </c>
      <c r="AK198" s="255">
        <f>О16!E251</f>
        <v>0</v>
      </c>
      <c r="AL198" s="213">
        <f>О17!D251</f>
        <v>0</v>
      </c>
      <c r="AM198" s="255">
        <f>О17!E251</f>
        <v>0</v>
      </c>
      <c r="AN198" s="213">
        <f>О18!D251</f>
        <v>0</v>
      </c>
      <c r="AO198" s="255">
        <f>О18!E251</f>
        <v>0</v>
      </c>
      <c r="AP198" s="213">
        <f>О19!D251</f>
        <v>0</v>
      </c>
      <c r="AQ198" s="255">
        <f>О19!E251</f>
        <v>0</v>
      </c>
      <c r="AR198" s="213">
        <f>О20!D251</f>
        <v>0</v>
      </c>
      <c r="AS198" s="255">
        <f>О20!E251</f>
        <v>0</v>
      </c>
    </row>
    <row r="199" spans="1:45" ht="45" customHeight="1">
      <c r="A199" s="390"/>
      <c r="B199" s="393"/>
      <c r="C199" s="44" t="s">
        <v>265</v>
      </c>
      <c r="D199" s="312">
        <f t="shared" si="6"/>
        <v>0</v>
      </c>
      <c r="E199" s="312">
        <f t="shared" si="7"/>
        <v>0</v>
      </c>
      <c r="F199" s="213">
        <f>О1!D252</f>
        <v>0</v>
      </c>
      <c r="G199" s="255">
        <f>О1!E252</f>
        <v>0</v>
      </c>
      <c r="H199" s="213">
        <f>О2!D252</f>
        <v>0</v>
      </c>
      <c r="I199" s="255">
        <f>О2!E252</f>
        <v>0</v>
      </c>
      <c r="J199" s="213">
        <f>О3!D252</f>
        <v>0</v>
      </c>
      <c r="K199" s="255">
        <f>О3!E252</f>
        <v>0</v>
      </c>
      <c r="L199" s="213">
        <f>О4!D252</f>
        <v>0</v>
      </c>
      <c r="M199" s="255">
        <f>О4!E252</f>
        <v>0</v>
      </c>
      <c r="N199" s="213">
        <f>О5!D252</f>
        <v>0</v>
      </c>
      <c r="O199" s="255">
        <f>О5!E252</f>
        <v>0</v>
      </c>
      <c r="P199" s="213">
        <f>О6!D252</f>
        <v>0</v>
      </c>
      <c r="Q199" s="255">
        <f>О6!E252</f>
        <v>0</v>
      </c>
      <c r="R199" s="213">
        <f>О7!D252</f>
        <v>0</v>
      </c>
      <c r="S199" s="255">
        <f>О7!E252</f>
        <v>0</v>
      </c>
      <c r="T199" s="213">
        <f>О8!D252</f>
        <v>0</v>
      </c>
      <c r="U199" s="255">
        <f>О8!E252</f>
        <v>0</v>
      </c>
      <c r="V199" s="213">
        <f>О9!D252</f>
        <v>0</v>
      </c>
      <c r="W199" s="255">
        <f>О9!E252</f>
        <v>0</v>
      </c>
      <c r="X199" s="213">
        <f>О10!D252</f>
        <v>0</v>
      </c>
      <c r="Y199" s="255">
        <f>О10!E252</f>
        <v>0</v>
      </c>
      <c r="Z199" s="213">
        <f>О11!D252</f>
        <v>0</v>
      </c>
      <c r="AA199" s="255">
        <f>О11!E252</f>
        <v>0</v>
      </c>
      <c r="AB199" s="213">
        <f>О12!D252</f>
        <v>0</v>
      </c>
      <c r="AC199" s="255">
        <f>О12!E252</f>
        <v>0</v>
      </c>
      <c r="AD199" s="213">
        <f>О13!D252</f>
        <v>0</v>
      </c>
      <c r="AE199" s="255">
        <f>О13!E252</f>
        <v>0</v>
      </c>
      <c r="AF199" s="213">
        <f>О14!D252</f>
        <v>0</v>
      </c>
      <c r="AG199" s="255">
        <f>О14!E252</f>
        <v>0</v>
      </c>
      <c r="AH199" s="213">
        <f>О15!D252</f>
        <v>0</v>
      </c>
      <c r="AI199" s="255">
        <f>О15!E252</f>
        <v>0</v>
      </c>
      <c r="AJ199" s="213">
        <f>О16!D252</f>
        <v>0</v>
      </c>
      <c r="AK199" s="255">
        <f>О16!E252</f>
        <v>0</v>
      </c>
      <c r="AL199" s="213">
        <f>О17!D252</f>
        <v>0</v>
      </c>
      <c r="AM199" s="255">
        <f>О17!E252</f>
        <v>0</v>
      </c>
      <c r="AN199" s="213">
        <f>О18!D252</f>
        <v>0</v>
      </c>
      <c r="AO199" s="255">
        <f>О18!E252</f>
        <v>0</v>
      </c>
      <c r="AP199" s="213">
        <f>О19!D252</f>
        <v>0</v>
      </c>
      <c r="AQ199" s="255">
        <f>О19!E252</f>
        <v>0</v>
      </c>
      <c r="AR199" s="213">
        <f>О20!D252</f>
        <v>0</v>
      </c>
      <c r="AS199" s="255">
        <f>О20!E252</f>
        <v>0</v>
      </c>
    </row>
    <row r="200" spans="1:45" ht="30" customHeight="1" thickBot="1">
      <c r="A200" s="391"/>
      <c r="B200" s="394"/>
      <c r="C200" s="45" t="s">
        <v>266</v>
      </c>
      <c r="D200" s="312">
        <f t="shared" ref="D200:D256" si="8">SUM(G200,I200,K200,M200,O200,Q200,S200,U200,W200,Y200,AA200,AC200,AE200,AG200,AI200,AK200,AM200,AO200,AQ200,AS200)</f>
        <v>0</v>
      </c>
      <c r="E200" s="312">
        <f t="shared" si="7"/>
        <v>0</v>
      </c>
      <c r="F200" s="213">
        <f>О1!D253</f>
        <v>0</v>
      </c>
      <c r="G200" s="255">
        <f>О1!E253</f>
        <v>0</v>
      </c>
      <c r="H200" s="213">
        <f>О2!D253</f>
        <v>0</v>
      </c>
      <c r="I200" s="255">
        <f>О2!E253</f>
        <v>0</v>
      </c>
      <c r="J200" s="213">
        <f>О3!D253</f>
        <v>0</v>
      </c>
      <c r="K200" s="255">
        <f>О3!E253</f>
        <v>0</v>
      </c>
      <c r="L200" s="213">
        <f>О4!D253</f>
        <v>0</v>
      </c>
      <c r="M200" s="255">
        <f>О4!E253</f>
        <v>0</v>
      </c>
      <c r="N200" s="213">
        <f>О5!D253</f>
        <v>0</v>
      </c>
      <c r="O200" s="255">
        <f>О5!E253</f>
        <v>0</v>
      </c>
      <c r="P200" s="213">
        <f>О6!D253</f>
        <v>0</v>
      </c>
      <c r="Q200" s="255">
        <f>О6!E253</f>
        <v>0</v>
      </c>
      <c r="R200" s="213">
        <f>О7!D253</f>
        <v>0</v>
      </c>
      <c r="S200" s="255">
        <f>О7!E253</f>
        <v>0</v>
      </c>
      <c r="T200" s="213">
        <f>О8!D253</f>
        <v>0</v>
      </c>
      <c r="U200" s="255">
        <f>О8!E253</f>
        <v>0</v>
      </c>
      <c r="V200" s="213">
        <f>О9!D253</f>
        <v>0</v>
      </c>
      <c r="W200" s="255">
        <f>О9!E253</f>
        <v>0</v>
      </c>
      <c r="X200" s="213">
        <f>О10!D253</f>
        <v>0</v>
      </c>
      <c r="Y200" s="255">
        <f>О10!E253</f>
        <v>0</v>
      </c>
      <c r="Z200" s="213">
        <f>О11!D253</f>
        <v>0</v>
      </c>
      <c r="AA200" s="255">
        <f>О11!E253</f>
        <v>0</v>
      </c>
      <c r="AB200" s="213">
        <f>О12!D253</f>
        <v>0</v>
      </c>
      <c r="AC200" s="255">
        <f>О12!E253</f>
        <v>0</v>
      </c>
      <c r="AD200" s="213">
        <f>О13!D253</f>
        <v>0</v>
      </c>
      <c r="AE200" s="255">
        <f>О13!E253</f>
        <v>0</v>
      </c>
      <c r="AF200" s="213">
        <f>О14!D253</f>
        <v>0</v>
      </c>
      <c r="AG200" s="255">
        <f>О14!E253</f>
        <v>0</v>
      </c>
      <c r="AH200" s="213">
        <f>О15!D253</f>
        <v>0</v>
      </c>
      <c r="AI200" s="255">
        <f>О15!E253</f>
        <v>0</v>
      </c>
      <c r="AJ200" s="213">
        <f>О16!D253</f>
        <v>0</v>
      </c>
      <c r="AK200" s="255">
        <f>О16!E253</f>
        <v>0</v>
      </c>
      <c r="AL200" s="213">
        <f>О17!D253</f>
        <v>0</v>
      </c>
      <c r="AM200" s="255">
        <f>О17!E253</f>
        <v>0</v>
      </c>
      <c r="AN200" s="213">
        <f>О18!D253</f>
        <v>0</v>
      </c>
      <c r="AO200" s="255">
        <f>О18!E253</f>
        <v>0</v>
      </c>
      <c r="AP200" s="213">
        <f>О19!D253</f>
        <v>0</v>
      </c>
      <c r="AQ200" s="255">
        <f>О19!E253</f>
        <v>0</v>
      </c>
      <c r="AR200" s="213">
        <f>О20!D253</f>
        <v>0</v>
      </c>
      <c r="AS200" s="255">
        <f>О20!E253</f>
        <v>0</v>
      </c>
    </row>
    <row r="201" spans="1:45" ht="42" customHeight="1">
      <c r="A201" s="389" t="s">
        <v>362</v>
      </c>
      <c r="B201" s="392" t="s">
        <v>267</v>
      </c>
      <c r="C201" s="43" t="s">
        <v>268</v>
      </c>
      <c r="D201" s="312">
        <f t="shared" si="8"/>
        <v>0</v>
      </c>
      <c r="E201" s="312">
        <f t="shared" si="7"/>
        <v>0</v>
      </c>
      <c r="F201" s="213">
        <f>О1!D254</f>
        <v>0</v>
      </c>
      <c r="G201" s="255">
        <f>О1!E254</f>
        <v>0</v>
      </c>
      <c r="H201" s="213">
        <f>О2!D254</f>
        <v>0</v>
      </c>
      <c r="I201" s="255">
        <f>О2!E254</f>
        <v>0</v>
      </c>
      <c r="J201" s="213">
        <f>О3!D254</f>
        <v>0</v>
      </c>
      <c r="K201" s="255">
        <f>О3!E254</f>
        <v>0</v>
      </c>
      <c r="L201" s="213">
        <f>О4!D254</f>
        <v>0</v>
      </c>
      <c r="M201" s="255">
        <f>О4!E254</f>
        <v>0</v>
      </c>
      <c r="N201" s="213">
        <f>О5!D254</f>
        <v>0</v>
      </c>
      <c r="O201" s="255">
        <f>О5!E254</f>
        <v>0</v>
      </c>
      <c r="P201" s="213">
        <f>О6!D254</f>
        <v>0</v>
      </c>
      <c r="Q201" s="255">
        <f>О6!E254</f>
        <v>0</v>
      </c>
      <c r="R201" s="213">
        <f>О7!D254</f>
        <v>0</v>
      </c>
      <c r="S201" s="255">
        <f>О7!E254</f>
        <v>0</v>
      </c>
      <c r="T201" s="213">
        <f>О8!D254</f>
        <v>0</v>
      </c>
      <c r="U201" s="255">
        <f>О8!E254</f>
        <v>0</v>
      </c>
      <c r="V201" s="213">
        <f>О9!D254</f>
        <v>0</v>
      </c>
      <c r="W201" s="255">
        <f>О9!E254</f>
        <v>0</v>
      </c>
      <c r="X201" s="213">
        <f>О10!D254</f>
        <v>0</v>
      </c>
      <c r="Y201" s="255">
        <f>О10!E254</f>
        <v>0</v>
      </c>
      <c r="Z201" s="213">
        <f>О11!D254</f>
        <v>0</v>
      </c>
      <c r="AA201" s="255">
        <f>О11!E254</f>
        <v>0</v>
      </c>
      <c r="AB201" s="213">
        <f>О12!D254</f>
        <v>0</v>
      </c>
      <c r="AC201" s="255">
        <f>О12!E254</f>
        <v>0</v>
      </c>
      <c r="AD201" s="213">
        <f>О13!D254</f>
        <v>0</v>
      </c>
      <c r="AE201" s="255">
        <f>О13!E254</f>
        <v>0</v>
      </c>
      <c r="AF201" s="213">
        <f>О14!D254</f>
        <v>0</v>
      </c>
      <c r="AG201" s="255">
        <f>О14!E254</f>
        <v>0</v>
      </c>
      <c r="AH201" s="213">
        <f>О15!D254</f>
        <v>0</v>
      </c>
      <c r="AI201" s="255">
        <f>О15!E254</f>
        <v>0</v>
      </c>
      <c r="AJ201" s="213">
        <f>О16!D254</f>
        <v>0</v>
      </c>
      <c r="AK201" s="255">
        <f>О16!E254</f>
        <v>0</v>
      </c>
      <c r="AL201" s="213">
        <f>О17!D254</f>
        <v>0</v>
      </c>
      <c r="AM201" s="255">
        <f>О17!E254</f>
        <v>0</v>
      </c>
      <c r="AN201" s="213">
        <f>О18!D254</f>
        <v>0</v>
      </c>
      <c r="AO201" s="255">
        <f>О18!E254</f>
        <v>0</v>
      </c>
      <c r="AP201" s="213">
        <f>О19!D254</f>
        <v>0</v>
      </c>
      <c r="AQ201" s="255">
        <f>О19!E254</f>
        <v>0</v>
      </c>
      <c r="AR201" s="213">
        <f>О20!D254</f>
        <v>0</v>
      </c>
      <c r="AS201" s="255">
        <f>О20!E254</f>
        <v>0</v>
      </c>
    </row>
    <row r="202" spans="1:45" ht="43.5" customHeight="1" thickBot="1">
      <c r="A202" s="390"/>
      <c r="B202" s="393"/>
      <c r="C202" s="44" t="s">
        <v>269</v>
      </c>
      <c r="D202" s="312">
        <f t="shared" si="8"/>
        <v>0</v>
      </c>
      <c r="E202" s="312">
        <f t="shared" si="7"/>
        <v>0</v>
      </c>
      <c r="F202" s="213">
        <f>О1!D255</f>
        <v>0</v>
      </c>
      <c r="G202" s="255">
        <f>О1!E255</f>
        <v>0</v>
      </c>
      <c r="H202" s="213">
        <f>О2!D255</f>
        <v>0</v>
      </c>
      <c r="I202" s="255">
        <f>О2!E255</f>
        <v>0</v>
      </c>
      <c r="J202" s="213">
        <f>О3!D255</f>
        <v>0</v>
      </c>
      <c r="K202" s="255">
        <f>О3!E255</f>
        <v>0</v>
      </c>
      <c r="L202" s="213">
        <f>О4!D255</f>
        <v>0</v>
      </c>
      <c r="M202" s="255">
        <f>О4!E255</f>
        <v>0</v>
      </c>
      <c r="N202" s="213">
        <f>О5!D255</f>
        <v>0</v>
      </c>
      <c r="O202" s="255">
        <f>О5!E255</f>
        <v>0</v>
      </c>
      <c r="P202" s="213">
        <f>О6!D255</f>
        <v>0</v>
      </c>
      <c r="Q202" s="255">
        <f>О6!E255</f>
        <v>0</v>
      </c>
      <c r="R202" s="213">
        <f>О7!D255</f>
        <v>0</v>
      </c>
      <c r="S202" s="255">
        <f>О7!E255</f>
        <v>0</v>
      </c>
      <c r="T202" s="213">
        <f>О8!D255</f>
        <v>0</v>
      </c>
      <c r="U202" s="255">
        <f>О8!E255</f>
        <v>0</v>
      </c>
      <c r="V202" s="213">
        <f>О9!D255</f>
        <v>0</v>
      </c>
      <c r="W202" s="255">
        <f>О9!E255</f>
        <v>0</v>
      </c>
      <c r="X202" s="213">
        <f>О10!D255</f>
        <v>0</v>
      </c>
      <c r="Y202" s="255">
        <f>О10!E255</f>
        <v>0</v>
      </c>
      <c r="Z202" s="213">
        <f>О11!D255</f>
        <v>0</v>
      </c>
      <c r="AA202" s="255">
        <f>О11!E255</f>
        <v>0</v>
      </c>
      <c r="AB202" s="213">
        <f>О12!D255</f>
        <v>0</v>
      </c>
      <c r="AC202" s="255">
        <f>О12!E255</f>
        <v>0</v>
      </c>
      <c r="AD202" s="213">
        <f>О13!D255</f>
        <v>0</v>
      </c>
      <c r="AE202" s="255">
        <f>О13!E255</f>
        <v>0</v>
      </c>
      <c r="AF202" s="213">
        <f>О14!D255</f>
        <v>0</v>
      </c>
      <c r="AG202" s="255">
        <f>О14!E255</f>
        <v>0</v>
      </c>
      <c r="AH202" s="213">
        <f>О15!D255</f>
        <v>0</v>
      </c>
      <c r="AI202" s="255">
        <f>О15!E255</f>
        <v>0</v>
      </c>
      <c r="AJ202" s="213">
        <f>О16!D255</f>
        <v>0</v>
      </c>
      <c r="AK202" s="255">
        <f>О16!E255</f>
        <v>0</v>
      </c>
      <c r="AL202" s="213">
        <f>О17!D255</f>
        <v>0</v>
      </c>
      <c r="AM202" s="255">
        <f>О17!E255</f>
        <v>0</v>
      </c>
      <c r="AN202" s="213">
        <f>О18!D255</f>
        <v>0</v>
      </c>
      <c r="AO202" s="255">
        <f>О18!E255</f>
        <v>0</v>
      </c>
      <c r="AP202" s="213">
        <f>О19!D255</f>
        <v>0</v>
      </c>
      <c r="AQ202" s="255">
        <f>О19!E255</f>
        <v>0</v>
      </c>
      <c r="AR202" s="213">
        <f>О20!D255</f>
        <v>0</v>
      </c>
      <c r="AS202" s="255">
        <f>О20!E255</f>
        <v>0</v>
      </c>
    </row>
    <row r="203" spans="1:45" ht="37.5" customHeight="1">
      <c r="A203" s="389" t="s">
        <v>363</v>
      </c>
      <c r="B203" s="392" t="s">
        <v>270</v>
      </c>
      <c r="C203" s="43" t="s">
        <v>271</v>
      </c>
      <c r="D203" s="312">
        <f t="shared" si="8"/>
        <v>0</v>
      </c>
      <c r="E203" s="312">
        <f t="shared" si="7"/>
        <v>0</v>
      </c>
      <c r="F203" s="213">
        <f>О1!D256</f>
        <v>0</v>
      </c>
      <c r="G203" s="255">
        <f>О1!E256</f>
        <v>0</v>
      </c>
      <c r="H203" s="213">
        <f>О2!D256</f>
        <v>0</v>
      </c>
      <c r="I203" s="255">
        <f>О2!E256</f>
        <v>0</v>
      </c>
      <c r="J203" s="213">
        <f>О3!D256</f>
        <v>0</v>
      </c>
      <c r="K203" s="255">
        <f>О3!E256</f>
        <v>0</v>
      </c>
      <c r="L203" s="213">
        <f>О4!D256</f>
        <v>0</v>
      </c>
      <c r="M203" s="255">
        <f>О4!E256</f>
        <v>0</v>
      </c>
      <c r="N203" s="213">
        <f>О5!D256</f>
        <v>0</v>
      </c>
      <c r="O203" s="255">
        <f>О5!E256</f>
        <v>0</v>
      </c>
      <c r="P203" s="213">
        <f>О6!D256</f>
        <v>0</v>
      </c>
      <c r="Q203" s="255">
        <f>О6!E256</f>
        <v>0</v>
      </c>
      <c r="R203" s="213">
        <f>О7!D256</f>
        <v>0</v>
      </c>
      <c r="S203" s="255">
        <f>О7!E256</f>
        <v>0</v>
      </c>
      <c r="T203" s="213">
        <f>О8!D256</f>
        <v>0</v>
      </c>
      <c r="U203" s="255">
        <f>О8!E256</f>
        <v>0</v>
      </c>
      <c r="V203" s="213">
        <f>О9!D256</f>
        <v>0</v>
      </c>
      <c r="W203" s="255">
        <f>О9!E256</f>
        <v>0</v>
      </c>
      <c r="X203" s="213">
        <f>О10!D256</f>
        <v>0</v>
      </c>
      <c r="Y203" s="255">
        <f>О10!E256</f>
        <v>0</v>
      </c>
      <c r="Z203" s="213">
        <f>О11!D256</f>
        <v>0</v>
      </c>
      <c r="AA203" s="255">
        <f>О11!E256</f>
        <v>0</v>
      </c>
      <c r="AB203" s="213">
        <f>О12!D256</f>
        <v>0</v>
      </c>
      <c r="AC203" s="255">
        <f>О12!E256</f>
        <v>0</v>
      </c>
      <c r="AD203" s="213">
        <f>О13!D256</f>
        <v>0</v>
      </c>
      <c r="AE203" s="255">
        <f>О13!E256</f>
        <v>0</v>
      </c>
      <c r="AF203" s="213">
        <f>О14!D256</f>
        <v>0</v>
      </c>
      <c r="AG203" s="255">
        <f>О14!E256</f>
        <v>0</v>
      </c>
      <c r="AH203" s="213">
        <f>О15!D256</f>
        <v>0</v>
      </c>
      <c r="AI203" s="255">
        <f>О15!E256</f>
        <v>0</v>
      </c>
      <c r="AJ203" s="213">
        <f>О16!D256</f>
        <v>0</v>
      </c>
      <c r="AK203" s="255">
        <f>О16!E256</f>
        <v>0</v>
      </c>
      <c r="AL203" s="213">
        <f>О17!D256</f>
        <v>0</v>
      </c>
      <c r="AM203" s="255">
        <f>О17!E256</f>
        <v>0</v>
      </c>
      <c r="AN203" s="213">
        <f>О18!D256</f>
        <v>0</v>
      </c>
      <c r="AO203" s="255">
        <f>О18!E256</f>
        <v>0</v>
      </c>
      <c r="AP203" s="213">
        <f>О19!D256</f>
        <v>0</v>
      </c>
      <c r="AQ203" s="255">
        <f>О19!E256</f>
        <v>0</v>
      </c>
      <c r="AR203" s="213">
        <f>О20!D256</f>
        <v>0</v>
      </c>
      <c r="AS203" s="255">
        <f>О20!E256</f>
        <v>0</v>
      </c>
    </row>
    <row r="204" spans="1:45" ht="73.5" customHeight="1">
      <c r="A204" s="390"/>
      <c r="B204" s="393"/>
      <c r="C204" s="44" t="s">
        <v>272</v>
      </c>
      <c r="D204" s="312">
        <f t="shared" si="8"/>
        <v>0</v>
      </c>
      <c r="E204" s="312">
        <f t="shared" si="7"/>
        <v>0</v>
      </c>
      <c r="F204" s="213">
        <f>О1!D257</f>
        <v>0</v>
      </c>
      <c r="G204" s="255">
        <f>О1!E257</f>
        <v>0</v>
      </c>
      <c r="H204" s="213">
        <f>О2!D257</f>
        <v>0</v>
      </c>
      <c r="I204" s="255">
        <f>О2!E257</f>
        <v>0</v>
      </c>
      <c r="J204" s="213">
        <f>О3!D257</f>
        <v>0</v>
      </c>
      <c r="K204" s="255">
        <f>О3!E257</f>
        <v>0</v>
      </c>
      <c r="L204" s="213">
        <f>О4!D257</f>
        <v>0</v>
      </c>
      <c r="M204" s="255">
        <f>О4!E257</f>
        <v>0</v>
      </c>
      <c r="N204" s="213">
        <f>О5!D257</f>
        <v>0</v>
      </c>
      <c r="O204" s="255">
        <f>О5!E257</f>
        <v>0</v>
      </c>
      <c r="P204" s="213">
        <f>О6!D257</f>
        <v>0</v>
      </c>
      <c r="Q204" s="255">
        <f>О6!E257</f>
        <v>0</v>
      </c>
      <c r="R204" s="213">
        <f>О7!D257</f>
        <v>0</v>
      </c>
      <c r="S204" s="255">
        <f>О7!E257</f>
        <v>0</v>
      </c>
      <c r="T204" s="213">
        <f>О8!D257</f>
        <v>0</v>
      </c>
      <c r="U204" s="255">
        <f>О8!E257</f>
        <v>0</v>
      </c>
      <c r="V204" s="213">
        <f>О9!D257</f>
        <v>0</v>
      </c>
      <c r="W204" s="255">
        <f>О9!E257</f>
        <v>0</v>
      </c>
      <c r="X204" s="213">
        <f>О10!D257</f>
        <v>0</v>
      </c>
      <c r="Y204" s="255">
        <f>О10!E257</f>
        <v>0</v>
      </c>
      <c r="Z204" s="213">
        <f>О11!D257</f>
        <v>0</v>
      </c>
      <c r="AA204" s="255">
        <f>О11!E257</f>
        <v>0</v>
      </c>
      <c r="AB204" s="213">
        <f>О12!D257</f>
        <v>0</v>
      </c>
      <c r="AC204" s="255">
        <f>О12!E257</f>
        <v>0</v>
      </c>
      <c r="AD204" s="213">
        <f>О13!D257</f>
        <v>0</v>
      </c>
      <c r="AE204" s="255">
        <f>О13!E257</f>
        <v>0</v>
      </c>
      <c r="AF204" s="213">
        <f>О14!D257</f>
        <v>0</v>
      </c>
      <c r="AG204" s="255">
        <f>О14!E257</f>
        <v>0</v>
      </c>
      <c r="AH204" s="213">
        <f>О15!D257</f>
        <v>0</v>
      </c>
      <c r="AI204" s="255">
        <f>О15!E257</f>
        <v>0</v>
      </c>
      <c r="AJ204" s="213">
        <f>О16!D257</f>
        <v>0</v>
      </c>
      <c r="AK204" s="255">
        <f>О16!E257</f>
        <v>0</v>
      </c>
      <c r="AL204" s="213">
        <f>О17!D257</f>
        <v>0</v>
      </c>
      <c r="AM204" s="255">
        <f>О17!E257</f>
        <v>0</v>
      </c>
      <c r="AN204" s="213">
        <f>О18!D257</f>
        <v>0</v>
      </c>
      <c r="AO204" s="255">
        <f>О18!E257</f>
        <v>0</v>
      </c>
      <c r="AP204" s="213">
        <f>О19!D257</f>
        <v>0</v>
      </c>
      <c r="AQ204" s="255">
        <f>О19!E257</f>
        <v>0</v>
      </c>
      <c r="AR204" s="213">
        <f>О20!D257</f>
        <v>0</v>
      </c>
      <c r="AS204" s="255">
        <f>О20!E257</f>
        <v>0</v>
      </c>
    </row>
    <row r="205" spans="1:45" ht="51" customHeight="1" thickBot="1">
      <c r="A205" s="391"/>
      <c r="B205" s="394"/>
      <c r="C205" s="45" t="s">
        <v>273</v>
      </c>
      <c r="D205" s="312">
        <f t="shared" si="8"/>
        <v>0</v>
      </c>
      <c r="E205" s="312">
        <f t="shared" si="7"/>
        <v>0</v>
      </c>
      <c r="F205" s="213">
        <f>О1!D258</f>
        <v>0</v>
      </c>
      <c r="G205" s="255">
        <f>О1!E258</f>
        <v>0</v>
      </c>
      <c r="H205" s="213">
        <f>О2!D258</f>
        <v>0</v>
      </c>
      <c r="I205" s="255">
        <f>О2!E258</f>
        <v>0</v>
      </c>
      <c r="J205" s="213">
        <f>О3!D258</f>
        <v>0</v>
      </c>
      <c r="K205" s="255">
        <f>О3!E258</f>
        <v>0</v>
      </c>
      <c r="L205" s="213">
        <f>О4!D258</f>
        <v>0</v>
      </c>
      <c r="M205" s="255">
        <f>О4!E258</f>
        <v>0</v>
      </c>
      <c r="N205" s="213">
        <f>О5!D258</f>
        <v>0</v>
      </c>
      <c r="O205" s="255">
        <f>О5!E258</f>
        <v>0</v>
      </c>
      <c r="P205" s="213">
        <f>О6!D258</f>
        <v>0</v>
      </c>
      <c r="Q205" s="255">
        <f>О6!E258</f>
        <v>0</v>
      </c>
      <c r="R205" s="213">
        <f>О7!D258</f>
        <v>0</v>
      </c>
      <c r="S205" s="255">
        <f>О7!E258</f>
        <v>0</v>
      </c>
      <c r="T205" s="213">
        <f>О8!D258</f>
        <v>0</v>
      </c>
      <c r="U205" s="255">
        <f>О8!E258</f>
        <v>0</v>
      </c>
      <c r="V205" s="213">
        <f>О9!D258</f>
        <v>0</v>
      </c>
      <c r="W205" s="255">
        <f>О9!E258</f>
        <v>0</v>
      </c>
      <c r="X205" s="213">
        <f>О10!D258</f>
        <v>0</v>
      </c>
      <c r="Y205" s="255">
        <f>О10!E258</f>
        <v>0</v>
      </c>
      <c r="Z205" s="213">
        <f>О11!D258</f>
        <v>0</v>
      </c>
      <c r="AA205" s="255">
        <f>О11!E258</f>
        <v>0</v>
      </c>
      <c r="AB205" s="213">
        <f>О12!D258</f>
        <v>0</v>
      </c>
      <c r="AC205" s="255">
        <f>О12!E258</f>
        <v>0</v>
      </c>
      <c r="AD205" s="213">
        <f>О13!D258</f>
        <v>0</v>
      </c>
      <c r="AE205" s="255">
        <f>О13!E258</f>
        <v>0</v>
      </c>
      <c r="AF205" s="213">
        <f>О14!D258</f>
        <v>0</v>
      </c>
      <c r="AG205" s="255">
        <f>О14!E258</f>
        <v>0</v>
      </c>
      <c r="AH205" s="213">
        <f>О15!D258</f>
        <v>0</v>
      </c>
      <c r="AI205" s="255">
        <f>О15!E258</f>
        <v>0</v>
      </c>
      <c r="AJ205" s="213">
        <f>О16!D258</f>
        <v>0</v>
      </c>
      <c r="AK205" s="255">
        <f>О16!E258</f>
        <v>0</v>
      </c>
      <c r="AL205" s="213">
        <f>О17!D258</f>
        <v>0</v>
      </c>
      <c r="AM205" s="255">
        <f>О17!E258</f>
        <v>0</v>
      </c>
      <c r="AN205" s="213">
        <f>О18!D258</f>
        <v>0</v>
      </c>
      <c r="AO205" s="255">
        <f>О18!E258</f>
        <v>0</v>
      </c>
      <c r="AP205" s="213">
        <f>О19!D258</f>
        <v>0</v>
      </c>
      <c r="AQ205" s="255">
        <f>О19!E258</f>
        <v>0</v>
      </c>
      <c r="AR205" s="213">
        <f>О20!D258</f>
        <v>0</v>
      </c>
      <c r="AS205" s="255">
        <f>О20!E258</f>
        <v>0</v>
      </c>
    </row>
    <row r="206" spans="1:45" ht="49.5" customHeight="1">
      <c r="A206" s="389" t="s">
        <v>364</v>
      </c>
      <c r="B206" s="392" t="s">
        <v>274</v>
      </c>
      <c r="C206" s="43" t="s">
        <v>275</v>
      </c>
      <c r="D206" s="312">
        <f t="shared" si="8"/>
        <v>0</v>
      </c>
      <c r="E206" s="312">
        <f t="shared" si="7"/>
        <v>0</v>
      </c>
      <c r="F206" s="213">
        <f>О1!D259</f>
        <v>0</v>
      </c>
      <c r="G206" s="255">
        <f>О1!E259</f>
        <v>0</v>
      </c>
      <c r="H206" s="213">
        <f>О2!D259</f>
        <v>0</v>
      </c>
      <c r="I206" s="255">
        <f>О2!E259</f>
        <v>0</v>
      </c>
      <c r="J206" s="213">
        <f>О3!D259</f>
        <v>0</v>
      </c>
      <c r="K206" s="255">
        <f>О3!E259</f>
        <v>0</v>
      </c>
      <c r="L206" s="213">
        <f>О4!D259</f>
        <v>0</v>
      </c>
      <c r="M206" s="255">
        <f>О4!E259</f>
        <v>0</v>
      </c>
      <c r="N206" s="213">
        <f>О5!D259</f>
        <v>0</v>
      </c>
      <c r="O206" s="255">
        <f>О5!E259</f>
        <v>0</v>
      </c>
      <c r="P206" s="213">
        <f>О6!D259</f>
        <v>0</v>
      </c>
      <c r="Q206" s="255">
        <f>О6!E259</f>
        <v>0</v>
      </c>
      <c r="R206" s="213">
        <f>О7!D259</f>
        <v>0</v>
      </c>
      <c r="S206" s="255">
        <f>О7!E259</f>
        <v>0</v>
      </c>
      <c r="T206" s="213">
        <f>О8!D259</f>
        <v>0</v>
      </c>
      <c r="U206" s="255">
        <f>О8!E259</f>
        <v>0</v>
      </c>
      <c r="V206" s="213">
        <f>О9!D259</f>
        <v>0</v>
      </c>
      <c r="W206" s="255">
        <f>О9!E259</f>
        <v>0</v>
      </c>
      <c r="X206" s="213">
        <f>О10!D259</f>
        <v>0</v>
      </c>
      <c r="Y206" s="255">
        <f>О10!E259</f>
        <v>0</v>
      </c>
      <c r="Z206" s="213">
        <f>О11!D259</f>
        <v>0</v>
      </c>
      <c r="AA206" s="255">
        <f>О11!E259</f>
        <v>0</v>
      </c>
      <c r="AB206" s="213">
        <f>О12!D259</f>
        <v>0</v>
      </c>
      <c r="AC206" s="255">
        <f>О12!E259</f>
        <v>0</v>
      </c>
      <c r="AD206" s="213">
        <f>О13!D259</f>
        <v>0</v>
      </c>
      <c r="AE206" s="255">
        <f>О13!E259</f>
        <v>0</v>
      </c>
      <c r="AF206" s="213">
        <f>О14!D259</f>
        <v>0</v>
      </c>
      <c r="AG206" s="255">
        <f>О14!E259</f>
        <v>0</v>
      </c>
      <c r="AH206" s="213">
        <f>О15!D259</f>
        <v>0</v>
      </c>
      <c r="AI206" s="255">
        <f>О15!E259</f>
        <v>0</v>
      </c>
      <c r="AJ206" s="213">
        <f>О16!D259</f>
        <v>0</v>
      </c>
      <c r="AK206" s="255">
        <f>О16!E259</f>
        <v>0</v>
      </c>
      <c r="AL206" s="213">
        <f>О17!D259</f>
        <v>0</v>
      </c>
      <c r="AM206" s="255">
        <f>О17!E259</f>
        <v>0</v>
      </c>
      <c r="AN206" s="213">
        <f>О18!D259</f>
        <v>0</v>
      </c>
      <c r="AO206" s="255">
        <f>О18!E259</f>
        <v>0</v>
      </c>
      <c r="AP206" s="213">
        <f>О19!D259</f>
        <v>0</v>
      </c>
      <c r="AQ206" s="255">
        <f>О19!E259</f>
        <v>0</v>
      </c>
      <c r="AR206" s="213">
        <f>О20!D259</f>
        <v>0</v>
      </c>
      <c r="AS206" s="255">
        <f>О20!E259</f>
        <v>0</v>
      </c>
    </row>
    <row r="207" spans="1:45" ht="39.75" customHeight="1">
      <c r="A207" s="390"/>
      <c r="B207" s="393"/>
      <c r="C207" s="44" t="s">
        <v>276</v>
      </c>
      <c r="D207" s="312">
        <f t="shared" si="8"/>
        <v>0</v>
      </c>
      <c r="E207" s="312">
        <f t="shared" si="7"/>
        <v>0</v>
      </c>
      <c r="F207" s="213">
        <f>О1!D260</f>
        <v>0</v>
      </c>
      <c r="G207" s="255">
        <f>О1!E260</f>
        <v>0</v>
      </c>
      <c r="H207" s="213">
        <f>О2!D260</f>
        <v>0</v>
      </c>
      <c r="I207" s="255">
        <f>О2!E260</f>
        <v>0</v>
      </c>
      <c r="J207" s="213">
        <f>О3!D260</f>
        <v>0</v>
      </c>
      <c r="K207" s="255">
        <f>О3!E260</f>
        <v>0</v>
      </c>
      <c r="L207" s="213">
        <f>О4!D260</f>
        <v>0</v>
      </c>
      <c r="M207" s="255">
        <f>О4!E260</f>
        <v>0</v>
      </c>
      <c r="N207" s="213">
        <f>О5!D260</f>
        <v>0</v>
      </c>
      <c r="O207" s="255">
        <f>О5!E260</f>
        <v>0</v>
      </c>
      <c r="P207" s="213">
        <f>О6!D260</f>
        <v>0</v>
      </c>
      <c r="Q207" s="255">
        <f>О6!E260</f>
        <v>0</v>
      </c>
      <c r="R207" s="213">
        <f>О7!D260</f>
        <v>0</v>
      </c>
      <c r="S207" s="255">
        <f>О7!E260</f>
        <v>0</v>
      </c>
      <c r="T207" s="213">
        <f>О8!D260</f>
        <v>0</v>
      </c>
      <c r="U207" s="255">
        <f>О8!E260</f>
        <v>0</v>
      </c>
      <c r="V207" s="213">
        <f>О9!D260</f>
        <v>0</v>
      </c>
      <c r="W207" s="255">
        <f>О9!E260</f>
        <v>0</v>
      </c>
      <c r="X207" s="213">
        <f>О10!D260</f>
        <v>0</v>
      </c>
      <c r="Y207" s="255">
        <f>О10!E260</f>
        <v>0</v>
      </c>
      <c r="Z207" s="213">
        <f>О11!D260</f>
        <v>0</v>
      </c>
      <c r="AA207" s="255">
        <f>О11!E260</f>
        <v>0</v>
      </c>
      <c r="AB207" s="213">
        <f>О12!D260</f>
        <v>0</v>
      </c>
      <c r="AC207" s="255">
        <f>О12!E260</f>
        <v>0</v>
      </c>
      <c r="AD207" s="213">
        <f>О13!D260</f>
        <v>0</v>
      </c>
      <c r="AE207" s="255">
        <f>О13!E260</f>
        <v>0</v>
      </c>
      <c r="AF207" s="213">
        <f>О14!D260</f>
        <v>0</v>
      </c>
      <c r="AG207" s="255">
        <f>О14!E260</f>
        <v>0</v>
      </c>
      <c r="AH207" s="213">
        <f>О15!D260</f>
        <v>0</v>
      </c>
      <c r="AI207" s="255">
        <f>О15!E260</f>
        <v>0</v>
      </c>
      <c r="AJ207" s="213">
        <f>О16!D260</f>
        <v>0</v>
      </c>
      <c r="AK207" s="255">
        <f>О16!E260</f>
        <v>0</v>
      </c>
      <c r="AL207" s="213">
        <f>О17!D260</f>
        <v>0</v>
      </c>
      <c r="AM207" s="255">
        <f>О17!E260</f>
        <v>0</v>
      </c>
      <c r="AN207" s="213">
        <f>О18!D260</f>
        <v>0</v>
      </c>
      <c r="AO207" s="255">
        <f>О18!E260</f>
        <v>0</v>
      </c>
      <c r="AP207" s="213">
        <f>О19!D260</f>
        <v>0</v>
      </c>
      <c r="AQ207" s="255">
        <f>О19!E260</f>
        <v>0</v>
      </c>
      <c r="AR207" s="213">
        <f>О20!D260</f>
        <v>0</v>
      </c>
      <c r="AS207" s="255">
        <f>О20!E260</f>
        <v>0</v>
      </c>
    </row>
    <row r="208" spans="1:45" ht="42" customHeight="1" thickBot="1">
      <c r="A208" s="391"/>
      <c r="B208" s="394"/>
      <c r="C208" s="45" t="s">
        <v>277</v>
      </c>
      <c r="D208" s="312">
        <f t="shared" si="8"/>
        <v>0</v>
      </c>
      <c r="E208" s="312">
        <f t="shared" si="7"/>
        <v>0</v>
      </c>
      <c r="F208" s="213">
        <f>О1!D261</f>
        <v>0</v>
      </c>
      <c r="G208" s="255">
        <f>О1!E261</f>
        <v>0</v>
      </c>
      <c r="H208" s="213">
        <f>О2!D261</f>
        <v>0</v>
      </c>
      <c r="I208" s="255">
        <f>О2!E261</f>
        <v>0</v>
      </c>
      <c r="J208" s="213">
        <f>О3!D261</f>
        <v>0</v>
      </c>
      <c r="K208" s="255">
        <f>О3!E261</f>
        <v>0</v>
      </c>
      <c r="L208" s="213">
        <f>О4!D261</f>
        <v>0</v>
      </c>
      <c r="M208" s="255">
        <f>О4!E261</f>
        <v>0</v>
      </c>
      <c r="N208" s="213">
        <f>О5!D261</f>
        <v>0</v>
      </c>
      <c r="O208" s="255">
        <f>О5!E261</f>
        <v>0</v>
      </c>
      <c r="P208" s="213">
        <f>О6!D261</f>
        <v>0</v>
      </c>
      <c r="Q208" s="255">
        <f>О6!E261</f>
        <v>0</v>
      </c>
      <c r="R208" s="213">
        <f>О7!D261</f>
        <v>0</v>
      </c>
      <c r="S208" s="255">
        <f>О7!E261</f>
        <v>0</v>
      </c>
      <c r="T208" s="213">
        <f>О8!D261</f>
        <v>0</v>
      </c>
      <c r="U208" s="255">
        <f>О8!E261</f>
        <v>0</v>
      </c>
      <c r="V208" s="213">
        <f>О9!D261</f>
        <v>0</v>
      </c>
      <c r="W208" s="255">
        <f>О9!E261</f>
        <v>0</v>
      </c>
      <c r="X208" s="213">
        <f>О10!D261</f>
        <v>0</v>
      </c>
      <c r="Y208" s="255">
        <f>О10!E261</f>
        <v>0</v>
      </c>
      <c r="Z208" s="213">
        <f>О11!D261</f>
        <v>0</v>
      </c>
      <c r="AA208" s="255">
        <f>О11!E261</f>
        <v>0</v>
      </c>
      <c r="AB208" s="213">
        <f>О12!D261</f>
        <v>0</v>
      </c>
      <c r="AC208" s="255">
        <f>О12!E261</f>
        <v>0</v>
      </c>
      <c r="AD208" s="213">
        <f>О13!D261</f>
        <v>0</v>
      </c>
      <c r="AE208" s="255">
        <f>О13!E261</f>
        <v>0</v>
      </c>
      <c r="AF208" s="213">
        <f>О14!D261</f>
        <v>0</v>
      </c>
      <c r="AG208" s="255">
        <f>О14!E261</f>
        <v>0</v>
      </c>
      <c r="AH208" s="213">
        <f>О15!D261</f>
        <v>0</v>
      </c>
      <c r="AI208" s="255">
        <f>О15!E261</f>
        <v>0</v>
      </c>
      <c r="AJ208" s="213">
        <f>О16!D261</f>
        <v>0</v>
      </c>
      <c r="AK208" s="255">
        <f>О16!E261</f>
        <v>0</v>
      </c>
      <c r="AL208" s="213">
        <f>О17!D261</f>
        <v>0</v>
      </c>
      <c r="AM208" s="255">
        <f>О17!E261</f>
        <v>0</v>
      </c>
      <c r="AN208" s="213">
        <f>О18!D261</f>
        <v>0</v>
      </c>
      <c r="AO208" s="255">
        <f>О18!E261</f>
        <v>0</v>
      </c>
      <c r="AP208" s="213">
        <f>О19!D261</f>
        <v>0</v>
      </c>
      <c r="AQ208" s="255">
        <f>О19!E261</f>
        <v>0</v>
      </c>
      <c r="AR208" s="213">
        <f>О20!D261</f>
        <v>0</v>
      </c>
      <c r="AS208" s="255">
        <f>О20!E261</f>
        <v>0</v>
      </c>
    </row>
    <row r="209" spans="1:49" ht="41.25" customHeight="1">
      <c r="A209" s="389" t="s">
        <v>365</v>
      </c>
      <c r="B209" s="392" t="s">
        <v>278</v>
      </c>
      <c r="C209" s="43" t="s">
        <v>279</v>
      </c>
      <c r="D209" s="312">
        <f t="shared" si="8"/>
        <v>0</v>
      </c>
      <c r="E209" s="312">
        <f t="shared" si="7"/>
        <v>0</v>
      </c>
      <c r="F209" s="213">
        <f>О1!D262</f>
        <v>0</v>
      </c>
      <c r="G209" s="255">
        <f>О1!E262</f>
        <v>0</v>
      </c>
      <c r="H209" s="213">
        <f>О2!D262</f>
        <v>0</v>
      </c>
      <c r="I209" s="255">
        <f>О2!E262</f>
        <v>0</v>
      </c>
      <c r="J209" s="213">
        <f>О3!D262</f>
        <v>0</v>
      </c>
      <c r="K209" s="255">
        <f>О3!E262</f>
        <v>0</v>
      </c>
      <c r="L209" s="213">
        <f>О4!D262</f>
        <v>0</v>
      </c>
      <c r="M209" s="255">
        <f>О4!E262</f>
        <v>0</v>
      </c>
      <c r="N209" s="213">
        <f>О5!D262</f>
        <v>0</v>
      </c>
      <c r="O209" s="255">
        <f>О5!E262</f>
        <v>0</v>
      </c>
      <c r="P209" s="213">
        <f>О6!D262</f>
        <v>0</v>
      </c>
      <c r="Q209" s="255">
        <f>О6!E262</f>
        <v>0</v>
      </c>
      <c r="R209" s="213">
        <f>О7!D262</f>
        <v>0</v>
      </c>
      <c r="S209" s="255">
        <f>О7!E262</f>
        <v>0</v>
      </c>
      <c r="T209" s="213">
        <f>О8!D262</f>
        <v>0</v>
      </c>
      <c r="U209" s="255">
        <f>О8!E262</f>
        <v>0</v>
      </c>
      <c r="V209" s="213">
        <f>О9!D262</f>
        <v>0</v>
      </c>
      <c r="W209" s="255">
        <f>О9!E262</f>
        <v>0</v>
      </c>
      <c r="X209" s="213">
        <f>О10!D262</f>
        <v>0</v>
      </c>
      <c r="Y209" s="255">
        <f>О10!E262</f>
        <v>0</v>
      </c>
      <c r="Z209" s="213">
        <f>О11!D262</f>
        <v>0</v>
      </c>
      <c r="AA209" s="255">
        <f>О11!E262</f>
        <v>0</v>
      </c>
      <c r="AB209" s="213">
        <f>О12!D262</f>
        <v>0</v>
      </c>
      <c r="AC209" s="255">
        <f>О12!E262</f>
        <v>0</v>
      </c>
      <c r="AD209" s="213">
        <f>О13!D262</f>
        <v>0</v>
      </c>
      <c r="AE209" s="255">
        <f>О13!E262</f>
        <v>0</v>
      </c>
      <c r="AF209" s="213">
        <f>О14!D262</f>
        <v>0</v>
      </c>
      <c r="AG209" s="255">
        <f>О14!E262</f>
        <v>0</v>
      </c>
      <c r="AH209" s="213">
        <f>О15!D262</f>
        <v>0</v>
      </c>
      <c r="AI209" s="255">
        <f>О15!E262</f>
        <v>0</v>
      </c>
      <c r="AJ209" s="213">
        <f>О16!D262</f>
        <v>0</v>
      </c>
      <c r="AK209" s="255">
        <f>О16!E262</f>
        <v>0</v>
      </c>
      <c r="AL209" s="213">
        <f>О17!D262</f>
        <v>0</v>
      </c>
      <c r="AM209" s="255">
        <f>О17!E262</f>
        <v>0</v>
      </c>
      <c r="AN209" s="213">
        <f>О18!D262</f>
        <v>0</v>
      </c>
      <c r="AO209" s="255">
        <f>О18!E262</f>
        <v>0</v>
      </c>
      <c r="AP209" s="213">
        <f>О19!D262</f>
        <v>0</v>
      </c>
      <c r="AQ209" s="255">
        <f>О19!E262</f>
        <v>0</v>
      </c>
      <c r="AR209" s="213">
        <f>О20!D262</f>
        <v>0</v>
      </c>
      <c r="AS209" s="255">
        <f>О20!E262</f>
        <v>0</v>
      </c>
    </row>
    <row r="210" spans="1:49" ht="42.75" customHeight="1">
      <c r="A210" s="390"/>
      <c r="B210" s="393"/>
      <c r="C210" s="44" t="s">
        <v>280</v>
      </c>
      <c r="D210" s="312">
        <f t="shared" si="8"/>
        <v>0</v>
      </c>
      <c r="E210" s="312">
        <f t="shared" si="7"/>
        <v>0</v>
      </c>
      <c r="F210" s="213">
        <f>О1!D263</f>
        <v>0</v>
      </c>
      <c r="G210" s="255">
        <f>О1!E263</f>
        <v>0</v>
      </c>
      <c r="H210" s="213">
        <f>О2!D263</f>
        <v>0</v>
      </c>
      <c r="I210" s="255">
        <f>О2!E263</f>
        <v>0</v>
      </c>
      <c r="J210" s="213">
        <f>О3!D263</f>
        <v>0</v>
      </c>
      <c r="K210" s="255">
        <f>О3!E263</f>
        <v>0</v>
      </c>
      <c r="L210" s="213">
        <f>О4!D263</f>
        <v>0</v>
      </c>
      <c r="M210" s="255">
        <f>О4!E263</f>
        <v>0</v>
      </c>
      <c r="N210" s="213">
        <f>О5!D263</f>
        <v>0</v>
      </c>
      <c r="O210" s="255">
        <f>О5!E263</f>
        <v>0</v>
      </c>
      <c r="P210" s="213">
        <f>О6!D263</f>
        <v>0</v>
      </c>
      <c r="Q210" s="255">
        <f>О6!E263</f>
        <v>0</v>
      </c>
      <c r="R210" s="213">
        <f>О7!D263</f>
        <v>0</v>
      </c>
      <c r="S210" s="255">
        <f>О7!E263</f>
        <v>0</v>
      </c>
      <c r="T210" s="213">
        <f>О8!D263</f>
        <v>0</v>
      </c>
      <c r="U210" s="255">
        <f>О8!E263</f>
        <v>0</v>
      </c>
      <c r="V210" s="213">
        <f>О9!D263</f>
        <v>0</v>
      </c>
      <c r="W210" s="255">
        <f>О9!E263</f>
        <v>0</v>
      </c>
      <c r="X210" s="213">
        <f>О10!D263</f>
        <v>0</v>
      </c>
      <c r="Y210" s="255">
        <f>О10!E263</f>
        <v>0</v>
      </c>
      <c r="Z210" s="213">
        <f>О11!D263</f>
        <v>0</v>
      </c>
      <c r="AA210" s="255">
        <f>О11!E263</f>
        <v>0</v>
      </c>
      <c r="AB210" s="213">
        <f>О12!D263</f>
        <v>0</v>
      </c>
      <c r="AC210" s="255">
        <f>О12!E263</f>
        <v>0</v>
      </c>
      <c r="AD210" s="213">
        <f>О13!D263</f>
        <v>0</v>
      </c>
      <c r="AE210" s="255">
        <f>О13!E263</f>
        <v>0</v>
      </c>
      <c r="AF210" s="213">
        <f>О14!D263</f>
        <v>0</v>
      </c>
      <c r="AG210" s="255">
        <f>О14!E263</f>
        <v>0</v>
      </c>
      <c r="AH210" s="213">
        <f>О15!D263</f>
        <v>0</v>
      </c>
      <c r="AI210" s="255">
        <f>О15!E263</f>
        <v>0</v>
      </c>
      <c r="AJ210" s="213">
        <f>О16!D263</f>
        <v>0</v>
      </c>
      <c r="AK210" s="255">
        <f>О16!E263</f>
        <v>0</v>
      </c>
      <c r="AL210" s="213">
        <f>О17!D263</f>
        <v>0</v>
      </c>
      <c r="AM210" s="255">
        <f>О17!E263</f>
        <v>0</v>
      </c>
      <c r="AN210" s="213">
        <f>О18!D263</f>
        <v>0</v>
      </c>
      <c r="AO210" s="255">
        <f>О18!E263</f>
        <v>0</v>
      </c>
      <c r="AP210" s="213">
        <f>О19!D263</f>
        <v>0</v>
      </c>
      <c r="AQ210" s="255">
        <f>О19!E263</f>
        <v>0</v>
      </c>
      <c r="AR210" s="213">
        <f>О20!D263</f>
        <v>0</v>
      </c>
      <c r="AS210" s="255">
        <f>О20!E263</f>
        <v>0</v>
      </c>
    </row>
    <row r="211" spans="1:49" ht="43.5" customHeight="1" thickBot="1">
      <c r="A211" s="391"/>
      <c r="B211" s="394"/>
      <c r="C211" s="45" t="s">
        <v>281</v>
      </c>
      <c r="D211" s="312">
        <f t="shared" si="8"/>
        <v>0</v>
      </c>
      <c r="E211" s="312">
        <f t="shared" si="7"/>
        <v>0</v>
      </c>
      <c r="F211" s="213">
        <f>О1!D264</f>
        <v>0</v>
      </c>
      <c r="G211" s="255">
        <f>О1!E264</f>
        <v>0</v>
      </c>
      <c r="H211" s="213">
        <f>О2!D264</f>
        <v>0</v>
      </c>
      <c r="I211" s="255">
        <f>О2!E264</f>
        <v>0</v>
      </c>
      <c r="J211" s="213">
        <f>О3!D264</f>
        <v>0</v>
      </c>
      <c r="K211" s="255">
        <f>О3!E264</f>
        <v>0</v>
      </c>
      <c r="L211" s="213">
        <f>О4!D264</f>
        <v>0</v>
      </c>
      <c r="M211" s="255">
        <f>О4!E264</f>
        <v>0</v>
      </c>
      <c r="N211" s="213">
        <f>О5!D264</f>
        <v>0</v>
      </c>
      <c r="O211" s="255">
        <f>О5!E264</f>
        <v>0</v>
      </c>
      <c r="P211" s="213">
        <f>О6!D264</f>
        <v>0</v>
      </c>
      <c r="Q211" s="255">
        <f>О6!E264</f>
        <v>0</v>
      </c>
      <c r="R211" s="213">
        <f>О7!D264</f>
        <v>0</v>
      </c>
      <c r="S211" s="255">
        <f>О7!E264</f>
        <v>0</v>
      </c>
      <c r="T211" s="213">
        <f>О8!D264</f>
        <v>0</v>
      </c>
      <c r="U211" s="255">
        <f>О8!E264</f>
        <v>0</v>
      </c>
      <c r="V211" s="213">
        <f>О9!D264</f>
        <v>0</v>
      </c>
      <c r="W211" s="255">
        <f>О9!E264</f>
        <v>0</v>
      </c>
      <c r="X211" s="213">
        <f>О10!D264</f>
        <v>0</v>
      </c>
      <c r="Y211" s="255">
        <f>О10!E264</f>
        <v>0</v>
      </c>
      <c r="Z211" s="213">
        <f>О11!D264</f>
        <v>0</v>
      </c>
      <c r="AA211" s="255">
        <f>О11!E264</f>
        <v>0</v>
      </c>
      <c r="AB211" s="213">
        <f>О12!D264</f>
        <v>0</v>
      </c>
      <c r="AC211" s="255">
        <f>О12!E264</f>
        <v>0</v>
      </c>
      <c r="AD211" s="213">
        <f>О13!D264</f>
        <v>0</v>
      </c>
      <c r="AE211" s="255">
        <f>О13!E264</f>
        <v>0</v>
      </c>
      <c r="AF211" s="213">
        <f>О14!D264</f>
        <v>0</v>
      </c>
      <c r="AG211" s="255">
        <f>О14!E264</f>
        <v>0</v>
      </c>
      <c r="AH211" s="213">
        <f>О15!D264</f>
        <v>0</v>
      </c>
      <c r="AI211" s="255">
        <f>О15!E264</f>
        <v>0</v>
      </c>
      <c r="AJ211" s="213">
        <f>О16!D264</f>
        <v>0</v>
      </c>
      <c r="AK211" s="255">
        <f>О16!E264</f>
        <v>0</v>
      </c>
      <c r="AL211" s="213">
        <f>О17!D264</f>
        <v>0</v>
      </c>
      <c r="AM211" s="255">
        <f>О17!E264</f>
        <v>0</v>
      </c>
      <c r="AN211" s="213">
        <f>О18!D264</f>
        <v>0</v>
      </c>
      <c r="AO211" s="255">
        <f>О18!E264</f>
        <v>0</v>
      </c>
      <c r="AP211" s="213">
        <f>О19!D264</f>
        <v>0</v>
      </c>
      <c r="AQ211" s="255">
        <f>О19!E264</f>
        <v>0</v>
      </c>
      <c r="AR211" s="213">
        <f>О20!D264</f>
        <v>0</v>
      </c>
      <c r="AS211" s="255">
        <f>О20!E264</f>
        <v>0</v>
      </c>
    </row>
    <row r="212" spans="1:49" ht="28.5" customHeight="1">
      <c r="A212" s="389" t="s">
        <v>366</v>
      </c>
      <c r="B212" s="392" t="s">
        <v>282</v>
      </c>
      <c r="C212" s="43" t="s">
        <v>283</v>
      </c>
      <c r="D212" s="312">
        <f t="shared" si="8"/>
        <v>0</v>
      </c>
      <c r="E212" s="312">
        <f t="shared" si="7"/>
        <v>0</v>
      </c>
      <c r="F212" s="213">
        <f>О1!D265</f>
        <v>0</v>
      </c>
      <c r="G212" s="255">
        <f>О1!E265</f>
        <v>0</v>
      </c>
      <c r="H212" s="213">
        <f>О2!D265</f>
        <v>0</v>
      </c>
      <c r="I212" s="255">
        <f>О2!E265</f>
        <v>0</v>
      </c>
      <c r="J212" s="213">
        <f>О3!D265</f>
        <v>0</v>
      </c>
      <c r="K212" s="255">
        <f>О3!E265</f>
        <v>0</v>
      </c>
      <c r="L212" s="213">
        <f>О4!D265</f>
        <v>0</v>
      </c>
      <c r="M212" s="255">
        <f>О4!E265</f>
        <v>0</v>
      </c>
      <c r="N212" s="213">
        <f>О5!D265</f>
        <v>0</v>
      </c>
      <c r="O212" s="255">
        <f>О5!E265</f>
        <v>0</v>
      </c>
      <c r="P212" s="213">
        <f>О6!D265</f>
        <v>0</v>
      </c>
      <c r="Q212" s="255">
        <f>О6!E265</f>
        <v>0</v>
      </c>
      <c r="R212" s="213">
        <f>О7!D265</f>
        <v>0</v>
      </c>
      <c r="S212" s="255">
        <f>О7!E265</f>
        <v>0</v>
      </c>
      <c r="T212" s="213">
        <f>О8!D265</f>
        <v>0</v>
      </c>
      <c r="U212" s="255">
        <f>О8!E265</f>
        <v>0</v>
      </c>
      <c r="V212" s="213">
        <f>О9!D265</f>
        <v>0</v>
      </c>
      <c r="W212" s="255">
        <f>О9!E265</f>
        <v>0</v>
      </c>
      <c r="X212" s="213">
        <f>О10!D265</f>
        <v>0</v>
      </c>
      <c r="Y212" s="255">
        <f>О10!E265</f>
        <v>0</v>
      </c>
      <c r="Z212" s="213">
        <f>О11!D265</f>
        <v>0</v>
      </c>
      <c r="AA212" s="255">
        <f>О11!E265</f>
        <v>0</v>
      </c>
      <c r="AB212" s="213">
        <f>О12!D265</f>
        <v>0</v>
      </c>
      <c r="AC212" s="255">
        <f>О12!E265</f>
        <v>0</v>
      </c>
      <c r="AD212" s="213">
        <f>О13!D265</f>
        <v>0</v>
      </c>
      <c r="AE212" s="255">
        <f>О13!E265</f>
        <v>0</v>
      </c>
      <c r="AF212" s="213">
        <f>О14!D265</f>
        <v>0</v>
      </c>
      <c r="AG212" s="255">
        <f>О14!E265</f>
        <v>0</v>
      </c>
      <c r="AH212" s="213">
        <f>О15!D265</f>
        <v>0</v>
      </c>
      <c r="AI212" s="255">
        <f>О15!E265</f>
        <v>0</v>
      </c>
      <c r="AJ212" s="213">
        <f>О16!D265</f>
        <v>0</v>
      </c>
      <c r="AK212" s="255">
        <f>О16!E265</f>
        <v>0</v>
      </c>
      <c r="AL212" s="213">
        <f>О17!D265</f>
        <v>0</v>
      </c>
      <c r="AM212" s="255">
        <f>О17!E265</f>
        <v>0</v>
      </c>
      <c r="AN212" s="213">
        <f>О18!D265</f>
        <v>0</v>
      </c>
      <c r="AO212" s="255">
        <f>О18!E265</f>
        <v>0</v>
      </c>
      <c r="AP212" s="213">
        <f>О19!D265</f>
        <v>0</v>
      </c>
      <c r="AQ212" s="255">
        <f>О19!E265</f>
        <v>0</v>
      </c>
      <c r="AR212" s="213">
        <f>О20!D265</f>
        <v>0</v>
      </c>
      <c r="AS212" s="255">
        <f>О20!E265</f>
        <v>0</v>
      </c>
    </row>
    <row r="213" spans="1:49" ht="15.75" customHeight="1">
      <c r="A213" s="390"/>
      <c r="B213" s="393"/>
      <c r="C213" s="44" t="s">
        <v>284</v>
      </c>
      <c r="D213" s="312">
        <f t="shared" si="8"/>
        <v>0</v>
      </c>
      <c r="E213" s="312">
        <f t="shared" si="7"/>
        <v>0</v>
      </c>
      <c r="F213" s="213">
        <f>О1!D266</f>
        <v>0</v>
      </c>
      <c r="G213" s="255">
        <f>О1!E266</f>
        <v>0</v>
      </c>
      <c r="H213" s="213">
        <f>О2!D266</f>
        <v>0</v>
      </c>
      <c r="I213" s="255">
        <f>О2!E266</f>
        <v>0</v>
      </c>
      <c r="J213" s="213">
        <f>О3!D266</f>
        <v>0</v>
      </c>
      <c r="K213" s="255">
        <f>О3!E266</f>
        <v>0</v>
      </c>
      <c r="L213" s="213">
        <f>О4!D266</f>
        <v>0</v>
      </c>
      <c r="M213" s="255">
        <f>О4!E266</f>
        <v>0</v>
      </c>
      <c r="N213" s="213">
        <f>О5!D266</f>
        <v>0</v>
      </c>
      <c r="O213" s="255">
        <f>О5!E266</f>
        <v>0</v>
      </c>
      <c r="P213" s="213">
        <f>О6!D266</f>
        <v>0</v>
      </c>
      <c r="Q213" s="255">
        <f>О6!E266</f>
        <v>0</v>
      </c>
      <c r="R213" s="213">
        <f>О7!D266</f>
        <v>0</v>
      </c>
      <c r="S213" s="255">
        <f>О7!E266</f>
        <v>0</v>
      </c>
      <c r="T213" s="213">
        <f>О8!D266</f>
        <v>0</v>
      </c>
      <c r="U213" s="255">
        <f>О8!E266</f>
        <v>0</v>
      </c>
      <c r="V213" s="213">
        <f>О9!D266</f>
        <v>0</v>
      </c>
      <c r="W213" s="255">
        <f>О9!E266</f>
        <v>0</v>
      </c>
      <c r="X213" s="213">
        <f>О10!D266</f>
        <v>0</v>
      </c>
      <c r="Y213" s="255">
        <f>О10!E266</f>
        <v>0</v>
      </c>
      <c r="Z213" s="213">
        <f>О11!D266</f>
        <v>0</v>
      </c>
      <c r="AA213" s="255">
        <f>О11!E266</f>
        <v>0</v>
      </c>
      <c r="AB213" s="213">
        <f>О12!D266</f>
        <v>0</v>
      </c>
      <c r="AC213" s="255">
        <f>О12!E266</f>
        <v>0</v>
      </c>
      <c r="AD213" s="213">
        <f>О13!D266</f>
        <v>0</v>
      </c>
      <c r="AE213" s="255">
        <f>О13!E266</f>
        <v>0</v>
      </c>
      <c r="AF213" s="213">
        <f>О14!D266</f>
        <v>0</v>
      </c>
      <c r="AG213" s="255">
        <f>О14!E266</f>
        <v>0</v>
      </c>
      <c r="AH213" s="213">
        <f>О15!D266</f>
        <v>0</v>
      </c>
      <c r="AI213" s="255">
        <f>О15!E266</f>
        <v>0</v>
      </c>
      <c r="AJ213" s="213">
        <f>О16!D266</f>
        <v>0</v>
      </c>
      <c r="AK213" s="255">
        <f>О16!E266</f>
        <v>0</v>
      </c>
      <c r="AL213" s="213">
        <f>О17!D266</f>
        <v>0</v>
      </c>
      <c r="AM213" s="255">
        <f>О17!E266</f>
        <v>0</v>
      </c>
      <c r="AN213" s="213">
        <f>О18!D266</f>
        <v>0</v>
      </c>
      <c r="AO213" s="255">
        <f>О18!E266</f>
        <v>0</v>
      </c>
      <c r="AP213" s="213">
        <f>О19!D266</f>
        <v>0</v>
      </c>
      <c r="AQ213" s="255">
        <f>О19!E266</f>
        <v>0</v>
      </c>
      <c r="AR213" s="213">
        <f>О20!D266</f>
        <v>0</v>
      </c>
      <c r="AS213" s="255">
        <f>О20!E266</f>
        <v>0</v>
      </c>
    </row>
    <row r="214" spans="1:49" ht="28.5" customHeight="1" thickBot="1">
      <c r="A214" s="391"/>
      <c r="B214" s="394"/>
      <c r="C214" s="45" t="s">
        <v>285</v>
      </c>
      <c r="D214" s="312">
        <f t="shared" si="8"/>
        <v>0</v>
      </c>
      <c r="E214" s="312">
        <f t="shared" si="7"/>
        <v>0</v>
      </c>
      <c r="F214" s="213">
        <f>О1!D267</f>
        <v>0</v>
      </c>
      <c r="G214" s="255">
        <f>О1!E267</f>
        <v>0</v>
      </c>
      <c r="H214" s="213">
        <f>О2!D267</f>
        <v>0</v>
      </c>
      <c r="I214" s="255">
        <f>О2!E267</f>
        <v>0</v>
      </c>
      <c r="J214" s="213">
        <f>О3!D267</f>
        <v>0</v>
      </c>
      <c r="K214" s="255">
        <f>О3!E267</f>
        <v>0</v>
      </c>
      <c r="L214" s="213">
        <f>О4!D267</f>
        <v>0</v>
      </c>
      <c r="M214" s="255">
        <f>О4!E267</f>
        <v>0</v>
      </c>
      <c r="N214" s="213">
        <f>О5!D267</f>
        <v>0</v>
      </c>
      <c r="O214" s="255">
        <f>О5!E267</f>
        <v>0</v>
      </c>
      <c r="P214" s="213">
        <f>О6!D267</f>
        <v>0</v>
      </c>
      <c r="Q214" s="255">
        <f>О6!E267</f>
        <v>0</v>
      </c>
      <c r="R214" s="213">
        <f>О7!D267</f>
        <v>0</v>
      </c>
      <c r="S214" s="255">
        <f>О7!E267</f>
        <v>0</v>
      </c>
      <c r="T214" s="213">
        <f>О8!D267</f>
        <v>0</v>
      </c>
      <c r="U214" s="255">
        <f>О8!E267</f>
        <v>0</v>
      </c>
      <c r="V214" s="213">
        <f>О9!D267</f>
        <v>0</v>
      </c>
      <c r="W214" s="255">
        <f>О9!E267</f>
        <v>0</v>
      </c>
      <c r="X214" s="213">
        <f>О10!D267</f>
        <v>0</v>
      </c>
      <c r="Y214" s="255">
        <f>О10!E267</f>
        <v>0</v>
      </c>
      <c r="Z214" s="213">
        <f>О11!D267</f>
        <v>0</v>
      </c>
      <c r="AA214" s="255">
        <f>О11!E267</f>
        <v>0</v>
      </c>
      <c r="AB214" s="213">
        <f>О12!D267</f>
        <v>0</v>
      </c>
      <c r="AC214" s="255">
        <f>О12!E267</f>
        <v>0</v>
      </c>
      <c r="AD214" s="213">
        <f>О13!D267</f>
        <v>0</v>
      </c>
      <c r="AE214" s="255">
        <f>О13!E267</f>
        <v>0</v>
      </c>
      <c r="AF214" s="213">
        <f>О14!D267</f>
        <v>0</v>
      </c>
      <c r="AG214" s="255">
        <f>О14!E267</f>
        <v>0</v>
      </c>
      <c r="AH214" s="213">
        <f>О15!D267</f>
        <v>0</v>
      </c>
      <c r="AI214" s="255">
        <f>О15!E267</f>
        <v>0</v>
      </c>
      <c r="AJ214" s="213">
        <f>О16!D267</f>
        <v>0</v>
      </c>
      <c r="AK214" s="255">
        <f>О16!E267</f>
        <v>0</v>
      </c>
      <c r="AL214" s="213">
        <f>О17!D267</f>
        <v>0</v>
      </c>
      <c r="AM214" s="255">
        <f>О17!E267</f>
        <v>0</v>
      </c>
      <c r="AN214" s="213">
        <f>О18!D267</f>
        <v>0</v>
      </c>
      <c r="AO214" s="255">
        <f>О18!E267</f>
        <v>0</v>
      </c>
      <c r="AP214" s="213">
        <f>О19!D267</f>
        <v>0</v>
      </c>
      <c r="AQ214" s="255">
        <f>О19!E267</f>
        <v>0</v>
      </c>
      <c r="AR214" s="213">
        <f>О20!D267</f>
        <v>0</v>
      </c>
      <c r="AS214" s="255">
        <f>О20!E267</f>
        <v>0</v>
      </c>
    </row>
    <row r="215" spans="1:49">
      <c r="A215" s="37"/>
      <c r="B215" s="206"/>
      <c r="C215" s="206"/>
      <c r="D215" s="312"/>
      <c r="E215" s="312"/>
      <c r="F215" s="213"/>
      <c r="G215" s="255"/>
      <c r="H215" s="213"/>
      <c r="I215" s="255"/>
      <c r="J215" s="213"/>
      <c r="K215" s="255"/>
      <c r="L215" s="213"/>
      <c r="M215" s="255"/>
      <c r="N215" s="213"/>
      <c r="O215" s="255"/>
      <c r="P215" s="213"/>
      <c r="Q215" s="255"/>
      <c r="R215" s="213"/>
      <c r="S215" s="255"/>
      <c r="T215" s="213"/>
      <c r="U215" s="255"/>
      <c r="V215" s="213"/>
      <c r="W215" s="255"/>
      <c r="X215" s="213"/>
      <c r="Y215" s="255"/>
      <c r="Z215" s="213"/>
      <c r="AA215" s="255"/>
      <c r="AB215" s="213"/>
      <c r="AC215" s="255"/>
      <c r="AD215" s="213"/>
      <c r="AE215" s="255"/>
      <c r="AF215" s="213"/>
      <c r="AG215" s="255"/>
      <c r="AH215" s="213"/>
      <c r="AI215" s="255"/>
      <c r="AJ215" s="213"/>
      <c r="AK215" s="255"/>
      <c r="AL215" s="213"/>
      <c r="AM215" s="255"/>
      <c r="AN215" s="213"/>
      <c r="AO215" s="255"/>
      <c r="AP215" s="213"/>
      <c r="AQ215" s="255"/>
      <c r="AR215" s="213"/>
      <c r="AS215" s="255"/>
    </row>
    <row r="216" spans="1:49" ht="15.75" thickBot="1">
      <c r="A216" s="381" t="s">
        <v>286</v>
      </c>
      <c r="B216" s="381"/>
      <c r="C216" s="382"/>
      <c r="D216" s="312"/>
      <c r="E216" s="312"/>
      <c r="F216" s="213">
        <f>SUM(F217:F256)</f>
        <v>0</v>
      </c>
      <c r="G216" s="255">
        <f t="shared" ref="G216:AS216" si="9">SUM(G217:G256)</f>
        <v>0</v>
      </c>
      <c r="H216" s="213">
        <f t="shared" si="9"/>
        <v>0</v>
      </c>
      <c r="I216" s="255">
        <f t="shared" si="9"/>
        <v>0</v>
      </c>
      <c r="J216" s="213">
        <f t="shared" si="9"/>
        <v>0</v>
      </c>
      <c r="K216" s="255">
        <f t="shared" si="9"/>
        <v>0</v>
      </c>
      <c r="L216" s="213">
        <f t="shared" si="9"/>
        <v>0</v>
      </c>
      <c r="M216" s="255">
        <f t="shared" si="9"/>
        <v>0</v>
      </c>
      <c r="N216" s="213">
        <f t="shared" si="9"/>
        <v>0</v>
      </c>
      <c r="O216" s="255">
        <f t="shared" si="9"/>
        <v>0</v>
      </c>
      <c r="P216" s="213">
        <f t="shared" si="9"/>
        <v>0</v>
      </c>
      <c r="Q216" s="255">
        <f t="shared" si="9"/>
        <v>0</v>
      </c>
      <c r="R216" s="213">
        <f t="shared" si="9"/>
        <v>0</v>
      </c>
      <c r="S216" s="255">
        <f t="shared" si="9"/>
        <v>0</v>
      </c>
      <c r="T216" s="213">
        <f t="shared" si="9"/>
        <v>0</v>
      </c>
      <c r="U216" s="255">
        <f t="shared" si="9"/>
        <v>0</v>
      </c>
      <c r="V216" s="213">
        <f t="shared" si="9"/>
        <v>0</v>
      </c>
      <c r="W216" s="255">
        <f t="shared" si="9"/>
        <v>0</v>
      </c>
      <c r="X216" s="213">
        <f t="shared" si="9"/>
        <v>0</v>
      </c>
      <c r="Y216" s="255">
        <f t="shared" si="9"/>
        <v>0</v>
      </c>
      <c r="Z216" s="213">
        <f t="shared" si="9"/>
        <v>0</v>
      </c>
      <c r="AA216" s="255">
        <f t="shared" si="9"/>
        <v>0</v>
      </c>
      <c r="AB216" s="213">
        <f t="shared" si="9"/>
        <v>0</v>
      </c>
      <c r="AC216" s="255">
        <f t="shared" si="9"/>
        <v>0</v>
      </c>
      <c r="AD216" s="213">
        <f t="shared" si="9"/>
        <v>0</v>
      </c>
      <c r="AE216" s="255">
        <f t="shared" si="9"/>
        <v>0</v>
      </c>
      <c r="AF216" s="213">
        <f t="shared" si="9"/>
        <v>0</v>
      </c>
      <c r="AG216" s="255">
        <f t="shared" si="9"/>
        <v>0</v>
      </c>
      <c r="AH216" s="213">
        <f t="shared" si="9"/>
        <v>0</v>
      </c>
      <c r="AI216" s="255">
        <f t="shared" si="9"/>
        <v>0</v>
      </c>
      <c r="AJ216" s="213">
        <f t="shared" si="9"/>
        <v>0</v>
      </c>
      <c r="AK216" s="255">
        <f t="shared" si="9"/>
        <v>0</v>
      </c>
      <c r="AL216" s="213">
        <f t="shared" si="9"/>
        <v>0</v>
      </c>
      <c r="AM216" s="255">
        <f t="shared" si="9"/>
        <v>0</v>
      </c>
      <c r="AN216" s="213">
        <f t="shared" si="9"/>
        <v>0</v>
      </c>
      <c r="AO216" s="255">
        <f t="shared" si="9"/>
        <v>0</v>
      </c>
      <c r="AP216" s="213">
        <f t="shared" si="9"/>
        <v>0</v>
      </c>
      <c r="AQ216" s="255">
        <f t="shared" si="9"/>
        <v>0</v>
      </c>
      <c r="AR216" s="213">
        <f t="shared" si="9"/>
        <v>0</v>
      </c>
      <c r="AS216" s="255">
        <f t="shared" si="9"/>
        <v>0</v>
      </c>
    </row>
    <row r="217" spans="1:49" ht="22.5">
      <c r="A217" s="395" t="s">
        <v>367</v>
      </c>
      <c r="B217" s="387" t="s">
        <v>287</v>
      </c>
      <c r="C217" s="43" t="s">
        <v>288</v>
      </c>
      <c r="D217" s="312">
        <f t="shared" si="8"/>
        <v>0</v>
      </c>
      <c r="E217" s="312">
        <f t="shared" si="7"/>
        <v>0</v>
      </c>
      <c r="F217" s="213">
        <f>О1!D272</f>
        <v>0</v>
      </c>
      <c r="G217" s="255">
        <f>О1!E272</f>
        <v>0</v>
      </c>
      <c r="H217" s="213">
        <f>О2!D272</f>
        <v>0</v>
      </c>
      <c r="I217" s="255">
        <f>О2!E272</f>
        <v>0</v>
      </c>
      <c r="J217" s="213">
        <f>О3!D272</f>
        <v>0</v>
      </c>
      <c r="K217" s="255">
        <f>О3!E272</f>
        <v>0</v>
      </c>
      <c r="L217" s="213">
        <f>О4!D272</f>
        <v>0</v>
      </c>
      <c r="M217" s="255">
        <f>О4!E272</f>
        <v>0</v>
      </c>
      <c r="N217" s="213">
        <f>О5!D272</f>
        <v>0</v>
      </c>
      <c r="O217" s="255">
        <f>О5!E272</f>
        <v>0</v>
      </c>
      <c r="P217" s="213">
        <f>О6!D272</f>
        <v>0</v>
      </c>
      <c r="Q217" s="255">
        <f>О6!E272</f>
        <v>0</v>
      </c>
      <c r="R217" s="213">
        <f>О7!D272</f>
        <v>0</v>
      </c>
      <c r="S217" s="255">
        <f>О7!E272</f>
        <v>0</v>
      </c>
      <c r="T217" s="213">
        <f>О8!D272</f>
        <v>0</v>
      </c>
      <c r="U217" s="255">
        <f>О8!E272</f>
        <v>0</v>
      </c>
      <c r="V217" s="213">
        <f>О9!D272</f>
        <v>0</v>
      </c>
      <c r="W217" s="255">
        <f>О9!E272</f>
        <v>0</v>
      </c>
      <c r="X217" s="213">
        <f>О10!D272</f>
        <v>0</v>
      </c>
      <c r="Y217" s="255">
        <f>О10!E272</f>
        <v>0</v>
      </c>
      <c r="Z217" s="213">
        <f>О11!D272</f>
        <v>0</v>
      </c>
      <c r="AA217" s="255">
        <f>О11!E272</f>
        <v>0</v>
      </c>
      <c r="AB217" s="213">
        <f>О12!D272</f>
        <v>0</v>
      </c>
      <c r="AC217" s="255">
        <f>О12!E272</f>
        <v>0</v>
      </c>
      <c r="AD217" s="213">
        <f>О13!D272</f>
        <v>0</v>
      </c>
      <c r="AE217" s="255">
        <f>О13!E272</f>
        <v>0</v>
      </c>
      <c r="AF217" s="213">
        <f>О14!D272</f>
        <v>0</v>
      </c>
      <c r="AG217" s="255">
        <f>О14!E272</f>
        <v>0</v>
      </c>
      <c r="AH217" s="213">
        <f>О15!D272</f>
        <v>0</v>
      </c>
      <c r="AI217" s="255">
        <f>О15!E272</f>
        <v>0</v>
      </c>
      <c r="AJ217" s="213">
        <f>О16!D272</f>
        <v>0</v>
      </c>
      <c r="AK217" s="255">
        <f>О16!E272</f>
        <v>0</v>
      </c>
      <c r="AL217" s="213">
        <f>О17!D272</f>
        <v>0</v>
      </c>
      <c r="AM217" s="255">
        <f>О17!E272</f>
        <v>0</v>
      </c>
      <c r="AN217" s="213">
        <f>О18!D272</f>
        <v>0</v>
      </c>
      <c r="AO217" s="255">
        <f>О18!E272</f>
        <v>0</v>
      </c>
      <c r="AP217" s="213">
        <f>О19!D272</f>
        <v>0</v>
      </c>
      <c r="AQ217" s="255">
        <f>О19!E272</f>
        <v>0</v>
      </c>
      <c r="AR217" s="213">
        <f>О20!D272</f>
        <v>0</v>
      </c>
      <c r="AS217" s="255">
        <f>О20!E272</f>
        <v>0</v>
      </c>
      <c r="AV217" s="35"/>
      <c r="AW217" s="35"/>
    </row>
    <row r="218" spans="1:49" ht="22.5">
      <c r="A218" s="396"/>
      <c r="B218" s="384"/>
      <c r="C218" s="44" t="s">
        <v>289</v>
      </c>
      <c r="D218" s="312">
        <f t="shared" si="8"/>
        <v>0</v>
      </c>
      <c r="E218" s="312">
        <f t="shared" si="7"/>
        <v>0</v>
      </c>
      <c r="F218" s="213">
        <f>О1!D273</f>
        <v>0</v>
      </c>
      <c r="G218" s="255">
        <f>О1!E273</f>
        <v>0</v>
      </c>
      <c r="H218" s="213">
        <f>О2!D273</f>
        <v>0</v>
      </c>
      <c r="I218" s="255">
        <f>О2!E273</f>
        <v>0</v>
      </c>
      <c r="J218" s="213">
        <f>О3!D273</f>
        <v>0</v>
      </c>
      <c r="K218" s="255">
        <f>О3!E273</f>
        <v>0</v>
      </c>
      <c r="L218" s="213">
        <f>О4!D273</f>
        <v>0</v>
      </c>
      <c r="M218" s="255">
        <f>О4!E273</f>
        <v>0</v>
      </c>
      <c r="N218" s="213">
        <f>О5!D273</f>
        <v>0</v>
      </c>
      <c r="O218" s="255">
        <f>О5!E273</f>
        <v>0</v>
      </c>
      <c r="P218" s="213">
        <f>О6!D273</f>
        <v>0</v>
      </c>
      <c r="Q218" s="255">
        <f>О6!E273</f>
        <v>0</v>
      </c>
      <c r="R218" s="213">
        <f>О7!D273</f>
        <v>0</v>
      </c>
      <c r="S218" s="255">
        <f>О7!E273</f>
        <v>0</v>
      </c>
      <c r="T218" s="213">
        <f>О8!D273</f>
        <v>0</v>
      </c>
      <c r="U218" s="255">
        <f>О8!E273</f>
        <v>0</v>
      </c>
      <c r="V218" s="213">
        <f>О9!D273</f>
        <v>0</v>
      </c>
      <c r="W218" s="255">
        <f>О9!E273</f>
        <v>0</v>
      </c>
      <c r="X218" s="213">
        <f>О10!D273</f>
        <v>0</v>
      </c>
      <c r="Y218" s="255">
        <f>О10!E273</f>
        <v>0</v>
      </c>
      <c r="Z218" s="213">
        <f>О11!D273</f>
        <v>0</v>
      </c>
      <c r="AA218" s="255">
        <f>О11!E273</f>
        <v>0</v>
      </c>
      <c r="AB218" s="213">
        <f>О12!D273</f>
        <v>0</v>
      </c>
      <c r="AC218" s="255">
        <f>О12!E273</f>
        <v>0</v>
      </c>
      <c r="AD218" s="213">
        <f>О13!D273</f>
        <v>0</v>
      </c>
      <c r="AE218" s="255">
        <f>О13!E273</f>
        <v>0</v>
      </c>
      <c r="AF218" s="213">
        <f>О14!D273</f>
        <v>0</v>
      </c>
      <c r="AG218" s="255">
        <f>О14!E273</f>
        <v>0</v>
      </c>
      <c r="AH218" s="213">
        <f>О15!D273</f>
        <v>0</v>
      </c>
      <c r="AI218" s="255">
        <f>О15!E273</f>
        <v>0</v>
      </c>
      <c r="AJ218" s="213">
        <f>О16!D273</f>
        <v>0</v>
      </c>
      <c r="AK218" s="255">
        <f>О16!E273</f>
        <v>0</v>
      </c>
      <c r="AL218" s="213">
        <f>О17!D273</f>
        <v>0</v>
      </c>
      <c r="AM218" s="255">
        <f>О17!E273</f>
        <v>0</v>
      </c>
      <c r="AN218" s="213">
        <f>О18!D273</f>
        <v>0</v>
      </c>
      <c r="AO218" s="255">
        <f>О18!E273</f>
        <v>0</v>
      </c>
      <c r="AP218" s="213">
        <f>О19!D273</f>
        <v>0</v>
      </c>
      <c r="AQ218" s="255">
        <f>О19!E273</f>
        <v>0</v>
      </c>
      <c r="AR218" s="213">
        <f>О20!D273</f>
        <v>0</v>
      </c>
      <c r="AS218" s="255">
        <f>О20!E273</f>
        <v>0</v>
      </c>
      <c r="AV218" s="35"/>
    </row>
    <row r="219" spans="1:49" ht="34.5" thickBot="1">
      <c r="A219" s="396"/>
      <c r="B219" s="384"/>
      <c r="C219" s="45" t="s">
        <v>290</v>
      </c>
      <c r="D219" s="312">
        <f t="shared" si="8"/>
        <v>0</v>
      </c>
      <c r="E219" s="312">
        <f t="shared" si="7"/>
        <v>0</v>
      </c>
      <c r="F219" s="213">
        <f>О1!D274</f>
        <v>0</v>
      </c>
      <c r="G219" s="255">
        <f>О1!E274</f>
        <v>0</v>
      </c>
      <c r="H219" s="213">
        <f>О2!D274</f>
        <v>0</v>
      </c>
      <c r="I219" s="255">
        <f>О2!E274</f>
        <v>0</v>
      </c>
      <c r="J219" s="213">
        <f>О3!D274</f>
        <v>0</v>
      </c>
      <c r="K219" s="255">
        <f>О3!E274</f>
        <v>0</v>
      </c>
      <c r="L219" s="213">
        <f>О4!D274</f>
        <v>0</v>
      </c>
      <c r="M219" s="255">
        <f>О4!E274</f>
        <v>0</v>
      </c>
      <c r="N219" s="213">
        <f>О5!D274</f>
        <v>0</v>
      </c>
      <c r="O219" s="255">
        <f>О5!E274</f>
        <v>0</v>
      </c>
      <c r="P219" s="213">
        <f>О6!D274</f>
        <v>0</v>
      </c>
      <c r="Q219" s="255">
        <f>О6!E274</f>
        <v>0</v>
      </c>
      <c r="R219" s="213">
        <f>О7!D274</f>
        <v>0</v>
      </c>
      <c r="S219" s="255">
        <f>О7!E274</f>
        <v>0</v>
      </c>
      <c r="T219" s="213">
        <f>О8!D274</f>
        <v>0</v>
      </c>
      <c r="U219" s="255">
        <f>О8!E274</f>
        <v>0</v>
      </c>
      <c r="V219" s="213">
        <f>О9!D274</f>
        <v>0</v>
      </c>
      <c r="W219" s="255">
        <f>О9!E274</f>
        <v>0</v>
      </c>
      <c r="X219" s="213">
        <f>О10!D274</f>
        <v>0</v>
      </c>
      <c r="Y219" s="255">
        <f>О10!E274</f>
        <v>0</v>
      </c>
      <c r="Z219" s="213">
        <f>О11!D274</f>
        <v>0</v>
      </c>
      <c r="AA219" s="255">
        <f>О11!E274</f>
        <v>0</v>
      </c>
      <c r="AB219" s="213">
        <f>О12!D274</f>
        <v>0</v>
      </c>
      <c r="AC219" s="255">
        <f>О12!E274</f>
        <v>0</v>
      </c>
      <c r="AD219" s="213">
        <f>О13!D274</f>
        <v>0</v>
      </c>
      <c r="AE219" s="255">
        <f>О13!E274</f>
        <v>0</v>
      </c>
      <c r="AF219" s="213">
        <f>О14!D274</f>
        <v>0</v>
      </c>
      <c r="AG219" s="255">
        <f>О14!E274</f>
        <v>0</v>
      </c>
      <c r="AH219" s="213">
        <f>О15!D274</f>
        <v>0</v>
      </c>
      <c r="AI219" s="255">
        <f>О15!E274</f>
        <v>0</v>
      </c>
      <c r="AJ219" s="213">
        <f>О16!D274</f>
        <v>0</v>
      </c>
      <c r="AK219" s="255">
        <f>О16!E274</f>
        <v>0</v>
      </c>
      <c r="AL219" s="213">
        <f>О17!D274</f>
        <v>0</v>
      </c>
      <c r="AM219" s="255">
        <f>О17!E274</f>
        <v>0</v>
      </c>
      <c r="AN219" s="213">
        <f>О18!D274</f>
        <v>0</v>
      </c>
      <c r="AO219" s="255">
        <f>О18!E274</f>
        <v>0</v>
      </c>
      <c r="AP219" s="213">
        <f>О19!D274</f>
        <v>0</v>
      </c>
      <c r="AQ219" s="255">
        <f>О19!E274</f>
        <v>0</v>
      </c>
      <c r="AR219" s="213">
        <f>О20!D274</f>
        <v>0</v>
      </c>
      <c r="AS219" s="255">
        <f>О20!E274</f>
        <v>0</v>
      </c>
    </row>
    <row r="220" spans="1:49" ht="23.25" thickBot="1">
      <c r="A220" s="397"/>
      <c r="B220" s="388"/>
      <c r="C220" s="43" t="s">
        <v>291</v>
      </c>
      <c r="D220" s="312">
        <f t="shared" si="8"/>
        <v>0</v>
      </c>
      <c r="E220" s="312">
        <f t="shared" si="7"/>
        <v>0</v>
      </c>
      <c r="F220" s="213">
        <f>О1!D275</f>
        <v>0</v>
      </c>
      <c r="G220" s="255">
        <f>О1!E275</f>
        <v>0</v>
      </c>
      <c r="H220" s="213">
        <f>О2!D275</f>
        <v>0</v>
      </c>
      <c r="I220" s="255">
        <f>О2!E275</f>
        <v>0</v>
      </c>
      <c r="J220" s="213">
        <f>О3!D275</f>
        <v>0</v>
      </c>
      <c r="K220" s="255">
        <f>О3!E275</f>
        <v>0</v>
      </c>
      <c r="L220" s="213">
        <f>О4!D275</f>
        <v>0</v>
      </c>
      <c r="M220" s="255">
        <f>О4!E275</f>
        <v>0</v>
      </c>
      <c r="N220" s="213">
        <f>О5!D275</f>
        <v>0</v>
      </c>
      <c r="O220" s="255">
        <f>О5!E275</f>
        <v>0</v>
      </c>
      <c r="P220" s="213">
        <f>О6!D275</f>
        <v>0</v>
      </c>
      <c r="Q220" s="255">
        <f>О6!E275</f>
        <v>0</v>
      </c>
      <c r="R220" s="213">
        <f>О7!D275</f>
        <v>0</v>
      </c>
      <c r="S220" s="255">
        <f>О7!E275</f>
        <v>0</v>
      </c>
      <c r="T220" s="213">
        <f>О8!D275</f>
        <v>0</v>
      </c>
      <c r="U220" s="255">
        <f>О8!E275</f>
        <v>0</v>
      </c>
      <c r="V220" s="213">
        <f>О9!D275</f>
        <v>0</v>
      </c>
      <c r="W220" s="255">
        <f>О9!E275</f>
        <v>0</v>
      </c>
      <c r="X220" s="213">
        <f>О10!D275</f>
        <v>0</v>
      </c>
      <c r="Y220" s="255">
        <f>О10!E275</f>
        <v>0</v>
      </c>
      <c r="Z220" s="213">
        <f>О11!D275</f>
        <v>0</v>
      </c>
      <c r="AA220" s="255">
        <f>О11!E275</f>
        <v>0</v>
      </c>
      <c r="AB220" s="213">
        <f>О12!D275</f>
        <v>0</v>
      </c>
      <c r="AC220" s="255">
        <f>О12!E275</f>
        <v>0</v>
      </c>
      <c r="AD220" s="213">
        <f>О13!D275</f>
        <v>0</v>
      </c>
      <c r="AE220" s="255">
        <f>О13!E275</f>
        <v>0</v>
      </c>
      <c r="AF220" s="213">
        <f>О14!D275</f>
        <v>0</v>
      </c>
      <c r="AG220" s="255">
        <f>О14!E275</f>
        <v>0</v>
      </c>
      <c r="AH220" s="213">
        <f>О15!D275</f>
        <v>0</v>
      </c>
      <c r="AI220" s="255">
        <f>О15!E275</f>
        <v>0</v>
      </c>
      <c r="AJ220" s="213">
        <f>О16!D275</f>
        <v>0</v>
      </c>
      <c r="AK220" s="255">
        <f>О16!E275</f>
        <v>0</v>
      </c>
      <c r="AL220" s="213">
        <f>О17!D275</f>
        <v>0</v>
      </c>
      <c r="AM220" s="255">
        <f>О17!E275</f>
        <v>0</v>
      </c>
      <c r="AN220" s="213">
        <f>О18!D275</f>
        <v>0</v>
      </c>
      <c r="AO220" s="255">
        <f>О18!E275</f>
        <v>0</v>
      </c>
      <c r="AP220" s="213">
        <f>О19!D275</f>
        <v>0</v>
      </c>
      <c r="AQ220" s="255">
        <f>О19!E275</f>
        <v>0</v>
      </c>
      <c r="AR220" s="213">
        <f>О20!D275</f>
        <v>0</v>
      </c>
      <c r="AS220" s="255">
        <f>О20!E275</f>
        <v>0</v>
      </c>
    </row>
    <row r="221" spans="1:49" ht="25.5" customHeight="1" thickBot="1">
      <c r="A221" s="385" t="s">
        <v>368</v>
      </c>
      <c r="B221" s="387" t="s">
        <v>293</v>
      </c>
      <c r="C221" s="43" t="s">
        <v>292</v>
      </c>
      <c r="D221" s="312">
        <f t="shared" si="8"/>
        <v>0</v>
      </c>
      <c r="E221" s="312">
        <f t="shared" si="7"/>
        <v>0</v>
      </c>
      <c r="F221" s="213">
        <f>О1!D276</f>
        <v>0</v>
      </c>
      <c r="G221" s="255">
        <f>О1!E276</f>
        <v>0</v>
      </c>
      <c r="H221" s="213">
        <f>О2!D276</f>
        <v>0</v>
      </c>
      <c r="I221" s="255">
        <f>О2!E276</f>
        <v>0</v>
      </c>
      <c r="J221" s="213">
        <f>О3!D276</f>
        <v>0</v>
      </c>
      <c r="K221" s="255">
        <f>О3!E276</f>
        <v>0</v>
      </c>
      <c r="L221" s="213">
        <f>О4!D276</f>
        <v>0</v>
      </c>
      <c r="M221" s="255">
        <f>О4!E276</f>
        <v>0</v>
      </c>
      <c r="N221" s="213">
        <f>О5!D276</f>
        <v>0</v>
      </c>
      <c r="O221" s="255">
        <f>О5!E276</f>
        <v>0</v>
      </c>
      <c r="P221" s="213">
        <f>О6!D276</f>
        <v>0</v>
      </c>
      <c r="Q221" s="255">
        <f>О6!E276</f>
        <v>0</v>
      </c>
      <c r="R221" s="213">
        <f>О7!D276</f>
        <v>0</v>
      </c>
      <c r="S221" s="255">
        <f>О7!E276</f>
        <v>0</v>
      </c>
      <c r="T221" s="213">
        <f>О8!D276</f>
        <v>0</v>
      </c>
      <c r="U221" s="255">
        <f>О8!E276</f>
        <v>0</v>
      </c>
      <c r="V221" s="213">
        <f>О9!D276</f>
        <v>0</v>
      </c>
      <c r="W221" s="255">
        <f>О9!E276</f>
        <v>0</v>
      </c>
      <c r="X221" s="213">
        <f>О10!D276</f>
        <v>0</v>
      </c>
      <c r="Y221" s="255">
        <f>О10!E276</f>
        <v>0</v>
      </c>
      <c r="Z221" s="213">
        <f>О11!D276</f>
        <v>0</v>
      </c>
      <c r="AA221" s="255">
        <f>О11!E276</f>
        <v>0</v>
      </c>
      <c r="AB221" s="213">
        <f>О12!D276</f>
        <v>0</v>
      </c>
      <c r="AC221" s="255">
        <f>О12!E276</f>
        <v>0</v>
      </c>
      <c r="AD221" s="213">
        <f>О13!D276</f>
        <v>0</v>
      </c>
      <c r="AE221" s="255">
        <f>О13!E276</f>
        <v>0</v>
      </c>
      <c r="AF221" s="213">
        <f>О14!D276</f>
        <v>0</v>
      </c>
      <c r="AG221" s="255">
        <f>О14!E276</f>
        <v>0</v>
      </c>
      <c r="AH221" s="213">
        <f>О15!D276</f>
        <v>0</v>
      </c>
      <c r="AI221" s="255">
        <f>О15!E276</f>
        <v>0</v>
      </c>
      <c r="AJ221" s="213">
        <f>О16!D276</f>
        <v>0</v>
      </c>
      <c r="AK221" s="255">
        <f>О16!E276</f>
        <v>0</v>
      </c>
      <c r="AL221" s="213">
        <f>О17!D276</f>
        <v>0</v>
      </c>
      <c r="AM221" s="255">
        <f>О17!E276</f>
        <v>0</v>
      </c>
      <c r="AN221" s="213">
        <f>О18!D276</f>
        <v>0</v>
      </c>
      <c r="AO221" s="255">
        <f>О18!E276</f>
        <v>0</v>
      </c>
      <c r="AP221" s="213">
        <f>О19!D276</f>
        <v>0</v>
      </c>
      <c r="AQ221" s="255">
        <f>О19!E276</f>
        <v>0</v>
      </c>
      <c r="AR221" s="213">
        <f>О20!D276</f>
        <v>0</v>
      </c>
      <c r="AS221" s="255">
        <f>О20!E276</f>
        <v>0</v>
      </c>
    </row>
    <row r="222" spans="1:49" ht="22.5">
      <c r="A222" s="383"/>
      <c r="B222" s="384"/>
      <c r="C222" s="43" t="s">
        <v>294</v>
      </c>
      <c r="D222" s="312">
        <f t="shared" si="8"/>
        <v>0</v>
      </c>
      <c r="E222" s="312">
        <f t="shared" si="7"/>
        <v>0</v>
      </c>
      <c r="F222" s="213">
        <f>О1!D277</f>
        <v>0</v>
      </c>
      <c r="G222" s="255">
        <f>О1!E277</f>
        <v>0</v>
      </c>
      <c r="H222" s="213">
        <f>О2!D277</f>
        <v>0</v>
      </c>
      <c r="I222" s="255">
        <f>О2!E277</f>
        <v>0</v>
      </c>
      <c r="J222" s="213">
        <f>О3!D277</f>
        <v>0</v>
      </c>
      <c r="K222" s="255">
        <f>О3!E277</f>
        <v>0</v>
      </c>
      <c r="L222" s="213">
        <f>О4!D277</f>
        <v>0</v>
      </c>
      <c r="M222" s="255">
        <f>О4!E277</f>
        <v>0</v>
      </c>
      <c r="N222" s="213">
        <f>О5!D277</f>
        <v>0</v>
      </c>
      <c r="O222" s="255">
        <f>О5!E277</f>
        <v>0</v>
      </c>
      <c r="P222" s="213">
        <f>О6!D277</f>
        <v>0</v>
      </c>
      <c r="Q222" s="255">
        <f>О6!E277</f>
        <v>0</v>
      </c>
      <c r="R222" s="213">
        <f>О7!D277</f>
        <v>0</v>
      </c>
      <c r="S222" s="255">
        <f>О7!E277</f>
        <v>0</v>
      </c>
      <c r="T222" s="213">
        <f>О8!D277</f>
        <v>0</v>
      </c>
      <c r="U222" s="255">
        <f>О8!E277</f>
        <v>0</v>
      </c>
      <c r="V222" s="213">
        <f>О9!D277</f>
        <v>0</v>
      </c>
      <c r="W222" s="255">
        <f>О9!E277</f>
        <v>0</v>
      </c>
      <c r="X222" s="213">
        <f>О10!D277</f>
        <v>0</v>
      </c>
      <c r="Y222" s="255">
        <f>О10!E277</f>
        <v>0</v>
      </c>
      <c r="Z222" s="213">
        <f>О11!D277</f>
        <v>0</v>
      </c>
      <c r="AA222" s="255">
        <f>О11!E277</f>
        <v>0</v>
      </c>
      <c r="AB222" s="213">
        <f>О12!D277</f>
        <v>0</v>
      </c>
      <c r="AC222" s="255">
        <f>О12!E277</f>
        <v>0</v>
      </c>
      <c r="AD222" s="213">
        <f>О13!D277</f>
        <v>0</v>
      </c>
      <c r="AE222" s="255">
        <f>О13!E277</f>
        <v>0</v>
      </c>
      <c r="AF222" s="213">
        <f>О14!D277</f>
        <v>0</v>
      </c>
      <c r="AG222" s="255">
        <f>О14!E277</f>
        <v>0</v>
      </c>
      <c r="AH222" s="213">
        <f>О15!D277</f>
        <v>0</v>
      </c>
      <c r="AI222" s="255">
        <f>О15!E277</f>
        <v>0</v>
      </c>
      <c r="AJ222" s="213">
        <f>О16!D277</f>
        <v>0</v>
      </c>
      <c r="AK222" s="255">
        <f>О16!E277</f>
        <v>0</v>
      </c>
      <c r="AL222" s="213">
        <f>О17!D277</f>
        <v>0</v>
      </c>
      <c r="AM222" s="255">
        <f>О17!E277</f>
        <v>0</v>
      </c>
      <c r="AN222" s="213">
        <f>О18!D277</f>
        <v>0</v>
      </c>
      <c r="AO222" s="255">
        <f>О18!E277</f>
        <v>0</v>
      </c>
      <c r="AP222" s="213">
        <f>О19!D277</f>
        <v>0</v>
      </c>
      <c r="AQ222" s="255">
        <f>О19!E277</f>
        <v>0</v>
      </c>
      <c r="AR222" s="213">
        <f>О20!D277</f>
        <v>0</v>
      </c>
      <c r="AS222" s="255">
        <f>О20!E277</f>
        <v>0</v>
      </c>
    </row>
    <row r="223" spans="1:49" ht="33.75">
      <c r="A223" s="383"/>
      <c r="B223" s="384"/>
      <c r="C223" s="44" t="s">
        <v>295</v>
      </c>
      <c r="D223" s="312">
        <f t="shared" si="8"/>
        <v>0</v>
      </c>
      <c r="E223" s="312">
        <f t="shared" si="7"/>
        <v>0</v>
      </c>
      <c r="F223" s="213">
        <f>О1!D278</f>
        <v>0</v>
      </c>
      <c r="G223" s="255">
        <f>О1!E278</f>
        <v>0</v>
      </c>
      <c r="H223" s="213">
        <f>О2!D278</f>
        <v>0</v>
      </c>
      <c r="I223" s="255">
        <f>О2!E278</f>
        <v>0</v>
      </c>
      <c r="J223" s="213">
        <f>О3!D278</f>
        <v>0</v>
      </c>
      <c r="K223" s="255">
        <f>О3!E278</f>
        <v>0</v>
      </c>
      <c r="L223" s="213">
        <f>О4!D278</f>
        <v>0</v>
      </c>
      <c r="M223" s="255">
        <f>О4!E278</f>
        <v>0</v>
      </c>
      <c r="N223" s="213">
        <f>О5!D278</f>
        <v>0</v>
      </c>
      <c r="O223" s="255">
        <f>О5!E278</f>
        <v>0</v>
      </c>
      <c r="P223" s="213">
        <f>О6!D278</f>
        <v>0</v>
      </c>
      <c r="Q223" s="255">
        <f>О6!E278</f>
        <v>0</v>
      </c>
      <c r="R223" s="213">
        <f>О7!D278</f>
        <v>0</v>
      </c>
      <c r="S223" s="255">
        <f>О7!E278</f>
        <v>0</v>
      </c>
      <c r="T223" s="213">
        <f>О8!D278</f>
        <v>0</v>
      </c>
      <c r="U223" s="255">
        <f>О8!E278</f>
        <v>0</v>
      </c>
      <c r="V223" s="213">
        <f>О9!D278</f>
        <v>0</v>
      </c>
      <c r="W223" s="255">
        <f>О9!E278</f>
        <v>0</v>
      </c>
      <c r="X223" s="213">
        <f>О10!D278</f>
        <v>0</v>
      </c>
      <c r="Y223" s="255">
        <f>О10!E278</f>
        <v>0</v>
      </c>
      <c r="Z223" s="213">
        <f>О11!D278</f>
        <v>0</v>
      </c>
      <c r="AA223" s="255">
        <f>О11!E278</f>
        <v>0</v>
      </c>
      <c r="AB223" s="213">
        <f>О12!D278</f>
        <v>0</v>
      </c>
      <c r="AC223" s="255">
        <f>О12!E278</f>
        <v>0</v>
      </c>
      <c r="AD223" s="213">
        <f>О13!D278</f>
        <v>0</v>
      </c>
      <c r="AE223" s="255">
        <f>О13!E278</f>
        <v>0</v>
      </c>
      <c r="AF223" s="213">
        <f>О14!D278</f>
        <v>0</v>
      </c>
      <c r="AG223" s="255">
        <f>О14!E278</f>
        <v>0</v>
      </c>
      <c r="AH223" s="213">
        <f>О15!D278</f>
        <v>0</v>
      </c>
      <c r="AI223" s="255">
        <f>О15!E278</f>
        <v>0</v>
      </c>
      <c r="AJ223" s="213">
        <f>О16!D278</f>
        <v>0</v>
      </c>
      <c r="AK223" s="255">
        <f>О16!E278</f>
        <v>0</v>
      </c>
      <c r="AL223" s="213">
        <f>О17!D278</f>
        <v>0</v>
      </c>
      <c r="AM223" s="255">
        <f>О17!E278</f>
        <v>0</v>
      </c>
      <c r="AN223" s="213">
        <f>О18!D278</f>
        <v>0</v>
      </c>
      <c r="AO223" s="255">
        <f>О18!E278</f>
        <v>0</v>
      </c>
      <c r="AP223" s="213">
        <f>О19!D278</f>
        <v>0</v>
      </c>
      <c r="AQ223" s="255">
        <f>О19!E278</f>
        <v>0</v>
      </c>
      <c r="AR223" s="213">
        <f>О20!D278</f>
        <v>0</v>
      </c>
      <c r="AS223" s="255">
        <f>О20!E278</f>
        <v>0</v>
      </c>
    </row>
    <row r="224" spans="1:49" ht="29.25" customHeight="1" thickBot="1">
      <c r="A224" s="383"/>
      <c r="B224" s="384"/>
      <c r="C224" s="45" t="s">
        <v>296</v>
      </c>
      <c r="D224" s="312">
        <f t="shared" si="8"/>
        <v>0</v>
      </c>
      <c r="E224" s="312">
        <f t="shared" si="7"/>
        <v>0</v>
      </c>
      <c r="F224" s="213">
        <f>О1!D279</f>
        <v>0</v>
      </c>
      <c r="G224" s="255">
        <f>О1!E279</f>
        <v>0</v>
      </c>
      <c r="H224" s="213">
        <f>О2!D279</f>
        <v>0</v>
      </c>
      <c r="I224" s="255">
        <f>О2!E279</f>
        <v>0</v>
      </c>
      <c r="J224" s="213">
        <f>О3!D279</f>
        <v>0</v>
      </c>
      <c r="K224" s="255">
        <f>О3!E279</f>
        <v>0</v>
      </c>
      <c r="L224" s="213">
        <f>О4!D279</f>
        <v>0</v>
      </c>
      <c r="M224" s="255">
        <f>О4!E279</f>
        <v>0</v>
      </c>
      <c r="N224" s="213">
        <f>О5!D279</f>
        <v>0</v>
      </c>
      <c r="O224" s="255">
        <f>О5!E279</f>
        <v>0</v>
      </c>
      <c r="P224" s="213">
        <f>О6!D279</f>
        <v>0</v>
      </c>
      <c r="Q224" s="255">
        <f>О6!E279</f>
        <v>0</v>
      </c>
      <c r="R224" s="213">
        <f>О7!D279</f>
        <v>0</v>
      </c>
      <c r="S224" s="255">
        <f>О7!E279</f>
        <v>0</v>
      </c>
      <c r="T224" s="213">
        <f>О8!D279</f>
        <v>0</v>
      </c>
      <c r="U224" s="255">
        <f>О8!E279</f>
        <v>0</v>
      </c>
      <c r="V224" s="213">
        <f>О9!D279</f>
        <v>0</v>
      </c>
      <c r="W224" s="255">
        <f>О9!E279</f>
        <v>0</v>
      </c>
      <c r="X224" s="213">
        <f>О10!D279</f>
        <v>0</v>
      </c>
      <c r="Y224" s="255">
        <f>О10!E279</f>
        <v>0</v>
      </c>
      <c r="Z224" s="213">
        <f>О11!D279</f>
        <v>0</v>
      </c>
      <c r="AA224" s="255">
        <f>О11!E279</f>
        <v>0</v>
      </c>
      <c r="AB224" s="213">
        <f>О12!D279</f>
        <v>0</v>
      </c>
      <c r="AC224" s="255">
        <f>О12!E279</f>
        <v>0</v>
      </c>
      <c r="AD224" s="213">
        <f>О13!D279</f>
        <v>0</v>
      </c>
      <c r="AE224" s="255">
        <f>О13!E279</f>
        <v>0</v>
      </c>
      <c r="AF224" s="213">
        <f>О14!D279</f>
        <v>0</v>
      </c>
      <c r="AG224" s="255">
        <f>О14!E279</f>
        <v>0</v>
      </c>
      <c r="AH224" s="213">
        <f>О15!D279</f>
        <v>0</v>
      </c>
      <c r="AI224" s="255">
        <f>О15!E279</f>
        <v>0</v>
      </c>
      <c r="AJ224" s="213">
        <f>О16!D279</f>
        <v>0</v>
      </c>
      <c r="AK224" s="255">
        <f>О16!E279</f>
        <v>0</v>
      </c>
      <c r="AL224" s="213">
        <f>О17!D279</f>
        <v>0</v>
      </c>
      <c r="AM224" s="255">
        <f>О17!E279</f>
        <v>0</v>
      </c>
      <c r="AN224" s="213">
        <f>О18!D279</f>
        <v>0</v>
      </c>
      <c r="AO224" s="255">
        <f>О18!E279</f>
        <v>0</v>
      </c>
      <c r="AP224" s="213">
        <f>О19!D279</f>
        <v>0</v>
      </c>
      <c r="AQ224" s="255">
        <f>О19!E279</f>
        <v>0</v>
      </c>
      <c r="AR224" s="213">
        <f>О20!D279</f>
        <v>0</v>
      </c>
      <c r="AS224" s="255">
        <f>О20!E279</f>
        <v>0</v>
      </c>
    </row>
    <row r="225" spans="1:45" ht="23.25" thickBot="1">
      <c r="A225" s="385" t="s">
        <v>369</v>
      </c>
      <c r="B225" s="387" t="s">
        <v>298</v>
      </c>
      <c r="C225" s="209" t="s">
        <v>297</v>
      </c>
      <c r="D225" s="312">
        <f t="shared" si="8"/>
        <v>0</v>
      </c>
      <c r="E225" s="312">
        <f t="shared" si="7"/>
        <v>0</v>
      </c>
      <c r="F225" s="213">
        <f>О1!D280</f>
        <v>0</v>
      </c>
      <c r="G225" s="255">
        <f>О1!E280</f>
        <v>0</v>
      </c>
      <c r="H225" s="213">
        <f>О2!D280</f>
        <v>0</v>
      </c>
      <c r="I225" s="255">
        <f>О2!E280</f>
        <v>0</v>
      </c>
      <c r="J225" s="213">
        <f>О3!D280</f>
        <v>0</v>
      </c>
      <c r="K225" s="255">
        <f>О3!E280</f>
        <v>0</v>
      </c>
      <c r="L225" s="213">
        <f>О4!D280</f>
        <v>0</v>
      </c>
      <c r="M225" s="255">
        <f>О4!E280</f>
        <v>0</v>
      </c>
      <c r="N225" s="213">
        <f>О5!D280</f>
        <v>0</v>
      </c>
      <c r="O225" s="255">
        <f>О5!E280</f>
        <v>0</v>
      </c>
      <c r="P225" s="213">
        <f>О6!D280</f>
        <v>0</v>
      </c>
      <c r="Q225" s="255">
        <f>О6!E280</f>
        <v>0</v>
      </c>
      <c r="R225" s="213">
        <f>О7!D280</f>
        <v>0</v>
      </c>
      <c r="S225" s="255">
        <f>О7!E280</f>
        <v>0</v>
      </c>
      <c r="T225" s="213">
        <f>О8!D280</f>
        <v>0</v>
      </c>
      <c r="U225" s="255">
        <f>О8!E280</f>
        <v>0</v>
      </c>
      <c r="V225" s="213">
        <f>О9!D280</f>
        <v>0</v>
      </c>
      <c r="W225" s="255">
        <f>О9!E280</f>
        <v>0</v>
      </c>
      <c r="X225" s="213">
        <f>О10!D280</f>
        <v>0</v>
      </c>
      <c r="Y225" s="255">
        <f>О10!E280</f>
        <v>0</v>
      </c>
      <c r="Z225" s="213">
        <f>О11!D280</f>
        <v>0</v>
      </c>
      <c r="AA225" s="255">
        <f>О11!E280</f>
        <v>0</v>
      </c>
      <c r="AB225" s="213">
        <f>О12!D280</f>
        <v>0</v>
      </c>
      <c r="AC225" s="255">
        <f>О12!E280</f>
        <v>0</v>
      </c>
      <c r="AD225" s="213">
        <f>О13!D280</f>
        <v>0</v>
      </c>
      <c r="AE225" s="255">
        <f>О13!E280</f>
        <v>0</v>
      </c>
      <c r="AF225" s="213">
        <f>О14!D280</f>
        <v>0</v>
      </c>
      <c r="AG225" s="255">
        <f>О14!E280</f>
        <v>0</v>
      </c>
      <c r="AH225" s="213">
        <f>О15!D280</f>
        <v>0</v>
      </c>
      <c r="AI225" s="255">
        <f>О15!E280</f>
        <v>0</v>
      </c>
      <c r="AJ225" s="213">
        <f>О16!D280</f>
        <v>0</v>
      </c>
      <c r="AK225" s="255">
        <f>О16!E280</f>
        <v>0</v>
      </c>
      <c r="AL225" s="213">
        <f>О17!D280</f>
        <v>0</v>
      </c>
      <c r="AM225" s="255">
        <f>О17!E280</f>
        <v>0</v>
      </c>
      <c r="AN225" s="213">
        <f>О18!D280</f>
        <v>0</v>
      </c>
      <c r="AO225" s="255">
        <f>О18!E280</f>
        <v>0</v>
      </c>
      <c r="AP225" s="213">
        <f>О19!D280</f>
        <v>0</v>
      </c>
      <c r="AQ225" s="255">
        <f>О19!E280</f>
        <v>0</v>
      </c>
      <c r="AR225" s="213">
        <f>О20!D280</f>
        <v>0</v>
      </c>
      <c r="AS225" s="255">
        <f>О20!E280</f>
        <v>0</v>
      </c>
    </row>
    <row r="226" spans="1:45" ht="33.75">
      <c r="A226" s="383"/>
      <c r="B226" s="384"/>
      <c r="C226" s="43" t="s">
        <v>299</v>
      </c>
      <c r="D226" s="312">
        <f t="shared" si="8"/>
        <v>0</v>
      </c>
      <c r="E226" s="312">
        <f t="shared" si="7"/>
        <v>0</v>
      </c>
      <c r="F226" s="213">
        <f>О1!D281</f>
        <v>0</v>
      </c>
      <c r="G226" s="255">
        <f>О1!E281</f>
        <v>0</v>
      </c>
      <c r="H226" s="213">
        <f>О2!D281</f>
        <v>0</v>
      </c>
      <c r="I226" s="255">
        <f>О2!E281</f>
        <v>0</v>
      </c>
      <c r="J226" s="213">
        <f>О3!D281</f>
        <v>0</v>
      </c>
      <c r="K226" s="255">
        <f>О3!E281</f>
        <v>0</v>
      </c>
      <c r="L226" s="213">
        <f>О4!D281</f>
        <v>0</v>
      </c>
      <c r="M226" s="255">
        <f>О4!E281</f>
        <v>0</v>
      </c>
      <c r="N226" s="213">
        <f>О5!D281</f>
        <v>0</v>
      </c>
      <c r="O226" s="255">
        <f>О5!E281</f>
        <v>0</v>
      </c>
      <c r="P226" s="213">
        <f>О6!D281</f>
        <v>0</v>
      </c>
      <c r="Q226" s="255">
        <f>О6!E281</f>
        <v>0</v>
      </c>
      <c r="R226" s="213">
        <f>О7!D281</f>
        <v>0</v>
      </c>
      <c r="S226" s="255">
        <f>О7!E281</f>
        <v>0</v>
      </c>
      <c r="T226" s="213">
        <f>О8!D281</f>
        <v>0</v>
      </c>
      <c r="U226" s="255">
        <f>О8!E281</f>
        <v>0</v>
      </c>
      <c r="V226" s="213">
        <f>О9!D281</f>
        <v>0</v>
      </c>
      <c r="W226" s="255">
        <f>О9!E281</f>
        <v>0</v>
      </c>
      <c r="X226" s="213">
        <f>О10!D281</f>
        <v>0</v>
      </c>
      <c r="Y226" s="255">
        <f>О10!E281</f>
        <v>0</v>
      </c>
      <c r="Z226" s="213">
        <f>О11!D281</f>
        <v>0</v>
      </c>
      <c r="AA226" s="255">
        <f>О11!E281</f>
        <v>0</v>
      </c>
      <c r="AB226" s="213">
        <f>О12!D281</f>
        <v>0</v>
      </c>
      <c r="AC226" s="255">
        <f>О12!E281</f>
        <v>0</v>
      </c>
      <c r="AD226" s="213">
        <f>О13!D281</f>
        <v>0</v>
      </c>
      <c r="AE226" s="255">
        <f>О13!E281</f>
        <v>0</v>
      </c>
      <c r="AF226" s="213">
        <f>О14!D281</f>
        <v>0</v>
      </c>
      <c r="AG226" s="255">
        <f>О14!E281</f>
        <v>0</v>
      </c>
      <c r="AH226" s="213">
        <f>О15!D281</f>
        <v>0</v>
      </c>
      <c r="AI226" s="255">
        <f>О15!E281</f>
        <v>0</v>
      </c>
      <c r="AJ226" s="213">
        <f>О16!D281</f>
        <v>0</v>
      </c>
      <c r="AK226" s="255">
        <f>О16!E281</f>
        <v>0</v>
      </c>
      <c r="AL226" s="213">
        <f>О17!D281</f>
        <v>0</v>
      </c>
      <c r="AM226" s="255">
        <f>О17!E281</f>
        <v>0</v>
      </c>
      <c r="AN226" s="213">
        <f>О18!D281</f>
        <v>0</v>
      </c>
      <c r="AO226" s="255">
        <f>О18!E281</f>
        <v>0</v>
      </c>
      <c r="AP226" s="213">
        <f>О19!D281</f>
        <v>0</v>
      </c>
      <c r="AQ226" s="255">
        <f>О19!E281</f>
        <v>0</v>
      </c>
      <c r="AR226" s="213">
        <f>О20!D281</f>
        <v>0</v>
      </c>
      <c r="AS226" s="255">
        <f>О20!E281</f>
        <v>0</v>
      </c>
    </row>
    <row r="227" spans="1:45" ht="55.5" customHeight="1">
      <c r="A227" s="383"/>
      <c r="B227" s="384"/>
      <c r="C227" s="44" t="s">
        <v>300</v>
      </c>
      <c r="D227" s="312">
        <f t="shared" si="8"/>
        <v>0</v>
      </c>
      <c r="E227" s="312">
        <f t="shared" si="7"/>
        <v>0</v>
      </c>
      <c r="F227" s="213">
        <f>О1!D282</f>
        <v>0</v>
      </c>
      <c r="G227" s="255">
        <f>О1!E282</f>
        <v>0</v>
      </c>
      <c r="H227" s="213">
        <f>О2!D282</f>
        <v>0</v>
      </c>
      <c r="I227" s="255">
        <f>О2!E282</f>
        <v>0</v>
      </c>
      <c r="J227" s="213">
        <f>О3!D282</f>
        <v>0</v>
      </c>
      <c r="K227" s="255">
        <f>О3!E282</f>
        <v>0</v>
      </c>
      <c r="L227" s="213">
        <f>О4!D282</f>
        <v>0</v>
      </c>
      <c r="M227" s="255">
        <f>О4!E282</f>
        <v>0</v>
      </c>
      <c r="N227" s="213">
        <f>О5!D282</f>
        <v>0</v>
      </c>
      <c r="O227" s="255">
        <f>О5!E282</f>
        <v>0</v>
      </c>
      <c r="P227" s="213">
        <f>О6!D282</f>
        <v>0</v>
      </c>
      <c r="Q227" s="255">
        <f>О6!E282</f>
        <v>0</v>
      </c>
      <c r="R227" s="213">
        <f>О7!D282</f>
        <v>0</v>
      </c>
      <c r="S227" s="255">
        <f>О7!E282</f>
        <v>0</v>
      </c>
      <c r="T227" s="213">
        <f>О8!D282</f>
        <v>0</v>
      </c>
      <c r="U227" s="255">
        <f>О8!E282</f>
        <v>0</v>
      </c>
      <c r="V227" s="213">
        <f>О9!D282</f>
        <v>0</v>
      </c>
      <c r="W227" s="255">
        <f>О9!E282</f>
        <v>0</v>
      </c>
      <c r="X227" s="213">
        <f>О10!D282</f>
        <v>0</v>
      </c>
      <c r="Y227" s="255">
        <f>О10!E282</f>
        <v>0</v>
      </c>
      <c r="Z227" s="213">
        <f>О11!D282</f>
        <v>0</v>
      </c>
      <c r="AA227" s="255">
        <f>О11!E282</f>
        <v>0</v>
      </c>
      <c r="AB227" s="213">
        <f>О12!D282</f>
        <v>0</v>
      </c>
      <c r="AC227" s="255">
        <f>О12!E282</f>
        <v>0</v>
      </c>
      <c r="AD227" s="213">
        <f>О13!D282</f>
        <v>0</v>
      </c>
      <c r="AE227" s="255">
        <f>О13!E282</f>
        <v>0</v>
      </c>
      <c r="AF227" s="213">
        <f>О14!D282</f>
        <v>0</v>
      </c>
      <c r="AG227" s="255">
        <f>О14!E282</f>
        <v>0</v>
      </c>
      <c r="AH227" s="213">
        <f>О15!D282</f>
        <v>0</v>
      </c>
      <c r="AI227" s="255">
        <f>О15!E282</f>
        <v>0</v>
      </c>
      <c r="AJ227" s="213">
        <f>О16!D282</f>
        <v>0</v>
      </c>
      <c r="AK227" s="255">
        <f>О16!E282</f>
        <v>0</v>
      </c>
      <c r="AL227" s="213">
        <f>О17!D282</f>
        <v>0</v>
      </c>
      <c r="AM227" s="255">
        <f>О17!E282</f>
        <v>0</v>
      </c>
      <c r="AN227" s="213">
        <f>О18!D282</f>
        <v>0</v>
      </c>
      <c r="AO227" s="255">
        <f>О18!E282</f>
        <v>0</v>
      </c>
      <c r="AP227" s="213">
        <f>О19!D282</f>
        <v>0</v>
      </c>
      <c r="AQ227" s="255">
        <f>О19!E282</f>
        <v>0</v>
      </c>
      <c r="AR227" s="213">
        <f>О20!D282</f>
        <v>0</v>
      </c>
      <c r="AS227" s="255">
        <f>О20!E282</f>
        <v>0</v>
      </c>
    </row>
    <row r="228" spans="1:45" ht="51.75" customHeight="1" thickBot="1">
      <c r="A228" s="386"/>
      <c r="B228" s="388"/>
      <c r="C228" s="45" t="s">
        <v>301</v>
      </c>
      <c r="D228" s="312">
        <f t="shared" si="8"/>
        <v>0</v>
      </c>
      <c r="E228" s="312">
        <f t="shared" si="7"/>
        <v>0</v>
      </c>
      <c r="F228" s="213">
        <f>О1!D283</f>
        <v>0</v>
      </c>
      <c r="G228" s="255">
        <f>О1!E283</f>
        <v>0</v>
      </c>
      <c r="H228" s="213">
        <f>О2!D283</f>
        <v>0</v>
      </c>
      <c r="I228" s="255">
        <f>О2!E283</f>
        <v>0</v>
      </c>
      <c r="J228" s="213">
        <f>О3!D283</f>
        <v>0</v>
      </c>
      <c r="K228" s="255">
        <f>О3!E283</f>
        <v>0</v>
      </c>
      <c r="L228" s="213">
        <f>О4!D283</f>
        <v>0</v>
      </c>
      <c r="M228" s="255">
        <f>О4!E283</f>
        <v>0</v>
      </c>
      <c r="N228" s="213">
        <f>О5!D283</f>
        <v>0</v>
      </c>
      <c r="O228" s="255">
        <f>О5!E283</f>
        <v>0</v>
      </c>
      <c r="P228" s="213">
        <f>О6!D283</f>
        <v>0</v>
      </c>
      <c r="Q228" s="255">
        <f>О6!E283</f>
        <v>0</v>
      </c>
      <c r="R228" s="213">
        <f>О7!D283</f>
        <v>0</v>
      </c>
      <c r="S228" s="255">
        <f>О7!E283</f>
        <v>0</v>
      </c>
      <c r="T228" s="213">
        <f>О8!D283</f>
        <v>0</v>
      </c>
      <c r="U228" s="255">
        <f>О8!E283</f>
        <v>0</v>
      </c>
      <c r="V228" s="213">
        <f>О9!D283</f>
        <v>0</v>
      </c>
      <c r="W228" s="255">
        <f>О9!E283</f>
        <v>0</v>
      </c>
      <c r="X228" s="213">
        <f>О10!D283</f>
        <v>0</v>
      </c>
      <c r="Y228" s="255">
        <f>О10!E283</f>
        <v>0</v>
      </c>
      <c r="Z228" s="213">
        <f>О11!D283</f>
        <v>0</v>
      </c>
      <c r="AA228" s="255">
        <f>О11!E283</f>
        <v>0</v>
      </c>
      <c r="AB228" s="213">
        <f>О12!D283</f>
        <v>0</v>
      </c>
      <c r="AC228" s="255">
        <f>О12!E283</f>
        <v>0</v>
      </c>
      <c r="AD228" s="213">
        <f>О13!D283</f>
        <v>0</v>
      </c>
      <c r="AE228" s="255">
        <f>О13!E283</f>
        <v>0</v>
      </c>
      <c r="AF228" s="213">
        <f>О14!D283</f>
        <v>0</v>
      </c>
      <c r="AG228" s="255">
        <f>О14!E283</f>
        <v>0</v>
      </c>
      <c r="AH228" s="213">
        <f>О15!D283</f>
        <v>0</v>
      </c>
      <c r="AI228" s="255">
        <f>О15!E283</f>
        <v>0</v>
      </c>
      <c r="AJ228" s="213">
        <f>О16!D283</f>
        <v>0</v>
      </c>
      <c r="AK228" s="255">
        <f>О16!E283</f>
        <v>0</v>
      </c>
      <c r="AL228" s="213">
        <f>О17!D283</f>
        <v>0</v>
      </c>
      <c r="AM228" s="255">
        <f>О17!E283</f>
        <v>0</v>
      </c>
      <c r="AN228" s="213">
        <f>О18!D283</f>
        <v>0</v>
      </c>
      <c r="AO228" s="255">
        <f>О18!E283</f>
        <v>0</v>
      </c>
      <c r="AP228" s="213">
        <f>О19!D283</f>
        <v>0</v>
      </c>
      <c r="AQ228" s="255">
        <f>О19!E283</f>
        <v>0</v>
      </c>
      <c r="AR228" s="213">
        <f>О20!D283</f>
        <v>0</v>
      </c>
      <c r="AS228" s="255">
        <f>О20!E283</f>
        <v>0</v>
      </c>
    </row>
    <row r="229" spans="1:45" ht="34.5" thickBot="1">
      <c r="A229" s="383" t="s">
        <v>370</v>
      </c>
      <c r="B229" s="384" t="s">
        <v>303</v>
      </c>
      <c r="C229" s="210" t="s">
        <v>302</v>
      </c>
      <c r="D229" s="312">
        <f t="shared" si="8"/>
        <v>0</v>
      </c>
      <c r="E229" s="312">
        <f t="shared" si="7"/>
        <v>0</v>
      </c>
      <c r="F229" s="213">
        <f>О1!D284</f>
        <v>0</v>
      </c>
      <c r="G229" s="255">
        <f>О1!E284</f>
        <v>0</v>
      </c>
      <c r="H229" s="213">
        <f>О2!D284</f>
        <v>0</v>
      </c>
      <c r="I229" s="255">
        <f>О2!E284</f>
        <v>0</v>
      </c>
      <c r="J229" s="213">
        <f>О3!D284</f>
        <v>0</v>
      </c>
      <c r="K229" s="255">
        <f>О3!E284</f>
        <v>0</v>
      </c>
      <c r="L229" s="213">
        <f>О4!D284</f>
        <v>0</v>
      </c>
      <c r="M229" s="255">
        <f>О4!E284</f>
        <v>0</v>
      </c>
      <c r="N229" s="213">
        <f>О5!D284</f>
        <v>0</v>
      </c>
      <c r="O229" s="255">
        <f>О5!E284</f>
        <v>0</v>
      </c>
      <c r="P229" s="213">
        <f>О6!D284</f>
        <v>0</v>
      </c>
      <c r="Q229" s="255">
        <f>О6!E284</f>
        <v>0</v>
      </c>
      <c r="R229" s="213">
        <f>О7!D284</f>
        <v>0</v>
      </c>
      <c r="S229" s="255">
        <f>О7!E284</f>
        <v>0</v>
      </c>
      <c r="T229" s="213">
        <f>О8!D284</f>
        <v>0</v>
      </c>
      <c r="U229" s="255">
        <f>О8!E284</f>
        <v>0</v>
      </c>
      <c r="V229" s="213">
        <f>О9!D284</f>
        <v>0</v>
      </c>
      <c r="W229" s="255">
        <f>О9!E284</f>
        <v>0</v>
      </c>
      <c r="X229" s="213">
        <f>О10!D284</f>
        <v>0</v>
      </c>
      <c r="Y229" s="255">
        <f>О10!E284</f>
        <v>0</v>
      </c>
      <c r="Z229" s="213">
        <f>О11!D284</f>
        <v>0</v>
      </c>
      <c r="AA229" s="255">
        <f>О11!E284</f>
        <v>0</v>
      </c>
      <c r="AB229" s="213">
        <f>О12!D284</f>
        <v>0</v>
      </c>
      <c r="AC229" s="255">
        <f>О12!E284</f>
        <v>0</v>
      </c>
      <c r="AD229" s="213">
        <f>О13!D284</f>
        <v>0</v>
      </c>
      <c r="AE229" s="255">
        <f>О13!E284</f>
        <v>0</v>
      </c>
      <c r="AF229" s="213">
        <f>О14!D284</f>
        <v>0</v>
      </c>
      <c r="AG229" s="255">
        <f>О14!E284</f>
        <v>0</v>
      </c>
      <c r="AH229" s="213">
        <f>О15!D284</f>
        <v>0</v>
      </c>
      <c r="AI229" s="255">
        <f>О15!E284</f>
        <v>0</v>
      </c>
      <c r="AJ229" s="213">
        <f>О16!D284</f>
        <v>0</v>
      </c>
      <c r="AK229" s="255">
        <f>О16!E284</f>
        <v>0</v>
      </c>
      <c r="AL229" s="213">
        <f>О17!D284</f>
        <v>0</v>
      </c>
      <c r="AM229" s="255">
        <f>О17!E284</f>
        <v>0</v>
      </c>
      <c r="AN229" s="213">
        <f>О18!D284</f>
        <v>0</v>
      </c>
      <c r="AO229" s="255">
        <f>О18!E284</f>
        <v>0</v>
      </c>
      <c r="AP229" s="213">
        <f>О19!D284</f>
        <v>0</v>
      </c>
      <c r="AQ229" s="255">
        <f>О19!E284</f>
        <v>0</v>
      </c>
      <c r="AR229" s="213">
        <f>О20!D284</f>
        <v>0</v>
      </c>
      <c r="AS229" s="255">
        <f>О20!E284</f>
        <v>0</v>
      </c>
    </row>
    <row r="230" spans="1:45" ht="33.75">
      <c r="A230" s="383"/>
      <c r="B230" s="384"/>
      <c r="C230" s="208" t="s">
        <v>304</v>
      </c>
      <c r="D230" s="312">
        <f t="shared" si="8"/>
        <v>0</v>
      </c>
      <c r="E230" s="312">
        <f t="shared" si="7"/>
        <v>0</v>
      </c>
      <c r="F230" s="213">
        <f>О1!D285</f>
        <v>0</v>
      </c>
      <c r="G230" s="255">
        <f>О1!E285</f>
        <v>0</v>
      </c>
      <c r="H230" s="213">
        <f>О2!D285</f>
        <v>0</v>
      </c>
      <c r="I230" s="255">
        <f>О2!E285</f>
        <v>0</v>
      </c>
      <c r="J230" s="213">
        <f>О3!D285</f>
        <v>0</v>
      </c>
      <c r="K230" s="255">
        <f>О3!E285</f>
        <v>0</v>
      </c>
      <c r="L230" s="213">
        <f>О4!D285</f>
        <v>0</v>
      </c>
      <c r="M230" s="255">
        <f>О4!E285</f>
        <v>0</v>
      </c>
      <c r="N230" s="213">
        <f>О5!D285</f>
        <v>0</v>
      </c>
      <c r="O230" s="255">
        <f>О5!E285</f>
        <v>0</v>
      </c>
      <c r="P230" s="213">
        <f>О6!D285</f>
        <v>0</v>
      </c>
      <c r="Q230" s="255">
        <f>О6!E285</f>
        <v>0</v>
      </c>
      <c r="R230" s="213">
        <f>О7!D285</f>
        <v>0</v>
      </c>
      <c r="S230" s="255">
        <f>О7!E285</f>
        <v>0</v>
      </c>
      <c r="T230" s="213">
        <f>О8!D285</f>
        <v>0</v>
      </c>
      <c r="U230" s="255">
        <f>О8!E285</f>
        <v>0</v>
      </c>
      <c r="V230" s="213">
        <f>О9!D285</f>
        <v>0</v>
      </c>
      <c r="W230" s="255">
        <f>О9!E285</f>
        <v>0</v>
      </c>
      <c r="X230" s="213">
        <f>О10!D285</f>
        <v>0</v>
      </c>
      <c r="Y230" s="255">
        <f>О10!E285</f>
        <v>0</v>
      </c>
      <c r="Z230" s="213">
        <f>О11!D285</f>
        <v>0</v>
      </c>
      <c r="AA230" s="255">
        <f>О11!E285</f>
        <v>0</v>
      </c>
      <c r="AB230" s="213">
        <f>О12!D285</f>
        <v>0</v>
      </c>
      <c r="AC230" s="255">
        <f>О12!E285</f>
        <v>0</v>
      </c>
      <c r="AD230" s="213">
        <f>О13!D285</f>
        <v>0</v>
      </c>
      <c r="AE230" s="255">
        <f>О13!E285</f>
        <v>0</v>
      </c>
      <c r="AF230" s="213">
        <f>О14!D285</f>
        <v>0</v>
      </c>
      <c r="AG230" s="255">
        <f>О14!E285</f>
        <v>0</v>
      </c>
      <c r="AH230" s="213">
        <f>О15!D285</f>
        <v>0</v>
      </c>
      <c r="AI230" s="255">
        <f>О15!E285</f>
        <v>0</v>
      </c>
      <c r="AJ230" s="213">
        <f>О16!D285</f>
        <v>0</v>
      </c>
      <c r="AK230" s="255">
        <f>О16!E285</f>
        <v>0</v>
      </c>
      <c r="AL230" s="213">
        <f>О17!D285</f>
        <v>0</v>
      </c>
      <c r="AM230" s="255">
        <f>О17!E285</f>
        <v>0</v>
      </c>
      <c r="AN230" s="213">
        <f>О18!D285</f>
        <v>0</v>
      </c>
      <c r="AO230" s="255">
        <f>О18!E285</f>
        <v>0</v>
      </c>
      <c r="AP230" s="213">
        <f>О19!D285</f>
        <v>0</v>
      </c>
      <c r="AQ230" s="255">
        <f>О19!E285</f>
        <v>0</v>
      </c>
      <c r="AR230" s="213">
        <f>О20!D285</f>
        <v>0</v>
      </c>
      <c r="AS230" s="255">
        <f>О20!E285</f>
        <v>0</v>
      </c>
    </row>
    <row r="231" spans="1:45" ht="27" customHeight="1">
      <c r="A231" s="383"/>
      <c r="B231" s="384"/>
      <c r="C231" s="44" t="s">
        <v>305</v>
      </c>
      <c r="D231" s="312">
        <f t="shared" si="8"/>
        <v>0</v>
      </c>
      <c r="E231" s="312">
        <f t="shared" si="7"/>
        <v>0</v>
      </c>
      <c r="F231" s="213">
        <f>О1!D286</f>
        <v>0</v>
      </c>
      <c r="G231" s="255">
        <f>О1!E286</f>
        <v>0</v>
      </c>
      <c r="H231" s="213">
        <f>О2!D286</f>
        <v>0</v>
      </c>
      <c r="I231" s="255">
        <f>О2!E286</f>
        <v>0</v>
      </c>
      <c r="J231" s="213">
        <f>О3!D286</f>
        <v>0</v>
      </c>
      <c r="K231" s="255">
        <f>О3!E286</f>
        <v>0</v>
      </c>
      <c r="L231" s="213">
        <f>О4!D286</f>
        <v>0</v>
      </c>
      <c r="M231" s="255">
        <f>О4!E286</f>
        <v>0</v>
      </c>
      <c r="N231" s="213">
        <f>О5!D286</f>
        <v>0</v>
      </c>
      <c r="O231" s="255">
        <f>О5!E286</f>
        <v>0</v>
      </c>
      <c r="P231" s="213">
        <f>О6!D286</f>
        <v>0</v>
      </c>
      <c r="Q231" s="255">
        <f>О6!E286</f>
        <v>0</v>
      </c>
      <c r="R231" s="213">
        <f>О7!D286</f>
        <v>0</v>
      </c>
      <c r="S231" s="255">
        <f>О7!E286</f>
        <v>0</v>
      </c>
      <c r="T231" s="213">
        <f>О8!D286</f>
        <v>0</v>
      </c>
      <c r="U231" s="255">
        <f>О8!E286</f>
        <v>0</v>
      </c>
      <c r="V231" s="213">
        <f>О9!D286</f>
        <v>0</v>
      </c>
      <c r="W231" s="255">
        <f>О9!E286</f>
        <v>0</v>
      </c>
      <c r="X231" s="213">
        <f>О10!D286</f>
        <v>0</v>
      </c>
      <c r="Y231" s="255">
        <f>О10!E286</f>
        <v>0</v>
      </c>
      <c r="Z231" s="213">
        <f>О11!D286</f>
        <v>0</v>
      </c>
      <c r="AA231" s="255">
        <f>О11!E286</f>
        <v>0</v>
      </c>
      <c r="AB231" s="213">
        <f>О12!D286</f>
        <v>0</v>
      </c>
      <c r="AC231" s="255">
        <f>О12!E286</f>
        <v>0</v>
      </c>
      <c r="AD231" s="213">
        <f>О13!D286</f>
        <v>0</v>
      </c>
      <c r="AE231" s="255">
        <f>О13!E286</f>
        <v>0</v>
      </c>
      <c r="AF231" s="213">
        <f>О14!D286</f>
        <v>0</v>
      </c>
      <c r="AG231" s="255">
        <f>О14!E286</f>
        <v>0</v>
      </c>
      <c r="AH231" s="213">
        <f>О15!D286</f>
        <v>0</v>
      </c>
      <c r="AI231" s="255">
        <f>О15!E286</f>
        <v>0</v>
      </c>
      <c r="AJ231" s="213">
        <f>О16!D286</f>
        <v>0</v>
      </c>
      <c r="AK231" s="255">
        <f>О16!E286</f>
        <v>0</v>
      </c>
      <c r="AL231" s="213">
        <f>О17!D286</f>
        <v>0</v>
      </c>
      <c r="AM231" s="255">
        <f>О17!E286</f>
        <v>0</v>
      </c>
      <c r="AN231" s="213">
        <f>О18!D286</f>
        <v>0</v>
      </c>
      <c r="AO231" s="255">
        <f>О18!E286</f>
        <v>0</v>
      </c>
      <c r="AP231" s="213">
        <f>О19!D286</f>
        <v>0</v>
      </c>
      <c r="AQ231" s="255">
        <f>О19!E286</f>
        <v>0</v>
      </c>
      <c r="AR231" s="213">
        <f>О20!D286</f>
        <v>0</v>
      </c>
      <c r="AS231" s="255">
        <f>О20!E286</f>
        <v>0</v>
      </c>
    </row>
    <row r="232" spans="1:45" ht="41.25" customHeight="1" thickBot="1">
      <c r="A232" s="383"/>
      <c r="B232" s="384"/>
      <c r="C232" s="45" t="s">
        <v>306</v>
      </c>
      <c r="D232" s="312">
        <f t="shared" si="8"/>
        <v>0</v>
      </c>
      <c r="E232" s="312">
        <f t="shared" si="7"/>
        <v>0</v>
      </c>
      <c r="F232" s="213">
        <f>О1!D287</f>
        <v>0</v>
      </c>
      <c r="G232" s="255">
        <f>О1!E287</f>
        <v>0</v>
      </c>
      <c r="H232" s="213">
        <f>О2!D287</f>
        <v>0</v>
      </c>
      <c r="I232" s="255">
        <f>О2!E287</f>
        <v>0</v>
      </c>
      <c r="J232" s="213">
        <f>О3!D287</f>
        <v>0</v>
      </c>
      <c r="K232" s="255">
        <f>О3!E287</f>
        <v>0</v>
      </c>
      <c r="L232" s="213">
        <f>О4!D287</f>
        <v>0</v>
      </c>
      <c r="M232" s="255">
        <f>О4!E287</f>
        <v>0</v>
      </c>
      <c r="N232" s="213">
        <f>О5!D287</f>
        <v>0</v>
      </c>
      <c r="O232" s="255">
        <f>О5!E287</f>
        <v>0</v>
      </c>
      <c r="P232" s="213">
        <f>О6!D287</f>
        <v>0</v>
      </c>
      <c r="Q232" s="255">
        <f>О6!E287</f>
        <v>0</v>
      </c>
      <c r="R232" s="213">
        <f>О7!D287</f>
        <v>0</v>
      </c>
      <c r="S232" s="255">
        <f>О7!E287</f>
        <v>0</v>
      </c>
      <c r="T232" s="213">
        <f>О8!D287</f>
        <v>0</v>
      </c>
      <c r="U232" s="255">
        <f>О8!E287</f>
        <v>0</v>
      </c>
      <c r="V232" s="213">
        <f>О9!D287</f>
        <v>0</v>
      </c>
      <c r="W232" s="255">
        <f>О9!E287</f>
        <v>0</v>
      </c>
      <c r="X232" s="213">
        <f>О10!D287</f>
        <v>0</v>
      </c>
      <c r="Y232" s="255">
        <f>О10!E287</f>
        <v>0</v>
      </c>
      <c r="Z232" s="213">
        <f>О11!D287</f>
        <v>0</v>
      </c>
      <c r="AA232" s="255">
        <f>О11!E287</f>
        <v>0</v>
      </c>
      <c r="AB232" s="213">
        <f>О12!D287</f>
        <v>0</v>
      </c>
      <c r="AC232" s="255">
        <f>О12!E287</f>
        <v>0</v>
      </c>
      <c r="AD232" s="213">
        <f>О13!D287</f>
        <v>0</v>
      </c>
      <c r="AE232" s="255">
        <f>О13!E287</f>
        <v>0</v>
      </c>
      <c r="AF232" s="213">
        <f>О14!D287</f>
        <v>0</v>
      </c>
      <c r="AG232" s="255">
        <f>О14!E287</f>
        <v>0</v>
      </c>
      <c r="AH232" s="213">
        <f>О15!D287</f>
        <v>0</v>
      </c>
      <c r="AI232" s="255">
        <f>О15!E287</f>
        <v>0</v>
      </c>
      <c r="AJ232" s="213">
        <f>О16!D287</f>
        <v>0</v>
      </c>
      <c r="AK232" s="255">
        <f>О16!E287</f>
        <v>0</v>
      </c>
      <c r="AL232" s="213">
        <f>О17!D287</f>
        <v>0</v>
      </c>
      <c r="AM232" s="255">
        <f>О17!E287</f>
        <v>0</v>
      </c>
      <c r="AN232" s="213">
        <f>О18!D287</f>
        <v>0</v>
      </c>
      <c r="AO232" s="255">
        <f>О18!E287</f>
        <v>0</v>
      </c>
      <c r="AP232" s="213">
        <f>О19!D287</f>
        <v>0</v>
      </c>
      <c r="AQ232" s="255">
        <f>О19!E287</f>
        <v>0</v>
      </c>
      <c r="AR232" s="213">
        <f>О20!D287</f>
        <v>0</v>
      </c>
      <c r="AS232" s="255">
        <f>О20!E287</f>
        <v>0</v>
      </c>
    </row>
    <row r="233" spans="1:45" ht="38.25" customHeight="1" thickBot="1">
      <c r="A233" s="385" t="s">
        <v>371</v>
      </c>
      <c r="B233" s="387" t="s">
        <v>308</v>
      </c>
      <c r="C233" s="209" t="s">
        <v>307</v>
      </c>
      <c r="D233" s="312">
        <f t="shared" si="8"/>
        <v>0</v>
      </c>
      <c r="E233" s="312">
        <f t="shared" si="7"/>
        <v>0</v>
      </c>
      <c r="F233" s="213">
        <f>О1!D288</f>
        <v>0</v>
      </c>
      <c r="G233" s="255">
        <f>О1!E288</f>
        <v>0</v>
      </c>
      <c r="H233" s="213">
        <f>О2!D288</f>
        <v>0</v>
      </c>
      <c r="I233" s="255">
        <f>О2!E288</f>
        <v>0</v>
      </c>
      <c r="J233" s="213">
        <f>О3!D288</f>
        <v>0</v>
      </c>
      <c r="K233" s="255">
        <f>О3!E288</f>
        <v>0</v>
      </c>
      <c r="L233" s="213">
        <f>О4!D288</f>
        <v>0</v>
      </c>
      <c r="M233" s="255">
        <f>О4!E288</f>
        <v>0</v>
      </c>
      <c r="N233" s="213">
        <f>О5!D288</f>
        <v>0</v>
      </c>
      <c r="O233" s="255">
        <f>О5!E288</f>
        <v>0</v>
      </c>
      <c r="P233" s="213">
        <f>О6!D288</f>
        <v>0</v>
      </c>
      <c r="Q233" s="255">
        <f>О6!E288</f>
        <v>0</v>
      </c>
      <c r="R233" s="213">
        <f>О7!D288</f>
        <v>0</v>
      </c>
      <c r="S233" s="255">
        <f>О7!E288</f>
        <v>0</v>
      </c>
      <c r="T233" s="213">
        <f>О8!D288</f>
        <v>0</v>
      </c>
      <c r="U233" s="255">
        <f>О8!E288</f>
        <v>0</v>
      </c>
      <c r="V233" s="213">
        <f>О9!D288</f>
        <v>0</v>
      </c>
      <c r="W233" s="255">
        <f>О9!E288</f>
        <v>0</v>
      </c>
      <c r="X233" s="213">
        <f>О10!D288</f>
        <v>0</v>
      </c>
      <c r="Y233" s="255">
        <f>О10!E288</f>
        <v>0</v>
      </c>
      <c r="Z233" s="213">
        <f>О11!D288</f>
        <v>0</v>
      </c>
      <c r="AA233" s="255">
        <f>О11!E288</f>
        <v>0</v>
      </c>
      <c r="AB233" s="213">
        <f>О12!D288</f>
        <v>0</v>
      </c>
      <c r="AC233" s="255">
        <f>О12!E288</f>
        <v>0</v>
      </c>
      <c r="AD233" s="213">
        <f>О13!D288</f>
        <v>0</v>
      </c>
      <c r="AE233" s="255">
        <f>О13!E288</f>
        <v>0</v>
      </c>
      <c r="AF233" s="213">
        <f>О14!D288</f>
        <v>0</v>
      </c>
      <c r="AG233" s="255">
        <f>О14!E288</f>
        <v>0</v>
      </c>
      <c r="AH233" s="213">
        <f>О15!D288</f>
        <v>0</v>
      </c>
      <c r="AI233" s="255">
        <f>О15!E288</f>
        <v>0</v>
      </c>
      <c r="AJ233" s="213">
        <f>О16!D288</f>
        <v>0</v>
      </c>
      <c r="AK233" s="255">
        <f>О16!E288</f>
        <v>0</v>
      </c>
      <c r="AL233" s="213">
        <f>О17!D288</f>
        <v>0</v>
      </c>
      <c r="AM233" s="255">
        <f>О17!E288</f>
        <v>0</v>
      </c>
      <c r="AN233" s="213">
        <f>О18!D288</f>
        <v>0</v>
      </c>
      <c r="AO233" s="255">
        <f>О18!E288</f>
        <v>0</v>
      </c>
      <c r="AP233" s="213">
        <f>О19!D288</f>
        <v>0</v>
      </c>
      <c r="AQ233" s="255">
        <f>О19!E288</f>
        <v>0</v>
      </c>
      <c r="AR233" s="213">
        <f>О20!D288</f>
        <v>0</v>
      </c>
      <c r="AS233" s="255">
        <f>О20!E288</f>
        <v>0</v>
      </c>
    </row>
    <row r="234" spans="1:45" ht="48.75" customHeight="1">
      <c r="A234" s="383"/>
      <c r="B234" s="384"/>
      <c r="C234" s="43" t="s">
        <v>309</v>
      </c>
      <c r="D234" s="312">
        <f t="shared" si="8"/>
        <v>0</v>
      </c>
      <c r="E234" s="312">
        <f t="shared" si="7"/>
        <v>0</v>
      </c>
      <c r="F234" s="213">
        <f>О1!D289</f>
        <v>0</v>
      </c>
      <c r="G234" s="255">
        <f>О1!E289</f>
        <v>0</v>
      </c>
      <c r="H234" s="213">
        <f>О2!D289</f>
        <v>0</v>
      </c>
      <c r="I234" s="255">
        <f>О2!E289</f>
        <v>0</v>
      </c>
      <c r="J234" s="213">
        <f>О3!D289</f>
        <v>0</v>
      </c>
      <c r="K234" s="255">
        <f>О3!E289</f>
        <v>0</v>
      </c>
      <c r="L234" s="213">
        <f>О4!D289</f>
        <v>0</v>
      </c>
      <c r="M234" s="255">
        <f>О4!E289</f>
        <v>0</v>
      </c>
      <c r="N234" s="213">
        <f>О5!D289</f>
        <v>0</v>
      </c>
      <c r="O234" s="255">
        <f>О5!E289</f>
        <v>0</v>
      </c>
      <c r="P234" s="213">
        <f>О6!D289</f>
        <v>0</v>
      </c>
      <c r="Q234" s="255">
        <f>О6!E289</f>
        <v>0</v>
      </c>
      <c r="R234" s="213">
        <f>О7!D289</f>
        <v>0</v>
      </c>
      <c r="S234" s="255">
        <f>О7!E289</f>
        <v>0</v>
      </c>
      <c r="T234" s="213">
        <f>О8!D289</f>
        <v>0</v>
      </c>
      <c r="U234" s="255">
        <f>О8!E289</f>
        <v>0</v>
      </c>
      <c r="V234" s="213">
        <f>О9!D289</f>
        <v>0</v>
      </c>
      <c r="W234" s="255">
        <f>О9!E289</f>
        <v>0</v>
      </c>
      <c r="X234" s="213">
        <f>О10!D289</f>
        <v>0</v>
      </c>
      <c r="Y234" s="255">
        <f>О10!E289</f>
        <v>0</v>
      </c>
      <c r="Z234" s="213">
        <f>О11!D289</f>
        <v>0</v>
      </c>
      <c r="AA234" s="255">
        <f>О11!E289</f>
        <v>0</v>
      </c>
      <c r="AB234" s="213">
        <f>О12!D289</f>
        <v>0</v>
      </c>
      <c r="AC234" s="255">
        <f>О12!E289</f>
        <v>0</v>
      </c>
      <c r="AD234" s="213">
        <f>О13!D289</f>
        <v>0</v>
      </c>
      <c r="AE234" s="255">
        <f>О13!E289</f>
        <v>0</v>
      </c>
      <c r="AF234" s="213">
        <f>О14!D289</f>
        <v>0</v>
      </c>
      <c r="AG234" s="255">
        <f>О14!E289</f>
        <v>0</v>
      </c>
      <c r="AH234" s="213">
        <f>О15!D289</f>
        <v>0</v>
      </c>
      <c r="AI234" s="255">
        <f>О15!E289</f>
        <v>0</v>
      </c>
      <c r="AJ234" s="213">
        <f>О16!D289</f>
        <v>0</v>
      </c>
      <c r="AK234" s="255">
        <f>О16!E289</f>
        <v>0</v>
      </c>
      <c r="AL234" s="213">
        <f>О17!D289</f>
        <v>0</v>
      </c>
      <c r="AM234" s="255">
        <f>О17!E289</f>
        <v>0</v>
      </c>
      <c r="AN234" s="213">
        <f>О18!D289</f>
        <v>0</v>
      </c>
      <c r="AO234" s="255">
        <f>О18!E289</f>
        <v>0</v>
      </c>
      <c r="AP234" s="213">
        <f>О19!D289</f>
        <v>0</v>
      </c>
      <c r="AQ234" s="255">
        <f>О19!E289</f>
        <v>0</v>
      </c>
      <c r="AR234" s="213">
        <f>О20!D289</f>
        <v>0</v>
      </c>
      <c r="AS234" s="255">
        <f>О20!E289</f>
        <v>0</v>
      </c>
    </row>
    <row r="235" spans="1:45" ht="27" customHeight="1">
      <c r="A235" s="383"/>
      <c r="B235" s="384"/>
      <c r="C235" s="44" t="s">
        <v>310</v>
      </c>
      <c r="D235" s="312">
        <f t="shared" si="8"/>
        <v>0</v>
      </c>
      <c r="E235" s="312">
        <f t="shared" si="7"/>
        <v>0</v>
      </c>
      <c r="F235" s="213">
        <f>О1!D290</f>
        <v>0</v>
      </c>
      <c r="G235" s="255">
        <f>О1!E290</f>
        <v>0</v>
      </c>
      <c r="H235" s="213">
        <f>О2!D290</f>
        <v>0</v>
      </c>
      <c r="I235" s="255">
        <f>О2!E290</f>
        <v>0</v>
      </c>
      <c r="J235" s="213">
        <f>О3!D290</f>
        <v>0</v>
      </c>
      <c r="K235" s="255">
        <f>О3!E290</f>
        <v>0</v>
      </c>
      <c r="L235" s="213">
        <f>О4!D290</f>
        <v>0</v>
      </c>
      <c r="M235" s="255">
        <f>О4!E290</f>
        <v>0</v>
      </c>
      <c r="N235" s="213">
        <f>О5!D290</f>
        <v>0</v>
      </c>
      <c r="O235" s="255">
        <f>О5!E290</f>
        <v>0</v>
      </c>
      <c r="P235" s="213">
        <f>О6!D290</f>
        <v>0</v>
      </c>
      <c r="Q235" s="255">
        <f>О6!E290</f>
        <v>0</v>
      </c>
      <c r="R235" s="213">
        <f>О7!D290</f>
        <v>0</v>
      </c>
      <c r="S235" s="255">
        <f>О7!E290</f>
        <v>0</v>
      </c>
      <c r="T235" s="213">
        <f>О8!D290</f>
        <v>0</v>
      </c>
      <c r="U235" s="255">
        <f>О8!E290</f>
        <v>0</v>
      </c>
      <c r="V235" s="213">
        <f>О9!D290</f>
        <v>0</v>
      </c>
      <c r="W235" s="255">
        <f>О9!E290</f>
        <v>0</v>
      </c>
      <c r="X235" s="213">
        <f>О10!D290</f>
        <v>0</v>
      </c>
      <c r="Y235" s="255">
        <f>О10!E290</f>
        <v>0</v>
      </c>
      <c r="Z235" s="213">
        <f>О11!D290</f>
        <v>0</v>
      </c>
      <c r="AA235" s="255">
        <f>О11!E290</f>
        <v>0</v>
      </c>
      <c r="AB235" s="213">
        <f>О12!D290</f>
        <v>0</v>
      </c>
      <c r="AC235" s="255">
        <f>О12!E290</f>
        <v>0</v>
      </c>
      <c r="AD235" s="213">
        <f>О13!D290</f>
        <v>0</v>
      </c>
      <c r="AE235" s="255">
        <f>О13!E290</f>
        <v>0</v>
      </c>
      <c r="AF235" s="213">
        <f>О14!D290</f>
        <v>0</v>
      </c>
      <c r="AG235" s="255">
        <f>О14!E290</f>
        <v>0</v>
      </c>
      <c r="AH235" s="213">
        <f>О15!D290</f>
        <v>0</v>
      </c>
      <c r="AI235" s="255">
        <f>О15!E290</f>
        <v>0</v>
      </c>
      <c r="AJ235" s="213">
        <f>О16!D290</f>
        <v>0</v>
      </c>
      <c r="AK235" s="255">
        <f>О16!E290</f>
        <v>0</v>
      </c>
      <c r="AL235" s="213">
        <f>О17!D290</f>
        <v>0</v>
      </c>
      <c r="AM235" s="255">
        <f>О17!E290</f>
        <v>0</v>
      </c>
      <c r="AN235" s="213">
        <f>О18!D290</f>
        <v>0</v>
      </c>
      <c r="AO235" s="255">
        <f>О18!E290</f>
        <v>0</v>
      </c>
      <c r="AP235" s="213">
        <f>О19!D290</f>
        <v>0</v>
      </c>
      <c r="AQ235" s="255">
        <f>О19!E290</f>
        <v>0</v>
      </c>
      <c r="AR235" s="213">
        <f>О20!D290</f>
        <v>0</v>
      </c>
      <c r="AS235" s="255">
        <f>О20!E290</f>
        <v>0</v>
      </c>
    </row>
    <row r="236" spans="1:45" ht="27" customHeight="1" thickBot="1">
      <c r="A236" s="386"/>
      <c r="B236" s="388"/>
      <c r="C236" s="45" t="s">
        <v>311</v>
      </c>
      <c r="D236" s="312">
        <f t="shared" si="8"/>
        <v>0</v>
      </c>
      <c r="E236" s="312">
        <f t="shared" si="7"/>
        <v>0</v>
      </c>
      <c r="F236" s="213">
        <f>О1!D291</f>
        <v>0</v>
      </c>
      <c r="G236" s="255">
        <f>О1!E291</f>
        <v>0</v>
      </c>
      <c r="H236" s="213">
        <f>О2!D291</f>
        <v>0</v>
      </c>
      <c r="I236" s="255">
        <f>О2!E291</f>
        <v>0</v>
      </c>
      <c r="J236" s="213">
        <f>О3!D291</f>
        <v>0</v>
      </c>
      <c r="K236" s="255">
        <f>О3!E291</f>
        <v>0</v>
      </c>
      <c r="L236" s="213">
        <f>О4!D291</f>
        <v>0</v>
      </c>
      <c r="M236" s="255">
        <f>О4!E291</f>
        <v>0</v>
      </c>
      <c r="N236" s="213">
        <f>О5!D291</f>
        <v>0</v>
      </c>
      <c r="O236" s="255">
        <f>О5!E291</f>
        <v>0</v>
      </c>
      <c r="P236" s="213">
        <f>О6!D291</f>
        <v>0</v>
      </c>
      <c r="Q236" s="255">
        <f>О6!E291</f>
        <v>0</v>
      </c>
      <c r="R236" s="213">
        <f>О7!D291</f>
        <v>0</v>
      </c>
      <c r="S236" s="255">
        <f>О7!E291</f>
        <v>0</v>
      </c>
      <c r="T236" s="213">
        <f>О8!D291</f>
        <v>0</v>
      </c>
      <c r="U236" s="255">
        <f>О8!E291</f>
        <v>0</v>
      </c>
      <c r="V236" s="213">
        <f>О9!D291</f>
        <v>0</v>
      </c>
      <c r="W236" s="255">
        <f>О9!E291</f>
        <v>0</v>
      </c>
      <c r="X236" s="213">
        <f>О10!D291</f>
        <v>0</v>
      </c>
      <c r="Y236" s="255">
        <f>О10!E291</f>
        <v>0</v>
      </c>
      <c r="Z236" s="213">
        <f>О11!D291</f>
        <v>0</v>
      </c>
      <c r="AA236" s="255">
        <f>О11!E291</f>
        <v>0</v>
      </c>
      <c r="AB236" s="213">
        <f>О12!D291</f>
        <v>0</v>
      </c>
      <c r="AC236" s="255">
        <f>О12!E291</f>
        <v>0</v>
      </c>
      <c r="AD236" s="213">
        <f>О13!D291</f>
        <v>0</v>
      </c>
      <c r="AE236" s="255">
        <f>О13!E291</f>
        <v>0</v>
      </c>
      <c r="AF236" s="213">
        <f>О14!D291</f>
        <v>0</v>
      </c>
      <c r="AG236" s="255">
        <f>О14!E291</f>
        <v>0</v>
      </c>
      <c r="AH236" s="213">
        <f>О15!D291</f>
        <v>0</v>
      </c>
      <c r="AI236" s="255">
        <f>О15!E291</f>
        <v>0</v>
      </c>
      <c r="AJ236" s="213">
        <f>О16!D291</f>
        <v>0</v>
      </c>
      <c r="AK236" s="255">
        <f>О16!E291</f>
        <v>0</v>
      </c>
      <c r="AL236" s="213">
        <f>О17!D291</f>
        <v>0</v>
      </c>
      <c r="AM236" s="255">
        <f>О17!E291</f>
        <v>0</v>
      </c>
      <c r="AN236" s="213">
        <f>О18!D291</f>
        <v>0</v>
      </c>
      <c r="AO236" s="255">
        <f>О18!E291</f>
        <v>0</v>
      </c>
      <c r="AP236" s="213">
        <f>О19!D291</f>
        <v>0</v>
      </c>
      <c r="AQ236" s="255">
        <f>О19!E291</f>
        <v>0</v>
      </c>
      <c r="AR236" s="213">
        <f>О20!D291</f>
        <v>0</v>
      </c>
      <c r="AS236" s="255">
        <f>О20!E291</f>
        <v>0</v>
      </c>
    </row>
    <row r="237" spans="1:45" ht="45.75" thickBot="1">
      <c r="A237" s="383" t="s">
        <v>372</v>
      </c>
      <c r="B237" s="384" t="s">
        <v>313</v>
      </c>
      <c r="C237" s="210" t="s">
        <v>312</v>
      </c>
      <c r="D237" s="312">
        <f t="shared" si="8"/>
        <v>0</v>
      </c>
      <c r="E237" s="312">
        <f t="shared" si="7"/>
        <v>0</v>
      </c>
      <c r="F237" s="213">
        <f>О1!D292</f>
        <v>0</v>
      </c>
      <c r="G237" s="255">
        <f>О1!E292</f>
        <v>0</v>
      </c>
      <c r="H237" s="213">
        <f>О2!D292</f>
        <v>0</v>
      </c>
      <c r="I237" s="255">
        <f>О2!E292</f>
        <v>0</v>
      </c>
      <c r="J237" s="213">
        <f>О3!D292</f>
        <v>0</v>
      </c>
      <c r="K237" s="255">
        <f>О3!E292</f>
        <v>0</v>
      </c>
      <c r="L237" s="213">
        <f>О4!D292</f>
        <v>0</v>
      </c>
      <c r="M237" s="255">
        <f>О4!E292</f>
        <v>0</v>
      </c>
      <c r="N237" s="213">
        <f>О5!D292</f>
        <v>0</v>
      </c>
      <c r="O237" s="255">
        <f>О5!E292</f>
        <v>0</v>
      </c>
      <c r="P237" s="213">
        <f>О6!D292</f>
        <v>0</v>
      </c>
      <c r="Q237" s="255">
        <f>О6!E292</f>
        <v>0</v>
      </c>
      <c r="R237" s="213">
        <f>О7!D292</f>
        <v>0</v>
      </c>
      <c r="S237" s="255">
        <f>О7!E292</f>
        <v>0</v>
      </c>
      <c r="T237" s="213">
        <f>О8!D292</f>
        <v>0</v>
      </c>
      <c r="U237" s="255">
        <f>О8!E292</f>
        <v>0</v>
      </c>
      <c r="V237" s="213">
        <f>О9!D292</f>
        <v>0</v>
      </c>
      <c r="W237" s="255">
        <f>О9!E292</f>
        <v>0</v>
      </c>
      <c r="X237" s="213">
        <f>О10!D292</f>
        <v>0</v>
      </c>
      <c r="Y237" s="255">
        <f>О10!E292</f>
        <v>0</v>
      </c>
      <c r="Z237" s="213">
        <f>О11!D292</f>
        <v>0</v>
      </c>
      <c r="AA237" s="255">
        <f>О11!E292</f>
        <v>0</v>
      </c>
      <c r="AB237" s="213">
        <f>О12!D292</f>
        <v>0</v>
      </c>
      <c r="AC237" s="255">
        <f>О12!E292</f>
        <v>0</v>
      </c>
      <c r="AD237" s="213">
        <f>О13!D292</f>
        <v>0</v>
      </c>
      <c r="AE237" s="255">
        <f>О13!E292</f>
        <v>0</v>
      </c>
      <c r="AF237" s="213">
        <f>О14!D292</f>
        <v>0</v>
      </c>
      <c r="AG237" s="255">
        <f>О14!E292</f>
        <v>0</v>
      </c>
      <c r="AH237" s="213">
        <f>О15!D292</f>
        <v>0</v>
      </c>
      <c r="AI237" s="255">
        <f>О15!E292</f>
        <v>0</v>
      </c>
      <c r="AJ237" s="213">
        <f>О16!D292</f>
        <v>0</v>
      </c>
      <c r="AK237" s="255">
        <f>О16!E292</f>
        <v>0</v>
      </c>
      <c r="AL237" s="213">
        <f>О17!D292</f>
        <v>0</v>
      </c>
      <c r="AM237" s="255">
        <f>О17!E292</f>
        <v>0</v>
      </c>
      <c r="AN237" s="213">
        <f>О18!D292</f>
        <v>0</v>
      </c>
      <c r="AO237" s="255">
        <f>О18!E292</f>
        <v>0</v>
      </c>
      <c r="AP237" s="213">
        <f>О19!D292</f>
        <v>0</v>
      </c>
      <c r="AQ237" s="255">
        <f>О19!E292</f>
        <v>0</v>
      </c>
      <c r="AR237" s="213">
        <f>О20!D292</f>
        <v>0</v>
      </c>
      <c r="AS237" s="255">
        <f>О20!E292</f>
        <v>0</v>
      </c>
    </row>
    <row r="238" spans="1:45" ht="38.25" customHeight="1">
      <c r="A238" s="383"/>
      <c r="B238" s="384"/>
      <c r="C238" s="208" t="s">
        <v>314</v>
      </c>
      <c r="D238" s="312">
        <f t="shared" si="8"/>
        <v>0</v>
      </c>
      <c r="E238" s="312">
        <f t="shared" si="7"/>
        <v>0</v>
      </c>
      <c r="F238" s="213">
        <f>О1!D293</f>
        <v>0</v>
      </c>
      <c r="G238" s="255">
        <f>О1!E293</f>
        <v>0</v>
      </c>
      <c r="H238" s="213">
        <f>О2!D293</f>
        <v>0</v>
      </c>
      <c r="I238" s="255">
        <f>О2!E293</f>
        <v>0</v>
      </c>
      <c r="J238" s="213">
        <f>О3!D293</f>
        <v>0</v>
      </c>
      <c r="K238" s="255">
        <f>О3!E293</f>
        <v>0</v>
      </c>
      <c r="L238" s="213">
        <f>О4!D293</f>
        <v>0</v>
      </c>
      <c r="M238" s="255">
        <f>О4!E293</f>
        <v>0</v>
      </c>
      <c r="N238" s="213">
        <f>О5!D293</f>
        <v>0</v>
      </c>
      <c r="O238" s="255">
        <f>О5!E293</f>
        <v>0</v>
      </c>
      <c r="P238" s="213">
        <f>О6!D293</f>
        <v>0</v>
      </c>
      <c r="Q238" s="255">
        <f>О6!E293</f>
        <v>0</v>
      </c>
      <c r="R238" s="213">
        <f>О7!D293</f>
        <v>0</v>
      </c>
      <c r="S238" s="255">
        <f>О7!E293</f>
        <v>0</v>
      </c>
      <c r="T238" s="213">
        <f>О8!D293</f>
        <v>0</v>
      </c>
      <c r="U238" s="255">
        <f>О8!E293</f>
        <v>0</v>
      </c>
      <c r="V238" s="213">
        <f>О9!D293</f>
        <v>0</v>
      </c>
      <c r="W238" s="255">
        <f>О9!E293</f>
        <v>0</v>
      </c>
      <c r="X238" s="213">
        <f>О10!D293</f>
        <v>0</v>
      </c>
      <c r="Y238" s="255">
        <f>О10!E293</f>
        <v>0</v>
      </c>
      <c r="Z238" s="213">
        <f>О11!D293</f>
        <v>0</v>
      </c>
      <c r="AA238" s="255">
        <f>О11!E293</f>
        <v>0</v>
      </c>
      <c r="AB238" s="213">
        <f>О12!D293</f>
        <v>0</v>
      </c>
      <c r="AC238" s="255">
        <f>О12!E293</f>
        <v>0</v>
      </c>
      <c r="AD238" s="213">
        <f>О13!D293</f>
        <v>0</v>
      </c>
      <c r="AE238" s="255">
        <f>О13!E293</f>
        <v>0</v>
      </c>
      <c r="AF238" s="213">
        <f>О14!D293</f>
        <v>0</v>
      </c>
      <c r="AG238" s="255">
        <f>О14!E293</f>
        <v>0</v>
      </c>
      <c r="AH238" s="213">
        <f>О15!D293</f>
        <v>0</v>
      </c>
      <c r="AI238" s="255">
        <f>О15!E293</f>
        <v>0</v>
      </c>
      <c r="AJ238" s="213">
        <f>О16!D293</f>
        <v>0</v>
      </c>
      <c r="AK238" s="255">
        <f>О16!E293</f>
        <v>0</v>
      </c>
      <c r="AL238" s="213">
        <f>О17!D293</f>
        <v>0</v>
      </c>
      <c r="AM238" s="255">
        <f>О17!E293</f>
        <v>0</v>
      </c>
      <c r="AN238" s="213">
        <f>О18!D293</f>
        <v>0</v>
      </c>
      <c r="AO238" s="255">
        <f>О18!E293</f>
        <v>0</v>
      </c>
      <c r="AP238" s="213">
        <f>О19!D293</f>
        <v>0</v>
      </c>
      <c r="AQ238" s="255">
        <f>О19!E293</f>
        <v>0</v>
      </c>
      <c r="AR238" s="213">
        <f>О20!D293</f>
        <v>0</v>
      </c>
      <c r="AS238" s="255">
        <f>О20!E293</f>
        <v>0</v>
      </c>
    </row>
    <row r="239" spans="1:45">
      <c r="A239" s="383"/>
      <c r="B239" s="384"/>
      <c r="C239" s="44" t="s">
        <v>315</v>
      </c>
      <c r="D239" s="312">
        <f t="shared" si="8"/>
        <v>0</v>
      </c>
      <c r="E239" s="312">
        <f t="shared" si="7"/>
        <v>0</v>
      </c>
      <c r="F239" s="213">
        <f>О1!D294</f>
        <v>0</v>
      </c>
      <c r="G239" s="255">
        <f>О1!E294</f>
        <v>0</v>
      </c>
      <c r="H239" s="213">
        <f>О2!D294</f>
        <v>0</v>
      </c>
      <c r="I239" s="255">
        <f>О2!E294</f>
        <v>0</v>
      </c>
      <c r="J239" s="213">
        <f>О3!D294</f>
        <v>0</v>
      </c>
      <c r="K239" s="255">
        <f>О3!E294</f>
        <v>0</v>
      </c>
      <c r="L239" s="213">
        <f>О4!D294</f>
        <v>0</v>
      </c>
      <c r="M239" s="255">
        <f>О4!E294</f>
        <v>0</v>
      </c>
      <c r="N239" s="213">
        <f>О5!D294</f>
        <v>0</v>
      </c>
      <c r="O239" s="255">
        <f>О5!E294</f>
        <v>0</v>
      </c>
      <c r="P239" s="213">
        <f>О6!D294</f>
        <v>0</v>
      </c>
      <c r="Q239" s="255">
        <f>О6!E294</f>
        <v>0</v>
      </c>
      <c r="R239" s="213">
        <f>О7!D294</f>
        <v>0</v>
      </c>
      <c r="S239" s="255">
        <f>О7!E294</f>
        <v>0</v>
      </c>
      <c r="T239" s="213">
        <f>О8!D294</f>
        <v>0</v>
      </c>
      <c r="U239" s="255">
        <f>О8!E294</f>
        <v>0</v>
      </c>
      <c r="V239" s="213">
        <f>О9!D294</f>
        <v>0</v>
      </c>
      <c r="W239" s="255">
        <f>О9!E294</f>
        <v>0</v>
      </c>
      <c r="X239" s="213">
        <f>О10!D294</f>
        <v>0</v>
      </c>
      <c r="Y239" s="255">
        <f>О10!E294</f>
        <v>0</v>
      </c>
      <c r="Z239" s="213">
        <f>О11!D294</f>
        <v>0</v>
      </c>
      <c r="AA239" s="255">
        <f>О11!E294</f>
        <v>0</v>
      </c>
      <c r="AB239" s="213">
        <f>О12!D294</f>
        <v>0</v>
      </c>
      <c r="AC239" s="255">
        <f>О12!E294</f>
        <v>0</v>
      </c>
      <c r="AD239" s="213">
        <f>О13!D294</f>
        <v>0</v>
      </c>
      <c r="AE239" s="255">
        <f>О13!E294</f>
        <v>0</v>
      </c>
      <c r="AF239" s="213">
        <f>О14!D294</f>
        <v>0</v>
      </c>
      <c r="AG239" s="255">
        <f>О14!E294</f>
        <v>0</v>
      </c>
      <c r="AH239" s="213">
        <f>О15!D294</f>
        <v>0</v>
      </c>
      <c r="AI239" s="255">
        <f>О15!E294</f>
        <v>0</v>
      </c>
      <c r="AJ239" s="213">
        <f>О16!D294</f>
        <v>0</v>
      </c>
      <c r="AK239" s="255">
        <f>О16!E294</f>
        <v>0</v>
      </c>
      <c r="AL239" s="213">
        <f>О17!D294</f>
        <v>0</v>
      </c>
      <c r="AM239" s="255">
        <f>О17!E294</f>
        <v>0</v>
      </c>
      <c r="AN239" s="213">
        <f>О18!D294</f>
        <v>0</v>
      </c>
      <c r="AO239" s="255">
        <f>О18!E294</f>
        <v>0</v>
      </c>
      <c r="AP239" s="213">
        <f>О19!D294</f>
        <v>0</v>
      </c>
      <c r="AQ239" s="255">
        <f>О19!E294</f>
        <v>0</v>
      </c>
      <c r="AR239" s="213">
        <f>О20!D294</f>
        <v>0</v>
      </c>
      <c r="AS239" s="255">
        <f>О20!E294</f>
        <v>0</v>
      </c>
    </row>
    <row r="240" spans="1:45" ht="37.5" customHeight="1" thickBot="1">
      <c r="A240" s="383"/>
      <c r="B240" s="384"/>
      <c r="C240" s="45" t="s">
        <v>316</v>
      </c>
      <c r="D240" s="312">
        <f t="shared" si="8"/>
        <v>0</v>
      </c>
      <c r="E240" s="312">
        <f t="shared" si="7"/>
        <v>0</v>
      </c>
      <c r="F240" s="213">
        <f>О1!D295</f>
        <v>0</v>
      </c>
      <c r="G240" s="255">
        <f>О1!E295</f>
        <v>0</v>
      </c>
      <c r="H240" s="213">
        <f>О2!D295</f>
        <v>0</v>
      </c>
      <c r="I240" s="255">
        <f>О2!E295</f>
        <v>0</v>
      </c>
      <c r="J240" s="213">
        <f>О3!D295</f>
        <v>0</v>
      </c>
      <c r="K240" s="255">
        <f>О3!E295</f>
        <v>0</v>
      </c>
      <c r="L240" s="213">
        <f>О4!D295</f>
        <v>0</v>
      </c>
      <c r="M240" s="255">
        <f>О4!E295</f>
        <v>0</v>
      </c>
      <c r="N240" s="213">
        <f>О5!D295</f>
        <v>0</v>
      </c>
      <c r="O240" s="255">
        <f>О5!E295</f>
        <v>0</v>
      </c>
      <c r="P240" s="213">
        <f>О6!D295</f>
        <v>0</v>
      </c>
      <c r="Q240" s="255">
        <f>О6!E295</f>
        <v>0</v>
      </c>
      <c r="R240" s="213">
        <f>О7!D295</f>
        <v>0</v>
      </c>
      <c r="S240" s="255">
        <f>О7!E295</f>
        <v>0</v>
      </c>
      <c r="T240" s="213">
        <f>О8!D295</f>
        <v>0</v>
      </c>
      <c r="U240" s="255">
        <f>О8!E295</f>
        <v>0</v>
      </c>
      <c r="V240" s="213">
        <f>О9!D295</f>
        <v>0</v>
      </c>
      <c r="W240" s="255">
        <f>О9!E295</f>
        <v>0</v>
      </c>
      <c r="X240" s="213">
        <f>О10!D295</f>
        <v>0</v>
      </c>
      <c r="Y240" s="255">
        <f>О10!E295</f>
        <v>0</v>
      </c>
      <c r="Z240" s="213">
        <f>О11!D295</f>
        <v>0</v>
      </c>
      <c r="AA240" s="255">
        <f>О11!E295</f>
        <v>0</v>
      </c>
      <c r="AB240" s="213">
        <f>О12!D295</f>
        <v>0</v>
      </c>
      <c r="AC240" s="255">
        <f>О12!E295</f>
        <v>0</v>
      </c>
      <c r="AD240" s="213">
        <f>О13!D295</f>
        <v>0</v>
      </c>
      <c r="AE240" s="255">
        <f>О13!E295</f>
        <v>0</v>
      </c>
      <c r="AF240" s="213">
        <f>О14!D295</f>
        <v>0</v>
      </c>
      <c r="AG240" s="255">
        <f>О14!E295</f>
        <v>0</v>
      </c>
      <c r="AH240" s="213">
        <f>О15!D295</f>
        <v>0</v>
      </c>
      <c r="AI240" s="255">
        <f>О15!E295</f>
        <v>0</v>
      </c>
      <c r="AJ240" s="213">
        <f>О16!D295</f>
        <v>0</v>
      </c>
      <c r="AK240" s="255">
        <f>О16!E295</f>
        <v>0</v>
      </c>
      <c r="AL240" s="213">
        <f>О17!D295</f>
        <v>0</v>
      </c>
      <c r="AM240" s="255">
        <f>О17!E295</f>
        <v>0</v>
      </c>
      <c r="AN240" s="213">
        <f>О18!D295</f>
        <v>0</v>
      </c>
      <c r="AO240" s="255">
        <f>О18!E295</f>
        <v>0</v>
      </c>
      <c r="AP240" s="213">
        <f>О19!D295</f>
        <v>0</v>
      </c>
      <c r="AQ240" s="255">
        <f>О19!E295</f>
        <v>0</v>
      </c>
      <c r="AR240" s="213">
        <f>О20!D295</f>
        <v>0</v>
      </c>
      <c r="AS240" s="255">
        <f>О20!E295</f>
        <v>0</v>
      </c>
    </row>
    <row r="241" spans="1:45" ht="27" customHeight="1" thickBot="1">
      <c r="A241" s="385" t="s">
        <v>373</v>
      </c>
      <c r="B241" s="387" t="s">
        <v>318</v>
      </c>
      <c r="C241" s="209" t="s">
        <v>317</v>
      </c>
      <c r="D241" s="312">
        <f t="shared" si="8"/>
        <v>0</v>
      </c>
      <c r="E241" s="312">
        <f t="shared" si="7"/>
        <v>0</v>
      </c>
      <c r="F241" s="213">
        <f>О1!D296</f>
        <v>0</v>
      </c>
      <c r="G241" s="255">
        <f>О1!E296</f>
        <v>0</v>
      </c>
      <c r="H241" s="213">
        <f>О2!D296</f>
        <v>0</v>
      </c>
      <c r="I241" s="255">
        <f>О2!E296</f>
        <v>0</v>
      </c>
      <c r="J241" s="213">
        <f>О3!D296</f>
        <v>0</v>
      </c>
      <c r="K241" s="255">
        <f>О3!E296</f>
        <v>0</v>
      </c>
      <c r="L241" s="213">
        <f>О4!D296</f>
        <v>0</v>
      </c>
      <c r="M241" s="255">
        <f>О4!E296</f>
        <v>0</v>
      </c>
      <c r="N241" s="213">
        <f>О5!D296</f>
        <v>0</v>
      </c>
      <c r="O241" s="255">
        <f>О5!E296</f>
        <v>0</v>
      </c>
      <c r="P241" s="213">
        <f>О6!D296</f>
        <v>0</v>
      </c>
      <c r="Q241" s="255">
        <f>О6!E296</f>
        <v>0</v>
      </c>
      <c r="R241" s="213">
        <f>О7!D296</f>
        <v>0</v>
      </c>
      <c r="S241" s="255">
        <f>О7!E296</f>
        <v>0</v>
      </c>
      <c r="T241" s="213">
        <f>О8!D296</f>
        <v>0</v>
      </c>
      <c r="U241" s="255">
        <f>О8!E296</f>
        <v>0</v>
      </c>
      <c r="V241" s="213">
        <f>О9!D296</f>
        <v>0</v>
      </c>
      <c r="W241" s="255">
        <f>О9!E296</f>
        <v>0</v>
      </c>
      <c r="X241" s="213">
        <f>О10!D296</f>
        <v>0</v>
      </c>
      <c r="Y241" s="255">
        <f>О10!E296</f>
        <v>0</v>
      </c>
      <c r="Z241" s="213">
        <f>О11!D296</f>
        <v>0</v>
      </c>
      <c r="AA241" s="255">
        <f>О11!E296</f>
        <v>0</v>
      </c>
      <c r="AB241" s="213">
        <f>О12!D296</f>
        <v>0</v>
      </c>
      <c r="AC241" s="255">
        <f>О12!E296</f>
        <v>0</v>
      </c>
      <c r="AD241" s="213">
        <f>О13!D296</f>
        <v>0</v>
      </c>
      <c r="AE241" s="255">
        <f>О13!E296</f>
        <v>0</v>
      </c>
      <c r="AF241" s="213">
        <f>О14!D296</f>
        <v>0</v>
      </c>
      <c r="AG241" s="255">
        <f>О14!E296</f>
        <v>0</v>
      </c>
      <c r="AH241" s="213">
        <f>О15!D296</f>
        <v>0</v>
      </c>
      <c r="AI241" s="255">
        <f>О15!E296</f>
        <v>0</v>
      </c>
      <c r="AJ241" s="213">
        <f>О16!D296</f>
        <v>0</v>
      </c>
      <c r="AK241" s="255">
        <f>О16!E296</f>
        <v>0</v>
      </c>
      <c r="AL241" s="213">
        <f>О17!D296</f>
        <v>0</v>
      </c>
      <c r="AM241" s="255">
        <f>О17!E296</f>
        <v>0</v>
      </c>
      <c r="AN241" s="213">
        <f>О18!D296</f>
        <v>0</v>
      </c>
      <c r="AO241" s="255">
        <f>О18!E296</f>
        <v>0</v>
      </c>
      <c r="AP241" s="213">
        <f>О19!D296</f>
        <v>0</v>
      </c>
      <c r="AQ241" s="255">
        <f>О19!E296</f>
        <v>0</v>
      </c>
      <c r="AR241" s="213">
        <f>О20!D296</f>
        <v>0</v>
      </c>
      <c r="AS241" s="255">
        <f>О20!E296</f>
        <v>0</v>
      </c>
    </row>
    <row r="242" spans="1:45" ht="36.75" customHeight="1">
      <c r="A242" s="383"/>
      <c r="B242" s="384"/>
      <c r="C242" s="43" t="s">
        <v>319</v>
      </c>
      <c r="D242" s="312">
        <f t="shared" si="8"/>
        <v>0</v>
      </c>
      <c r="E242" s="312">
        <f t="shared" si="7"/>
        <v>0</v>
      </c>
      <c r="F242" s="213">
        <f>О1!D297</f>
        <v>0</v>
      </c>
      <c r="G242" s="255">
        <f>О1!E297</f>
        <v>0</v>
      </c>
      <c r="H242" s="213">
        <f>О2!D297</f>
        <v>0</v>
      </c>
      <c r="I242" s="255">
        <f>О2!E297</f>
        <v>0</v>
      </c>
      <c r="J242" s="213">
        <f>О3!D297</f>
        <v>0</v>
      </c>
      <c r="K242" s="255">
        <f>О3!E297</f>
        <v>0</v>
      </c>
      <c r="L242" s="213">
        <f>О4!D297</f>
        <v>0</v>
      </c>
      <c r="M242" s="255">
        <f>О4!E297</f>
        <v>0</v>
      </c>
      <c r="N242" s="213">
        <f>О5!D297</f>
        <v>0</v>
      </c>
      <c r="O242" s="255">
        <f>О5!E297</f>
        <v>0</v>
      </c>
      <c r="P242" s="213">
        <f>О6!D297</f>
        <v>0</v>
      </c>
      <c r="Q242" s="255">
        <f>О6!E297</f>
        <v>0</v>
      </c>
      <c r="R242" s="213">
        <f>О7!D297</f>
        <v>0</v>
      </c>
      <c r="S242" s="255">
        <f>О7!E297</f>
        <v>0</v>
      </c>
      <c r="T242" s="213">
        <f>О8!D297</f>
        <v>0</v>
      </c>
      <c r="U242" s="255">
        <f>О8!E297</f>
        <v>0</v>
      </c>
      <c r="V242" s="213">
        <f>О9!D297</f>
        <v>0</v>
      </c>
      <c r="W242" s="255">
        <f>О9!E297</f>
        <v>0</v>
      </c>
      <c r="X242" s="213">
        <f>О10!D297</f>
        <v>0</v>
      </c>
      <c r="Y242" s="255">
        <f>О10!E297</f>
        <v>0</v>
      </c>
      <c r="Z242" s="213">
        <f>О11!D297</f>
        <v>0</v>
      </c>
      <c r="AA242" s="255">
        <f>О11!E297</f>
        <v>0</v>
      </c>
      <c r="AB242" s="213">
        <f>О12!D297</f>
        <v>0</v>
      </c>
      <c r="AC242" s="255">
        <f>О12!E297</f>
        <v>0</v>
      </c>
      <c r="AD242" s="213">
        <f>О13!D297</f>
        <v>0</v>
      </c>
      <c r="AE242" s="255">
        <f>О13!E297</f>
        <v>0</v>
      </c>
      <c r="AF242" s="213">
        <f>О14!D297</f>
        <v>0</v>
      </c>
      <c r="AG242" s="255">
        <f>О14!E297</f>
        <v>0</v>
      </c>
      <c r="AH242" s="213">
        <f>О15!D297</f>
        <v>0</v>
      </c>
      <c r="AI242" s="255">
        <f>О15!E297</f>
        <v>0</v>
      </c>
      <c r="AJ242" s="213">
        <f>О16!D297</f>
        <v>0</v>
      </c>
      <c r="AK242" s="255">
        <f>О16!E297</f>
        <v>0</v>
      </c>
      <c r="AL242" s="213">
        <f>О17!D297</f>
        <v>0</v>
      </c>
      <c r="AM242" s="255">
        <f>О17!E297</f>
        <v>0</v>
      </c>
      <c r="AN242" s="213">
        <f>О18!D297</f>
        <v>0</v>
      </c>
      <c r="AO242" s="255">
        <f>О18!E297</f>
        <v>0</v>
      </c>
      <c r="AP242" s="213">
        <f>О19!D297</f>
        <v>0</v>
      </c>
      <c r="AQ242" s="255">
        <f>О19!E297</f>
        <v>0</v>
      </c>
      <c r="AR242" s="213">
        <f>О20!D297</f>
        <v>0</v>
      </c>
      <c r="AS242" s="255">
        <f>О20!E297</f>
        <v>0</v>
      </c>
    </row>
    <row r="243" spans="1:45" ht="26.25" customHeight="1">
      <c r="A243" s="383"/>
      <c r="B243" s="384"/>
      <c r="C243" s="44" t="s">
        <v>320</v>
      </c>
      <c r="D243" s="312">
        <f t="shared" si="8"/>
        <v>0</v>
      </c>
      <c r="E243" s="312">
        <f t="shared" si="7"/>
        <v>0</v>
      </c>
      <c r="F243" s="213">
        <f>О1!D298</f>
        <v>0</v>
      </c>
      <c r="G243" s="255">
        <f>О1!E298</f>
        <v>0</v>
      </c>
      <c r="H243" s="213">
        <f>О2!D298</f>
        <v>0</v>
      </c>
      <c r="I243" s="255">
        <f>О2!E298</f>
        <v>0</v>
      </c>
      <c r="J243" s="213">
        <f>О3!D298</f>
        <v>0</v>
      </c>
      <c r="K243" s="255">
        <f>О3!E298</f>
        <v>0</v>
      </c>
      <c r="L243" s="213">
        <f>О4!D298</f>
        <v>0</v>
      </c>
      <c r="M243" s="255">
        <f>О4!E298</f>
        <v>0</v>
      </c>
      <c r="N243" s="213">
        <f>О5!D298</f>
        <v>0</v>
      </c>
      <c r="O243" s="255">
        <f>О5!E298</f>
        <v>0</v>
      </c>
      <c r="P243" s="213">
        <f>О6!D298</f>
        <v>0</v>
      </c>
      <c r="Q243" s="255">
        <f>О6!E298</f>
        <v>0</v>
      </c>
      <c r="R243" s="213">
        <f>О7!D298</f>
        <v>0</v>
      </c>
      <c r="S243" s="255">
        <f>О7!E298</f>
        <v>0</v>
      </c>
      <c r="T243" s="213">
        <f>О8!D298</f>
        <v>0</v>
      </c>
      <c r="U243" s="255">
        <f>О8!E298</f>
        <v>0</v>
      </c>
      <c r="V243" s="213">
        <f>О9!D298</f>
        <v>0</v>
      </c>
      <c r="W243" s="255">
        <f>О9!E298</f>
        <v>0</v>
      </c>
      <c r="X243" s="213">
        <f>О10!D298</f>
        <v>0</v>
      </c>
      <c r="Y243" s="255">
        <f>О10!E298</f>
        <v>0</v>
      </c>
      <c r="Z243" s="213">
        <f>О11!D298</f>
        <v>0</v>
      </c>
      <c r="AA243" s="255">
        <f>О11!E298</f>
        <v>0</v>
      </c>
      <c r="AB243" s="213">
        <f>О12!D298</f>
        <v>0</v>
      </c>
      <c r="AC243" s="255">
        <f>О12!E298</f>
        <v>0</v>
      </c>
      <c r="AD243" s="213">
        <f>О13!D298</f>
        <v>0</v>
      </c>
      <c r="AE243" s="255">
        <f>О13!E298</f>
        <v>0</v>
      </c>
      <c r="AF243" s="213">
        <f>О14!D298</f>
        <v>0</v>
      </c>
      <c r="AG243" s="255">
        <f>О14!E298</f>
        <v>0</v>
      </c>
      <c r="AH243" s="213">
        <f>О15!D298</f>
        <v>0</v>
      </c>
      <c r="AI243" s="255">
        <f>О15!E298</f>
        <v>0</v>
      </c>
      <c r="AJ243" s="213">
        <f>О16!D298</f>
        <v>0</v>
      </c>
      <c r="AK243" s="255">
        <f>О16!E298</f>
        <v>0</v>
      </c>
      <c r="AL243" s="213">
        <f>О17!D298</f>
        <v>0</v>
      </c>
      <c r="AM243" s="255">
        <f>О17!E298</f>
        <v>0</v>
      </c>
      <c r="AN243" s="213">
        <f>О18!D298</f>
        <v>0</v>
      </c>
      <c r="AO243" s="255">
        <f>О18!E298</f>
        <v>0</v>
      </c>
      <c r="AP243" s="213">
        <f>О19!D298</f>
        <v>0</v>
      </c>
      <c r="AQ243" s="255">
        <f>О19!E298</f>
        <v>0</v>
      </c>
      <c r="AR243" s="213">
        <f>О20!D298</f>
        <v>0</v>
      </c>
      <c r="AS243" s="255">
        <f>О20!E298</f>
        <v>0</v>
      </c>
    </row>
    <row r="244" spans="1:45" ht="50.25" customHeight="1" thickBot="1">
      <c r="A244" s="386"/>
      <c r="B244" s="388"/>
      <c r="C244" s="45" t="s">
        <v>321</v>
      </c>
      <c r="D244" s="312">
        <f t="shared" si="8"/>
        <v>0</v>
      </c>
      <c r="E244" s="312">
        <f t="shared" si="7"/>
        <v>0</v>
      </c>
      <c r="F244" s="213">
        <f>О1!D299</f>
        <v>0</v>
      </c>
      <c r="G244" s="255">
        <f>О1!E299</f>
        <v>0</v>
      </c>
      <c r="H244" s="213">
        <f>О2!D299</f>
        <v>0</v>
      </c>
      <c r="I244" s="255">
        <f>О2!E299</f>
        <v>0</v>
      </c>
      <c r="J244" s="213">
        <f>О3!D299</f>
        <v>0</v>
      </c>
      <c r="K244" s="255">
        <f>О3!E299</f>
        <v>0</v>
      </c>
      <c r="L244" s="213">
        <f>О4!D299</f>
        <v>0</v>
      </c>
      <c r="M244" s="255">
        <f>О4!E299</f>
        <v>0</v>
      </c>
      <c r="N244" s="213">
        <f>О5!D299</f>
        <v>0</v>
      </c>
      <c r="O244" s="255">
        <f>О5!E299</f>
        <v>0</v>
      </c>
      <c r="P244" s="213">
        <f>О6!D299</f>
        <v>0</v>
      </c>
      <c r="Q244" s="255">
        <f>О6!E299</f>
        <v>0</v>
      </c>
      <c r="R244" s="213">
        <f>О7!D299</f>
        <v>0</v>
      </c>
      <c r="S244" s="255">
        <f>О7!E299</f>
        <v>0</v>
      </c>
      <c r="T244" s="213">
        <f>О8!D299</f>
        <v>0</v>
      </c>
      <c r="U244" s="255">
        <f>О8!E299</f>
        <v>0</v>
      </c>
      <c r="V244" s="213">
        <f>О9!D299</f>
        <v>0</v>
      </c>
      <c r="W244" s="255">
        <f>О9!E299</f>
        <v>0</v>
      </c>
      <c r="X244" s="213">
        <f>О10!D299</f>
        <v>0</v>
      </c>
      <c r="Y244" s="255">
        <f>О10!E299</f>
        <v>0</v>
      </c>
      <c r="Z244" s="213">
        <f>О11!D299</f>
        <v>0</v>
      </c>
      <c r="AA244" s="255">
        <f>О11!E299</f>
        <v>0</v>
      </c>
      <c r="AB244" s="213">
        <f>О12!D299</f>
        <v>0</v>
      </c>
      <c r="AC244" s="255">
        <f>О12!E299</f>
        <v>0</v>
      </c>
      <c r="AD244" s="213">
        <f>О13!D299</f>
        <v>0</v>
      </c>
      <c r="AE244" s="255">
        <f>О13!E299</f>
        <v>0</v>
      </c>
      <c r="AF244" s="213">
        <f>О14!D299</f>
        <v>0</v>
      </c>
      <c r="AG244" s="255">
        <f>О14!E299</f>
        <v>0</v>
      </c>
      <c r="AH244" s="213">
        <f>О15!D299</f>
        <v>0</v>
      </c>
      <c r="AI244" s="255">
        <f>О15!E299</f>
        <v>0</v>
      </c>
      <c r="AJ244" s="213">
        <f>О16!D299</f>
        <v>0</v>
      </c>
      <c r="AK244" s="255">
        <f>О16!E299</f>
        <v>0</v>
      </c>
      <c r="AL244" s="213">
        <f>О17!D299</f>
        <v>0</v>
      </c>
      <c r="AM244" s="255">
        <f>О17!E299</f>
        <v>0</v>
      </c>
      <c r="AN244" s="213">
        <f>О18!D299</f>
        <v>0</v>
      </c>
      <c r="AO244" s="255">
        <f>О18!E299</f>
        <v>0</v>
      </c>
      <c r="AP244" s="213">
        <f>О19!D299</f>
        <v>0</v>
      </c>
      <c r="AQ244" s="255">
        <f>О19!E299</f>
        <v>0</v>
      </c>
      <c r="AR244" s="213">
        <f>О20!D299</f>
        <v>0</v>
      </c>
      <c r="AS244" s="255">
        <f>О20!E299</f>
        <v>0</v>
      </c>
    </row>
    <row r="245" spans="1:45" ht="41.25" customHeight="1" thickBot="1">
      <c r="A245" s="383" t="s">
        <v>374</v>
      </c>
      <c r="B245" s="384" t="s">
        <v>323</v>
      </c>
      <c r="C245" s="210" t="s">
        <v>322</v>
      </c>
      <c r="D245" s="312">
        <f t="shared" si="8"/>
        <v>0</v>
      </c>
      <c r="E245" s="312">
        <f t="shared" si="7"/>
        <v>0</v>
      </c>
      <c r="F245" s="213">
        <f>О1!D300</f>
        <v>0</v>
      </c>
      <c r="G245" s="255">
        <f>О1!E300</f>
        <v>0</v>
      </c>
      <c r="H245" s="213">
        <f>О2!D300</f>
        <v>0</v>
      </c>
      <c r="I245" s="255">
        <f>О2!E300</f>
        <v>0</v>
      </c>
      <c r="J245" s="213">
        <f>О3!D300</f>
        <v>0</v>
      </c>
      <c r="K245" s="255">
        <f>О3!E300</f>
        <v>0</v>
      </c>
      <c r="L245" s="213">
        <f>О4!D300</f>
        <v>0</v>
      </c>
      <c r="M245" s="255">
        <f>О4!E300</f>
        <v>0</v>
      </c>
      <c r="N245" s="213">
        <f>О5!D300</f>
        <v>0</v>
      </c>
      <c r="O245" s="255">
        <f>О5!E300</f>
        <v>0</v>
      </c>
      <c r="P245" s="213">
        <f>О6!D300</f>
        <v>0</v>
      </c>
      <c r="Q245" s="255">
        <f>О6!E300</f>
        <v>0</v>
      </c>
      <c r="R245" s="213">
        <f>О7!D300</f>
        <v>0</v>
      </c>
      <c r="S245" s="255">
        <f>О7!E300</f>
        <v>0</v>
      </c>
      <c r="T245" s="213">
        <f>О8!D300</f>
        <v>0</v>
      </c>
      <c r="U245" s="255">
        <f>О8!E300</f>
        <v>0</v>
      </c>
      <c r="V245" s="213">
        <f>О9!D300</f>
        <v>0</v>
      </c>
      <c r="W245" s="255">
        <f>О9!E300</f>
        <v>0</v>
      </c>
      <c r="X245" s="213">
        <f>О10!D300</f>
        <v>0</v>
      </c>
      <c r="Y245" s="255">
        <f>О10!E300</f>
        <v>0</v>
      </c>
      <c r="Z245" s="213">
        <f>О11!D300</f>
        <v>0</v>
      </c>
      <c r="AA245" s="255">
        <f>О11!E300</f>
        <v>0</v>
      </c>
      <c r="AB245" s="213">
        <f>О12!D300</f>
        <v>0</v>
      </c>
      <c r="AC245" s="255">
        <f>О12!E300</f>
        <v>0</v>
      </c>
      <c r="AD245" s="213">
        <f>О13!D300</f>
        <v>0</v>
      </c>
      <c r="AE245" s="255">
        <f>О13!E300</f>
        <v>0</v>
      </c>
      <c r="AF245" s="213">
        <f>О14!D300</f>
        <v>0</v>
      </c>
      <c r="AG245" s="255">
        <f>О14!E300</f>
        <v>0</v>
      </c>
      <c r="AH245" s="213">
        <f>О15!D300</f>
        <v>0</v>
      </c>
      <c r="AI245" s="255">
        <f>О15!E300</f>
        <v>0</v>
      </c>
      <c r="AJ245" s="213">
        <f>О16!D300</f>
        <v>0</v>
      </c>
      <c r="AK245" s="255">
        <f>О16!E300</f>
        <v>0</v>
      </c>
      <c r="AL245" s="213">
        <f>О17!D300</f>
        <v>0</v>
      </c>
      <c r="AM245" s="255">
        <f>О17!E300</f>
        <v>0</v>
      </c>
      <c r="AN245" s="213">
        <f>О18!D300</f>
        <v>0</v>
      </c>
      <c r="AO245" s="255">
        <f>О18!E300</f>
        <v>0</v>
      </c>
      <c r="AP245" s="213">
        <f>О19!D300</f>
        <v>0</v>
      </c>
      <c r="AQ245" s="255">
        <f>О19!E300</f>
        <v>0</v>
      </c>
      <c r="AR245" s="213">
        <f>О20!D300</f>
        <v>0</v>
      </c>
      <c r="AS245" s="255">
        <f>О20!E300</f>
        <v>0</v>
      </c>
    </row>
    <row r="246" spans="1:45" ht="27" customHeight="1">
      <c r="A246" s="383"/>
      <c r="B246" s="384"/>
      <c r="C246" s="208" t="s">
        <v>324</v>
      </c>
      <c r="D246" s="312">
        <f t="shared" si="8"/>
        <v>0</v>
      </c>
      <c r="E246" s="312">
        <f t="shared" si="7"/>
        <v>0</v>
      </c>
      <c r="F246" s="213">
        <f>О1!D301</f>
        <v>0</v>
      </c>
      <c r="G246" s="255">
        <f>О1!E301</f>
        <v>0</v>
      </c>
      <c r="H246" s="213">
        <f>О2!D301</f>
        <v>0</v>
      </c>
      <c r="I246" s="255">
        <f>О2!E301</f>
        <v>0</v>
      </c>
      <c r="J246" s="213">
        <f>О3!D301</f>
        <v>0</v>
      </c>
      <c r="K246" s="255">
        <f>О3!E301</f>
        <v>0</v>
      </c>
      <c r="L246" s="213">
        <f>О4!D301</f>
        <v>0</v>
      </c>
      <c r="M246" s="255">
        <f>О4!E301</f>
        <v>0</v>
      </c>
      <c r="N246" s="213">
        <f>О5!D301</f>
        <v>0</v>
      </c>
      <c r="O246" s="255">
        <f>О5!E301</f>
        <v>0</v>
      </c>
      <c r="P246" s="213">
        <f>О6!D301</f>
        <v>0</v>
      </c>
      <c r="Q246" s="255">
        <f>О6!E301</f>
        <v>0</v>
      </c>
      <c r="R246" s="213">
        <f>О7!D301</f>
        <v>0</v>
      </c>
      <c r="S246" s="255">
        <f>О7!E301</f>
        <v>0</v>
      </c>
      <c r="T246" s="213">
        <f>О8!D301</f>
        <v>0</v>
      </c>
      <c r="U246" s="255">
        <f>О8!E301</f>
        <v>0</v>
      </c>
      <c r="V246" s="213">
        <f>О9!D301</f>
        <v>0</v>
      </c>
      <c r="W246" s="255">
        <f>О9!E301</f>
        <v>0</v>
      </c>
      <c r="X246" s="213">
        <f>О10!D301</f>
        <v>0</v>
      </c>
      <c r="Y246" s="255">
        <f>О10!E301</f>
        <v>0</v>
      </c>
      <c r="Z246" s="213">
        <f>О11!D301</f>
        <v>0</v>
      </c>
      <c r="AA246" s="255">
        <f>О11!E301</f>
        <v>0</v>
      </c>
      <c r="AB246" s="213">
        <f>О12!D301</f>
        <v>0</v>
      </c>
      <c r="AC246" s="255">
        <f>О12!E301</f>
        <v>0</v>
      </c>
      <c r="AD246" s="213">
        <f>О13!D301</f>
        <v>0</v>
      </c>
      <c r="AE246" s="255">
        <f>О13!E301</f>
        <v>0</v>
      </c>
      <c r="AF246" s="213">
        <f>О14!D301</f>
        <v>0</v>
      </c>
      <c r="AG246" s="255">
        <f>О14!E301</f>
        <v>0</v>
      </c>
      <c r="AH246" s="213">
        <f>О15!D301</f>
        <v>0</v>
      </c>
      <c r="AI246" s="255">
        <f>О15!E301</f>
        <v>0</v>
      </c>
      <c r="AJ246" s="213">
        <f>О16!D301</f>
        <v>0</v>
      </c>
      <c r="AK246" s="255">
        <f>О16!E301</f>
        <v>0</v>
      </c>
      <c r="AL246" s="213">
        <f>О17!D301</f>
        <v>0</v>
      </c>
      <c r="AM246" s="255">
        <f>О17!E301</f>
        <v>0</v>
      </c>
      <c r="AN246" s="213">
        <f>О18!D301</f>
        <v>0</v>
      </c>
      <c r="AO246" s="255">
        <f>О18!E301</f>
        <v>0</v>
      </c>
      <c r="AP246" s="213">
        <f>О19!D301</f>
        <v>0</v>
      </c>
      <c r="AQ246" s="255">
        <f>О19!E301</f>
        <v>0</v>
      </c>
      <c r="AR246" s="213">
        <f>О20!D301</f>
        <v>0</v>
      </c>
      <c r="AS246" s="255">
        <f>О20!E301</f>
        <v>0</v>
      </c>
    </row>
    <row r="247" spans="1:45">
      <c r="A247" s="383"/>
      <c r="B247" s="384"/>
      <c r="C247" s="44" t="s">
        <v>325</v>
      </c>
      <c r="D247" s="312">
        <f t="shared" si="8"/>
        <v>0</v>
      </c>
      <c r="E247" s="312">
        <f t="shared" si="7"/>
        <v>0</v>
      </c>
      <c r="F247" s="213">
        <f>О1!D302</f>
        <v>0</v>
      </c>
      <c r="G247" s="255">
        <f>О1!E302</f>
        <v>0</v>
      </c>
      <c r="H247" s="213">
        <f>О2!D302</f>
        <v>0</v>
      </c>
      <c r="I247" s="255">
        <f>О2!E302</f>
        <v>0</v>
      </c>
      <c r="J247" s="213">
        <f>О3!D302</f>
        <v>0</v>
      </c>
      <c r="K247" s="255">
        <f>О3!E302</f>
        <v>0</v>
      </c>
      <c r="L247" s="213">
        <f>О4!D302</f>
        <v>0</v>
      </c>
      <c r="M247" s="255">
        <f>О4!E302</f>
        <v>0</v>
      </c>
      <c r="N247" s="213">
        <f>О5!D302</f>
        <v>0</v>
      </c>
      <c r="O247" s="255">
        <f>О5!E302</f>
        <v>0</v>
      </c>
      <c r="P247" s="213">
        <f>О6!D302</f>
        <v>0</v>
      </c>
      <c r="Q247" s="255">
        <f>О6!E302</f>
        <v>0</v>
      </c>
      <c r="R247" s="213">
        <f>О7!D302</f>
        <v>0</v>
      </c>
      <c r="S247" s="255">
        <f>О7!E302</f>
        <v>0</v>
      </c>
      <c r="T247" s="213">
        <f>О8!D302</f>
        <v>0</v>
      </c>
      <c r="U247" s="255">
        <f>О8!E302</f>
        <v>0</v>
      </c>
      <c r="V247" s="213">
        <f>О9!D302</f>
        <v>0</v>
      </c>
      <c r="W247" s="255">
        <f>О9!E302</f>
        <v>0</v>
      </c>
      <c r="X247" s="213">
        <f>О10!D302</f>
        <v>0</v>
      </c>
      <c r="Y247" s="255">
        <f>О10!E302</f>
        <v>0</v>
      </c>
      <c r="Z247" s="213">
        <f>О11!D302</f>
        <v>0</v>
      </c>
      <c r="AA247" s="255">
        <f>О11!E302</f>
        <v>0</v>
      </c>
      <c r="AB247" s="213">
        <f>О12!D302</f>
        <v>0</v>
      </c>
      <c r="AC247" s="255">
        <f>О12!E302</f>
        <v>0</v>
      </c>
      <c r="AD247" s="213">
        <f>О13!D302</f>
        <v>0</v>
      </c>
      <c r="AE247" s="255">
        <f>О13!E302</f>
        <v>0</v>
      </c>
      <c r="AF247" s="213">
        <f>О14!D302</f>
        <v>0</v>
      </c>
      <c r="AG247" s="255">
        <f>О14!E302</f>
        <v>0</v>
      </c>
      <c r="AH247" s="213">
        <f>О15!D302</f>
        <v>0</v>
      </c>
      <c r="AI247" s="255">
        <f>О15!E302</f>
        <v>0</v>
      </c>
      <c r="AJ247" s="213">
        <f>О16!D302</f>
        <v>0</v>
      </c>
      <c r="AK247" s="255">
        <f>О16!E302</f>
        <v>0</v>
      </c>
      <c r="AL247" s="213">
        <f>О17!D302</f>
        <v>0</v>
      </c>
      <c r="AM247" s="255">
        <f>О17!E302</f>
        <v>0</v>
      </c>
      <c r="AN247" s="213">
        <f>О18!D302</f>
        <v>0</v>
      </c>
      <c r="AO247" s="255">
        <f>О18!E302</f>
        <v>0</v>
      </c>
      <c r="AP247" s="213">
        <f>О19!D302</f>
        <v>0</v>
      </c>
      <c r="AQ247" s="255">
        <f>О19!E302</f>
        <v>0</v>
      </c>
      <c r="AR247" s="213">
        <f>О20!D302</f>
        <v>0</v>
      </c>
      <c r="AS247" s="255">
        <f>О20!E302</f>
        <v>0</v>
      </c>
    </row>
    <row r="248" spans="1:45" ht="38.25" customHeight="1" thickBot="1">
      <c r="A248" s="383"/>
      <c r="B248" s="384"/>
      <c r="C248" s="45" t="s">
        <v>326</v>
      </c>
      <c r="D248" s="312">
        <f t="shared" si="8"/>
        <v>0</v>
      </c>
      <c r="E248" s="312">
        <f t="shared" si="7"/>
        <v>0</v>
      </c>
      <c r="F248" s="213">
        <f>О1!D303</f>
        <v>0</v>
      </c>
      <c r="G248" s="255">
        <f>О1!E303</f>
        <v>0</v>
      </c>
      <c r="H248" s="213">
        <f>О2!D303</f>
        <v>0</v>
      </c>
      <c r="I248" s="255">
        <f>О2!E303</f>
        <v>0</v>
      </c>
      <c r="J248" s="213">
        <f>О3!D303</f>
        <v>0</v>
      </c>
      <c r="K248" s="255">
        <f>О3!E303</f>
        <v>0</v>
      </c>
      <c r="L248" s="213">
        <f>О4!D303</f>
        <v>0</v>
      </c>
      <c r="M248" s="255">
        <f>О4!E303</f>
        <v>0</v>
      </c>
      <c r="N248" s="213">
        <f>О5!D303</f>
        <v>0</v>
      </c>
      <c r="O248" s="255">
        <f>О5!E303</f>
        <v>0</v>
      </c>
      <c r="P248" s="213">
        <f>О6!D303</f>
        <v>0</v>
      </c>
      <c r="Q248" s="255">
        <f>О6!E303</f>
        <v>0</v>
      </c>
      <c r="R248" s="213">
        <f>О7!D303</f>
        <v>0</v>
      </c>
      <c r="S248" s="255">
        <f>О7!E303</f>
        <v>0</v>
      </c>
      <c r="T248" s="213">
        <f>О8!D303</f>
        <v>0</v>
      </c>
      <c r="U248" s="255">
        <f>О8!E303</f>
        <v>0</v>
      </c>
      <c r="V248" s="213">
        <f>О9!D303</f>
        <v>0</v>
      </c>
      <c r="W248" s="255">
        <f>О9!E303</f>
        <v>0</v>
      </c>
      <c r="X248" s="213">
        <f>О10!D303</f>
        <v>0</v>
      </c>
      <c r="Y248" s="255">
        <f>О10!E303</f>
        <v>0</v>
      </c>
      <c r="Z248" s="213">
        <f>О11!D303</f>
        <v>0</v>
      </c>
      <c r="AA248" s="255">
        <f>О11!E303</f>
        <v>0</v>
      </c>
      <c r="AB248" s="213">
        <f>О12!D303</f>
        <v>0</v>
      </c>
      <c r="AC248" s="255">
        <f>О12!E303</f>
        <v>0</v>
      </c>
      <c r="AD248" s="213">
        <f>О13!D303</f>
        <v>0</v>
      </c>
      <c r="AE248" s="255">
        <f>О13!E303</f>
        <v>0</v>
      </c>
      <c r="AF248" s="213">
        <f>О14!D303</f>
        <v>0</v>
      </c>
      <c r="AG248" s="255">
        <f>О14!E303</f>
        <v>0</v>
      </c>
      <c r="AH248" s="213">
        <f>О15!D303</f>
        <v>0</v>
      </c>
      <c r="AI248" s="255">
        <f>О15!E303</f>
        <v>0</v>
      </c>
      <c r="AJ248" s="213">
        <f>О16!D303</f>
        <v>0</v>
      </c>
      <c r="AK248" s="255">
        <f>О16!E303</f>
        <v>0</v>
      </c>
      <c r="AL248" s="213">
        <f>О17!D303</f>
        <v>0</v>
      </c>
      <c r="AM248" s="255">
        <f>О17!E303</f>
        <v>0</v>
      </c>
      <c r="AN248" s="213">
        <f>О18!D303</f>
        <v>0</v>
      </c>
      <c r="AO248" s="255">
        <f>О18!E303</f>
        <v>0</v>
      </c>
      <c r="AP248" s="213">
        <f>О19!D303</f>
        <v>0</v>
      </c>
      <c r="AQ248" s="255">
        <f>О19!E303</f>
        <v>0</v>
      </c>
      <c r="AR248" s="213">
        <f>О20!D303</f>
        <v>0</v>
      </c>
      <c r="AS248" s="255">
        <f>О20!E303</f>
        <v>0</v>
      </c>
    </row>
    <row r="249" spans="1:45" ht="30.75" customHeight="1" thickBot="1">
      <c r="A249" s="385" t="s">
        <v>375</v>
      </c>
      <c r="B249" s="387" t="s">
        <v>328</v>
      </c>
      <c r="C249" s="209" t="s">
        <v>327</v>
      </c>
      <c r="D249" s="312">
        <f t="shared" si="8"/>
        <v>0</v>
      </c>
      <c r="E249" s="312">
        <f t="shared" si="7"/>
        <v>0</v>
      </c>
      <c r="F249" s="213">
        <f>О1!D304</f>
        <v>0</v>
      </c>
      <c r="G249" s="255">
        <f>О1!E304</f>
        <v>0</v>
      </c>
      <c r="H249" s="213">
        <f>О2!D304</f>
        <v>0</v>
      </c>
      <c r="I249" s="255">
        <f>О2!E304</f>
        <v>0</v>
      </c>
      <c r="J249" s="213">
        <f>О3!D304</f>
        <v>0</v>
      </c>
      <c r="K249" s="255">
        <f>О3!E304</f>
        <v>0</v>
      </c>
      <c r="L249" s="213">
        <f>О4!D304</f>
        <v>0</v>
      </c>
      <c r="M249" s="255">
        <f>О4!E304</f>
        <v>0</v>
      </c>
      <c r="N249" s="213">
        <f>О5!D304</f>
        <v>0</v>
      </c>
      <c r="O249" s="255">
        <f>О5!E304</f>
        <v>0</v>
      </c>
      <c r="P249" s="213">
        <f>О6!D304</f>
        <v>0</v>
      </c>
      <c r="Q249" s="255">
        <f>О6!E304</f>
        <v>0</v>
      </c>
      <c r="R249" s="213">
        <f>О7!D304</f>
        <v>0</v>
      </c>
      <c r="S249" s="255">
        <f>О7!E304</f>
        <v>0</v>
      </c>
      <c r="T249" s="213">
        <f>О8!D304</f>
        <v>0</v>
      </c>
      <c r="U249" s="255">
        <f>О8!E304</f>
        <v>0</v>
      </c>
      <c r="V249" s="213">
        <f>О9!D304</f>
        <v>0</v>
      </c>
      <c r="W249" s="255">
        <f>О9!E304</f>
        <v>0</v>
      </c>
      <c r="X249" s="213">
        <f>О10!D304</f>
        <v>0</v>
      </c>
      <c r="Y249" s="255">
        <f>О10!E304</f>
        <v>0</v>
      </c>
      <c r="Z249" s="213">
        <f>О11!D304</f>
        <v>0</v>
      </c>
      <c r="AA249" s="255">
        <f>О11!E304</f>
        <v>0</v>
      </c>
      <c r="AB249" s="213">
        <f>О12!D304</f>
        <v>0</v>
      </c>
      <c r="AC249" s="255">
        <f>О12!E304</f>
        <v>0</v>
      </c>
      <c r="AD249" s="213">
        <f>О13!D304</f>
        <v>0</v>
      </c>
      <c r="AE249" s="255">
        <f>О13!E304</f>
        <v>0</v>
      </c>
      <c r="AF249" s="213">
        <f>О14!D304</f>
        <v>0</v>
      </c>
      <c r="AG249" s="255">
        <f>О14!E304</f>
        <v>0</v>
      </c>
      <c r="AH249" s="213">
        <f>О15!D304</f>
        <v>0</v>
      </c>
      <c r="AI249" s="255">
        <f>О15!E304</f>
        <v>0</v>
      </c>
      <c r="AJ249" s="213">
        <f>О16!D304</f>
        <v>0</v>
      </c>
      <c r="AK249" s="255">
        <f>О16!E304</f>
        <v>0</v>
      </c>
      <c r="AL249" s="213">
        <f>О17!D304</f>
        <v>0</v>
      </c>
      <c r="AM249" s="255">
        <f>О17!E304</f>
        <v>0</v>
      </c>
      <c r="AN249" s="213">
        <f>О18!D304</f>
        <v>0</v>
      </c>
      <c r="AO249" s="255">
        <f>О18!E304</f>
        <v>0</v>
      </c>
      <c r="AP249" s="213">
        <f>О19!D304</f>
        <v>0</v>
      </c>
      <c r="AQ249" s="255">
        <f>О19!E304</f>
        <v>0</v>
      </c>
      <c r="AR249" s="213">
        <f>О20!D304</f>
        <v>0</v>
      </c>
      <c r="AS249" s="255">
        <f>О20!E304</f>
        <v>0</v>
      </c>
    </row>
    <row r="250" spans="1:45" ht="27" customHeight="1">
      <c r="A250" s="383"/>
      <c r="B250" s="384"/>
      <c r="C250" s="43" t="s">
        <v>329</v>
      </c>
      <c r="D250" s="312">
        <f t="shared" si="8"/>
        <v>0</v>
      </c>
      <c r="E250" s="312">
        <f t="shared" si="7"/>
        <v>0</v>
      </c>
      <c r="F250" s="213">
        <f>О1!D305</f>
        <v>0</v>
      </c>
      <c r="G250" s="255">
        <f>О1!E305</f>
        <v>0</v>
      </c>
      <c r="H250" s="213">
        <f>О2!D305</f>
        <v>0</v>
      </c>
      <c r="I250" s="255">
        <f>О2!E305</f>
        <v>0</v>
      </c>
      <c r="J250" s="213">
        <f>О3!D305</f>
        <v>0</v>
      </c>
      <c r="K250" s="255">
        <f>О3!E305</f>
        <v>0</v>
      </c>
      <c r="L250" s="213">
        <f>О4!D305</f>
        <v>0</v>
      </c>
      <c r="M250" s="255">
        <f>О4!E305</f>
        <v>0</v>
      </c>
      <c r="N250" s="213">
        <f>О5!D305</f>
        <v>0</v>
      </c>
      <c r="O250" s="255">
        <f>О5!E305</f>
        <v>0</v>
      </c>
      <c r="P250" s="213">
        <f>О6!D305</f>
        <v>0</v>
      </c>
      <c r="Q250" s="255">
        <f>О6!E305</f>
        <v>0</v>
      </c>
      <c r="R250" s="213">
        <f>О7!D305</f>
        <v>0</v>
      </c>
      <c r="S250" s="255">
        <f>О7!E305</f>
        <v>0</v>
      </c>
      <c r="T250" s="213">
        <f>О8!D305</f>
        <v>0</v>
      </c>
      <c r="U250" s="255">
        <f>О8!E305</f>
        <v>0</v>
      </c>
      <c r="V250" s="213">
        <f>О9!D305</f>
        <v>0</v>
      </c>
      <c r="W250" s="255">
        <f>О9!E305</f>
        <v>0</v>
      </c>
      <c r="X250" s="213">
        <f>О10!D305</f>
        <v>0</v>
      </c>
      <c r="Y250" s="255">
        <f>О10!E305</f>
        <v>0</v>
      </c>
      <c r="Z250" s="213">
        <f>О11!D305</f>
        <v>0</v>
      </c>
      <c r="AA250" s="255">
        <f>О11!E305</f>
        <v>0</v>
      </c>
      <c r="AB250" s="213">
        <f>О12!D305</f>
        <v>0</v>
      </c>
      <c r="AC250" s="255">
        <f>О12!E305</f>
        <v>0</v>
      </c>
      <c r="AD250" s="213">
        <f>О13!D305</f>
        <v>0</v>
      </c>
      <c r="AE250" s="255">
        <f>О13!E305</f>
        <v>0</v>
      </c>
      <c r="AF250" s="213">
        <f>О14!D305</f>
        <v>0</v>
      </c>
      <c r="AG250" s="255">
        <f>О14!E305</f>
        <v>0</v>
      </c>
      <c r="AH250" s="213">
        <f>О15!D305</f>
        <v>0</v>
      </c>
      <c r="AI250" s="255">
        <f>О15!E305</f>
        <v>0</v>
      </c>
      <c r="AJ250" s="213">
        <f>О16!D305</f>
        <v>0</v>
      </c>
      <c r="AK250" s="255">
        <f>О16!E305</f>
        <v>0</v>
      </c>
      <c r="AL250" s="213">
        <f>О17!D305</f>
        <v>0</v>
      </c>
      <c r="AM250" s="255">
        <f>О17!E305</f>
        <v>0</v>
      </c>
      <c r="AN250" s="213">
        <f>О18!D305</f>
        <v>0</v>
      </c>
      <c r="AO250" s="255">
        <f>О18!E305</f>
        <v>0</v>
      </c>
      <c r="AP250" s="213">
        <f>О19!D305</f>
        <v>0</v>
      </c>
      <c r="AQ250" s="255">
        <f>О19!E305</f>
        <v>0</v>
      </c>
      <c r="AR250" s="213">
        <f>О20!D305</f>
        <v>0</v>
      </c>
      <c r="AS250" s="255">
        <f>О20!E305</f>
        <v>0</v>
      </c>
    </row>
    <row r="251" spans="1:45" ht="38.25" customHeight="1">
      <c r="A251" s="383"/>
      <c r="B251" s="384"/>
      <c r="C251" s="44" t="s">
        <v>330</v>
      </c>
      <c r="D251" s="312">
        <f t="shared" si="8"/>
        <v>0</v>
      </c>
      <c r="E251" s="312">
        <f t="shared" si="7"/>
        <v>0</v>
      </c>
      <c r="F251" s="213">
        <f>О1!D306</f>
        <v>0</v>
      </c>
      <c r="G251" s="255">
        <f>О1!E306</f>
        <v>0</v>
      </c>
      <c r="H251" s="213">
        <f>О2!D306</f>
        <v>0</v>
      </c>
      <c r="I251" s="255">
        <f>О2!E306</f>
        <v>0</v>
      </c>
      <c r="J251" s="213">
        <f>О3!D306</f>
        <v>0</v>
      </c>
      <c r="K251" s="255">
        <f>О3!E306</f>
        <v>0</v>
      </c>
      <c r="L251" s="213">
        <f>О4!D306</f>
        <v>0</v>
      </c>
      <c r="M251" s="255">
        <f>О4!E306</f>
        <v>0</v>
      </c>
      <c r="N251" s="213">
        <f>О5!D306</f>
        <v>0</v>
      </c>
      <c r="O251" s="255">
        <f>О5!E306</f>
        <v>0</v>
      </c>
      <c r="P251" s="213">
        <f>О6!D306</f>
        <v>0</v>
      </c>
      <c r="Q251" s="255">
        <f>О6!E306</f>
        <v>0</v>
      </c>
      <c r="R251" s="213">
        <f>О7!D306</f>
        <v>0</v>
      </c>
      <c r="S251" s="255">
        <f>О7!E306</f>
        <v>0</v>
      </c>
      <c r="T251" s="213">
        <f>О8!D306</f>
        <v>0</v>
      </c>
      <c r="U251" s="255">
        <f>О8!E306</f>
        <v>0</v>
      </c>
      <c r="V251" s="213">
        <f>О9!D306</f>
        <v>0</v>
      </c>
      <c r="W251" s="255">
        <f>О9!E306</f>
        <v>0</v>
      </c>
      <c r="X251" s="213">
        <f>О10!D306</f>
        <v>0</v>
      </c>
      <c r="Y251" s="255">
        <f>О10!E306</f>
        <v>0</v>
      </c>
      <c r="Z251" s="213">
        <f>О11!D306</f>
        <v>0</v>
      </c>
      <c r="AA251" s="255">
        <f>О11!E306</f>
        <v>0</v>
      </c>
      <c r="AB251" s="213">
        <f>О12!D306</f>
        <v>0</v>
      </c>
      <c r="AC251" s="255">
        <f>О12!E306</f>
        <v>0</v>
      </c>
      <c r="AD251" s="213">
        <f>О13!D306</f>
        <v>0</v>
      </c>
      <c r="AE251" s="255">
        <f>О13!E306</f>
        <v>0</v>
      </c>
      <c r="AF251" s="213">
        <f>О14!D306</f>
        <v>0</v>
      </c>
      <c r="AG251" s="255">
        <f>О14!E306</f>
        <v>0</v>
      </c>
      <c r="AH251" s="213">
        <f>О15!D306</f>
        <v>0</v>
      </c>
      <c r="AI251" s="255">
        <f>О15!E306</f>
        <v>0</v>
      </c>
      <c r="AJ251" s="213">
        <f>О16!D306</f>
        <v>0</v>
      </c>
      <c r="AK251" s="255">
        <f>О16!E306</f>
        <v>0</v>
      </c>
      <c r="AL251" s="213">
        <f>О17!D306</f>
        <v>0</v>
      </c>
      <c r="AM251" s="255">
        <f>О17!E306</f>
        <v>0</v>
      </c>
      <c r="AN251" s="213">
        <f>О18!D306</f>
        <v>0</v>
      </c>
      <c r="AO251" s="255">
        <f>О18!E306</f>
        <v>0</v>
      </c>
      <c r="AP251" s="213">
        <f>О19!D306</f>
        <v>0</v>
      </c>
      <c r="AQ251" s="255">
        <f>О19!E306</f>
        <v>0</v>
      </c>
      <c r="AR251" s="213">
        <f>О20!D306</f>
        <v>0</v>
      </c>
      <c r="AS251" s="255">
        <f>О20!E306</f>
        <v>0</v>
      </c>
    </row>
    <row r="252" spans="1:45" ht="27" customHeight="1" thickBot="1">
      <c r="A252" s="386"/>
      <c r="B252" s="388"/>
      <c r="C252" s="45" t="s">
        <v>331</v>
      </c>
      <c r="D252" s="312">
        <f t="shared" si="8"/>
        <v>0</v>
      </c>
      <c r="E252" s="312">
        <f t="shared" si="7"/>
        <v>0</v>
      </c>
      <c r="F252" s="213">
        <f>О1!D307</f>
        <v>0</v>
      </c>
      <c r="G252" s="255">
        <f>О1!E307</f>
        <v>0</v>
      </c>
      <c r="H252" s="213">
        <f>О2!D307</f>
        <v>0</v>
      </c>
      <c r="I252" s="255">
        <f>О2!E307</f>
        <v>0</v>
      </c>
      <c r="J252" s="213">
        <f>О3!D307</f>
        <v>0</v>
      </c>
      <c r="K252" s="255">
        <f>О3!E307</f>
        <v>0</v>
      </c>
      <c r="L252" s="213">
        <f>О4!D307</f>
        <v>0</v>
      </c>
      <c r="M252" s="255">
        <f>О4!E307</f>
        <v>0</v>
      </c>
      <c r="N252" s="213">
        <f>О5!D307</f>
        <v>0</v>
      </c>
      <c r="O252" s="255">
        <f>О5!E307</f>
        <v>0</v>
      </c>
      <c r="P252" s="213">
        <f>О6!D307</f>
        <v>0</v>
      </c>
      <c r="Q252" s="255">
        <f>О6!E307</f>
        <v>0</v>
      </c>
      <c r="R252" s="213">
        <f>О7!D307</f>
        <v>0</v>
      </c>
      <c r="S252" s="255">
        <f>О7!E307</f>
        <v>0</v>
      </c>
      <c r="T252" s="213">
        <f>О8!D307</f>
        <v>0</v>
      </c>
      <c r="U252" s="255">
        <f>О8!E307</f>
        <v>0</v>
      </c>
      <c r="V252" s="213">
        <f>О9!D307</f>
        <v>0</v>
      </c>
      <c r="W252" s="255">
        <f>О9!E307</f>
        <v>0</v>
      </c>
      <c r="X252" s="213">
        <f>О10!D307</f>
        <v>0</v>
      </c>
      <c r="Y252" s="255">
        <f>О10!E307</f>
        <v>0</v>
      </c>
      <c r="Z252" s="213">
        <f>О11!D307</f>
        <v>0</v>
      </c>
      <c r="AA252" s="255">
        <f>О11!E307</f>
        <v>0</v>
      </c>
      <c r="AB252" s="213">
        <f>О12!D307</f>
        <v>0</v>
      </c>
      <c r="AC252" s="255">
        <f>О12!E307</f>
        <v>0</v>
      </c>
      <c r="AD252" s="213">
        <f>О13!D307</f>
        <v>0</v>
      </c>
      <c r="AE252" s="255">
        <f>О13!E307</f>
        <v>0</v>
      </c>
      <c r="AF252" s="213">
        <f>О14!D307</f>
        <v>0</v>
      </c>
      <c r="AG252" s="255">
        <f>О14!E307</f>
        <v>0</v>
      </c>
      <c r="AH252" s="213">
        <f>О15!D307</f>
        <v>0</v>
      </c>
      <c r="AI252" s="255">
        <f>О15!E307</f>
        <v>0</v>
      </c>
      <c r="AJ252" s="213">
        <f>О16!D307</f>
        <v>0</v>
      </c>
      <c r="AK252" s="255">
        <f>О16!E307</f>
        <v>0</v>
      </c>
      <c r="AL252" s="213">
        <f>О17!D307</f>
        <v>0</v>
      </c>
      <c r="AM252" s="255">
        <f>О17!E307</f>
        <v>0</v>
      </c>
      <c r="AN252" s="213">
        <f>О18!D307</f>
        <v>0</v>
      </c>
      <c r="AO252" s="255">
        <f>О18!E307</f>
        <v>0</v>
      </c>
      <c r="AP252" s="213">
        <f>О19!D307</f>
        <v>0</v>
      </c>
      <c r="AQ252" s="255">
        <f>О19!E307</f>
        <v>0</v>
      </c>
      <c r="AR252" s="213">
        <f>О20!D307</f>
        <v>0</v>
      </c>
      <c r="AS252" s="255">
        <f>О20!E307</f>
        <v>0</v>
      </c>
    </row>
    <row r="253" spans="1:45" ht="45.75" thickBot="1">
      <c r="A253" s="385" t="s">
        <v>376</v>
      </c>
      <c r="B253" s="387" t="s">
        <v>328</v>
      </c>
      <c r="C253" s="209" t="s">
        <v>332</v>
      </c>
      <c r="D253" s="312">
        <f t="shared" si="8"/>
        <v>0</v>
      </c>
      <c r="E253" s="312">
        <f t="shared" si="7"/>
        <v>0</v>
      </c>
      <c r="F253" s="213">
        <f>О1!D308</f>
        <v>0</v>
      </c>
      <c r="G253" s="255">
        <f>О1!E308</f>
        <v>0</v>
      </c>
      <c r="H253" s="213">
        <f>О2!D308</f>
        <v>0</v>
      </c>
      <c r="I253" s="255">
        <f>О2!E308</f>
        <v>0</v>
      </c>
      <c r="J253" s="213">
        <f>О3!D308</f>
        <v>0</v>
      </c>
      <c r="K253" s="255">
        <f>О3!E308</f>
        <v>0</v>
      </c>
      <c r="L253" s="213">
        <f>О4!D308</f>
        <v>0</v>
      </c>
      <c r="M253" s="255">
        <f>О4!E308</f>
        <v>0</v>
      </c>
      <c r="N253" s="213">
        <f>О5!D308</f>
        <v>0</v>
      </c>
      <c r="O253" s="255">
        <f>О5!E308</f>
        <v>0</v>
      </c>
      <c r="P253" s="213">
        <f>О6!D308</f>
        <v>0</v>
      </c>
      <c r="Q253" s="255">
        <f>О6!E308</f>
        <v>0</v>
      </c>
      <c r="R253" s="213">
        <f>О7!D308</f>
        <v>0</v>
      </c>
      <c r="S253" s="255">
        <f>О7!E308</f>
        <v>0</v>
      </c>
      <c r="T253" s="213">
        <f>О8!D308</f>
        <v>0</v>
      </c>
      <c r="U253" s="255">
        <f>О8!E308</f>
        <v>0</v>
      </c>
      <c r="V253" s="213">
        <f>О9!D308</f>
        <v>0</v>
      </c>
      <c r="W253" s="255">
        <f>О9!E308</f>
        <v>0</v>
      </c>
      <c r="X253" s="213">
        <f>О10!D308</f>
        <v>0</v>
      </c>
      <c r="Y253" s="255">
        <f>О10!E308</f>
        <v>0</v>
      </c>
      <c r="Z253" s="213">
        <f>О11!D308</f>
        <v>0</v>
      </c>
      <c r="AA253" s="255">
        <f>О11!E308</f>
        <v>0</v>
      </c>
      <c r="AB253" s="213">
        <f>О12!D308</f>
        <v>0</v>
      </c>
      <c r="AC253" s="255">
        <f>О12!E308</f>
        <v>0</v>
      </c>
      <c r="AD253" s="213">
        <f>О13!D308</f>
        <v>0</v>
      </c>
      <c r="AE253" s="255">
        <f>О13!E308</f>
        <v>0</v>
      </c>
      <c r="AF253" s="213">
        <f>О14!D308</f>
        <v>0</v>
      </c>
      <c r="AG253" s="255">
        <f>О14!E308</f>
        <v>0</v>
      </c>
      <c r="AH253" s="213">
        <f>О15!D308</f>
        <v>0</v>
      </c>
      <c r="AI253" s="255">
        <f>О15!E308</f>
        <v>0</v>
      </c>
      <c r="AJ253" s="213">
        <f>О16!D308</f>
        <v>0</v>
      </c>
      <c r="AK253" s="255">
        <f>О16!E308</f>
        <v>0</v>
      </c>
      <c r="AL253" s="213">
        <f>О17!D308</f>
        <v>0</v>
      </c>
      <c r="AM253" s="255">
        <f>О17!E308</f>
        <v>0</v>
      </c>
      <c r="AN253" s="213">
        <f>О18!D308</f>
        <v>0</v>
      </c>
      <c r="AO253" s="255">
        <f>О18!E308</f>
        <v>0</v>
      </c>
      <c r="AP253" s="213">
        <f>О19!D308</f>
        <v>0</v>
      </c>
      <c r="AQ253" s="255">
        <f>О19!E308</f>
        <v>0</v>
      </c>
      <c r="AR253" s="213">
        <f>О20!D308</f>
        <v>0</v>
      </c>
      <c r="AS253" s="255">
        <f>О20!E308</f>
        <v>0</v>
      </c>
    </row>
    <row r="254" spans="1:45" ht="36.75" customHeight="1">
      <c r="A254" s="383"/>
      <c r="B254" s="384"/>
      <c r="C254" s="43" t="s">
        <v>333</v>
      </c>
      <c r="D254" s="312">
        <f t="shared" si="8"/>
        <v>0</v>
      </c>
      <c r="E254" s="312">
        <f t="shared" si="7"/>
        <v>0</v>
      </c>
      <c r="F254" s="213">
        <f>О1!D309</f>
        <v>0</v>
      </c>
      <c r="G254" s="255">
        <f>О1!E309</f>
        <v>0</v>
      </c>
      <c r="H254" s="213">
        <f>О2!D309</f>
        <v>0</v>
      </c>
      <c r="I254" s="255">
        <f>О2!E309</f>
        <v>0</v>
      </c>
      <c r="J254" s="213">
        <f>О3!D309</f>
        <v>0</v>
      </c>
      <c r="K254" s="255">
        <f>О3!E309</f>
        <v>0</v>
      </c>
      <c r="L254" s="213">
        <f>О4!D309</f>
        <v>0</v>
      </c>
      <c r="M254" s="255">
        <f>О4!E309</f>
        <v>0</v>
      </c>
      <c r="N254" s="213">
        <f>О5!D309</f>
        <v>0</v>
      </c>
      <c r="O254" s="255">
        <f>О5!E309</f>
        <v>0</v>
      </c>
      <c r="P254" s="213">
        <f>О6!D309</f>
        <v>0</v>
      </c>
      <c r="Q254" s="255">
        <f>О6!E309</f>
        <v>0</v>
      </c>
      <c r="R254" s="213">
        <f>О7!D309</f>
        <v>0</v>
      </c>
      <c r="S254" s="255">
        <f>О7!E309</f>
        <v>0</v>
      </c>
      <c r="T254" s="213">
        <f>О8!D309</f>
        <v>0</v>
      </c>
      <c r="U254" s="255">
        <f>О8!E309</f>
        <v>0</v>
      </c>
      <c r="V254" s="213">
        <f>О9!D309</f>
        <v>0</v>
      </c>
      <c r="W254" s="255">
        <f>О9!E309</f>
        <v>0</v>
      </c>
      <c r="X254" s="213">
        <f>О10!D309</f>
        <v>0</v>
      </c>
      <c r="Y254" s="255">
        <f>О10!E309</f>
        <v>0</v>
      </c>
      <c r="Z254" s="213">
        <f>О11!D309</f>
        <v>0</v>
      </c>
      <c r="AA254" s="255">
        <f>О11!E309</f>
        <v>0</v>
      </c>
      <c r="AB254" s="213">
        <f>О12!D309</f>
        <v>0</v>
      </c>
      <c r="AC254" s="255">
        <f>О12!E309</f>
        <v>0</v>
      </c>
      <c r="AD254" s="213">
        <f>О13!D309</f>
        <v>0</v>
      </c>
      <c r="AE254" s="255">
        <f>О13!E309</f>
        <v>0</v>
      </c>
      <c r="AF254" s="213">
        <f>О14!D309</f>
        <v>0</v>
      </c>
      <c r="AG254" s="255">
        <f>О14!E309</f>
        <v>0</v>
      </c>
      <c r="AH254" s="213">
        <f>О15!D309</f>
        <v>0</v>
      </c>
      <c r="AI254" s="255">
        <f>О15!E309</f>
        <v>0</v>
      </c>
      <c r="AJ254" s="213">
        <f>О16!D309</f>
        <v>0</v>
      </c>
      <c r="AK254" s="255">
        <f>О16!E309</f>
        <v>0</v>
      </c>
      <c r="AL254" s="213">
        <f>О17!D309</f>
        <v>0</v>
      </c>
      <c r="AM254" s="255">
        <f>О17!E309</f>
        <v>0</v>
      </c>
      <c r="AN254" s="213">
        <f>О18!D309</f>
        <v>0</v>
      </c>
      <c r="AO254" s="255">
        <f>О18!E309</f>
        <v>0</v>
      </c>
      <c r="AP254" s="213">
        <f>О19!D309</f>
        <v>0</v>
      </c>
      <c r="AQ254" s="255">
        <f>О19!E309</f>
        <v>0</v>
      </c>
      <c r="AR254" s="213">
        <f>О20!D309</f>
        <v>0</v>
      </c>
      <c r="AS254" s="255">
        <f>О20!E309</f>
        <v>0</v>
      </c>
    </row>
    <row r="255" spans="1:45" ht="36.75" customHeight="1">
      <c r="A255" s="383"/>
      <c r="B255" s="384"/>
      <c r="C255" s="44" t="s">
        <v>334</v>
      </c>
      <c r="D255" s="312">
        <f t="shared" si="8"/>
        <v>0</v>
      </c>
      <c r="E255" s="312">
        <f t="shared" si="7"/>
        <v>0</v>
      </c>
      <c r="F255" s="213">
        <f>О1!D310</f>
        <v>0</v>
      </c>
      <c r="G255" s="255">
        <f>О1!E310</f>
        <v>0</v>
      </c>
      <c r="H255" s="213">
        <f>О2!D310</f>
        <v>0</v>
      </c>
      <c r="I255" s="255">
        <f>О2!E310</f>
        <v>0</v>
      </c>
      <c r="J255" s="213">
        <f>О3!D310</f>
        <v>0</v>
      </c>
      <c r="K255" s="255">
        <f>О3!E310</f>
        <v>0</v>
      </c>
      <c r="L255" s="213">
        <f>О4!D310</f>
        <v>0</v>
      </c>
      <c r="M255" s="255">
        <f>О4!E310</f>
        <v>0</v>
      </c>
      <c r="N255" s="213">
        <f>О5!D310</f>
        <v>0</v>
      </c>
      <c r="O255" s="255">
        <f>О5!E310</f>
        <v>0</v>
      </c>
      <c r="P255" s="213">
        <f>О6!D310</f>
        <v>0</v>
      </c>
      <c r="Q255" s="255">
        <f>О6!E310</f>
        <v>0</v>
      </c>
      <c r="R255" s="213">
        <f>О7!D310</f>
        <v>0</v>
      </c>
      <c r="S255" s="255">
        <f>О7!E310</f>
        <v>0</v>
      </c>
      <c r="T255" s="213">
        <f>О8!D310</f>
        <v>0</v>
      </c>
      <c r="U255" s="255">
        <f>О8!E310</f>
        <v>0</v>
      </c>
      <c r="V255" s="213">
        <f>О9!D310</f>
        <v>0</v>
      </c>
      <c r="W255" s="255">
        <f>О9!E310</f>
        <v>0</v>
      </c>
      <c r="X255" s="213">
        <f>О10!D310</f>
        <v>0</v>
      </c>
      <c r="Y255" s="255">
        <f>О10!E310</f>
        <v>0</v>
      </c>
      <c r="Z255" s="213">
        <f>О11!D310</f>
        <v>0</v>
      </c>
      <c r="AA255" s="255">
        <f>О11!E310</f>
        <v>0</v>
      </c>
      <c r="AB255" s="213">
        <f>О12!D310</f>
        <v>0</v>
      </c>
      <c r="AC255" s="255">
        <f>О12!E310</f>
        <v>0</v>
      </c>
      <c r="AD255" s="213">
        <f>О13!D310</f>
        <v>0</v>
      </c>
      <c r="AE255" s="255">
        <f>О13!E310</f>
        <v>0</v>
      </c>
      <c r="AF255" s="213">
        <f>О14!D310</f>
        <v>0</v>
      </c>
      <c r="AG255" s="255">
        <f>О14!E310</f>
        <v>0</v>
      </c>
      <c r="AH255" s="213">
        <f>О15!D310</f>
        <v>0</v>
      </c>
      <c r="AI255" s="255">
        <f>О15!E310</f>
        <v>0</v>
      </c>
      <c r="AJ255" s="213">
        <f>О16!D310</f>
        <v>0</v>
      </c>
      <c r="AK255" s="255">
        <f>О16!E310</f>
        <v>0</v>
      </c>
      <c r="AL255" s="213">
        <f>О17!D310</f>
        <v>0</v>
      </c>
      <c r="AM255" s="255">
        <f>О17!E310</f>
        <v>0</v>
      </c>
      <c r="AN255" s="213">
        <f>О18!D310</f>
        <v>0</v>
      </c>
      <c r="AO255" s="255">
        <f>О18!E310</f>
        <v>0</v>
      </c>
      <c r="AP255" s="213">
        <f>О19!D310</f>
        <v>0</v>
      </c>
      <c r="AQ255" s="255">
        <f>О19!E310</f>
        <v>0</v>
      </c>
      <c r="AR255" s="213">
        <f>О20!D310</f>
        <v>0</v>
      </c>
      <c r="AS255" s="255">
        <f>О20!E310</f>
        <v>0</v>
      </c>
    </row>
    <row r="256" spans="1:45" ht="47.25" customHeight="1" thickBot="1">
      <c r="A256" s="386"/>
      <c r="B256" s="388"/>
      <c r="C256" s="45" t="s">
        <v>335</v>
      </c>
      <c r="D256" s="312">
        <f t="shared" si="8"/>
        <v>0</v>
      </c>
      <c r="E256" s="312">
        <f t="shared" si="7"/>
        <v>0</v>
      </c>
      <c r="F256" s="213">
        <f>О1!D311</f>
        <v>0</v>
      </c>
      <c r="G256" s="255">
        <f>О1!E311</f>
        <v>0</v>
      </c>
      <c r="H256" s="213">
        <f>О2!D311</f>
        <v>0</v>
      </c>
      <c r="I256" s="255">
        <f>О2!E311</f>
        <v>0</v>
      </c>
      <c r="J256" s="213">
        <f>О3!D311</f>
        <v>0</v>
      </c>
      <c r="K256" s="255">
        <f>О3!E311</f>
        <v>0</v>
      </c>
      <c r="L256" s="213">
        <f>О4!D311</f>
        <v>0</v>
      </c>
      <c r="M256" s="255">
        <f>О4!E311</f>
        <v>0</v>
      </c>
      <c r="N256" s="213">
        <f>О5!D311</f>
        <v>0</v>
      </c>
      <c r="O256" s="255">
        <f>О5!E311</f>
        <v>0</v>
      </c>
      <c r="P256" s="213">
        <f>О6!D311</f>
        <v>0</v>
      </c>
      <c r="Q256" s="255">
        <f>О6!E311</f>
        <v>0</v>
      </c>
      <c r="R256" s="213">
        <f>О7!D311</f>
        <v>0</v>
      </c>
      <c r="S256" s="255">
        <f>О7!E311</f>
        <v>0</v>
      </c>
      <c r="T256" s="213">
        <f>О8!D311</f>
        <v>0</v>
      </c>
      <c r="U256" s="255">
        <f>О8!E311</f>
        <v>0</v>
      </c>
      <c r="V256" s="213">
        <f>О9!D311</f>
        <v>0</v>
      </c>
      <c r="W256" s="255">
        <f>О9!E311</f>
        <v>0</v>
      </c>
      <c r="X256" s="213">
        <f>О10!D311</f>
        <v>0</v>
      </c>
      <c r="Y256" s="255">
        <f>О10!E311</f>
        <v>0</v>
      </c>
      <c r="Z256" s="213">
        <f>О11!D311</f>
        <v>0</v>
      </c>
      <c r="AA256" s="255">
        <f>О11!E311</f>
        <v>0</v>
      </c>
      <c r="AB256" s="213">
        <f>О12!D311</f>
        <v>0</v>
      </c>
      <c r="AC256" s="255">
        <f>О12!E311</f>
        <v>0</v>
      </c>
      <c r="AD256" s="213">
        <f>О13!D311</f>
        <v>0</v>
      </c>
      <c r="AE256" s="255">
        <f>О13!E311</f>
        <v>0</v>
      </c>
      <c r="AF256" s="213">
        <f>О14!D311</f>
        <v>0</v>
      </c>
      <c r="AG256" s="255">
        <f>О14!E311</f>
        <v>0</v>
      </c>
      <c r="AH256" s="213">
        <f>О15!D311</f>
        <v>0</v>
      </c>
      <c r="AI256" s="255">
        <f>О15!E311</f>
        <v>0</v>
      </c>
      <c r="AJ256" s="213">
        <f>О16!D311</f>
        <v>0</v>
      </c>
      <c r="AK256" s="255">
        <f>О16!E311</f>
        <v>0</v>
      </c>
      <c r="AL256" s="213">
        <f>О17!D311</f>
        <v>0</v>
      </c>
      <c r="AM256" s="255">
        <f>О17!E311</f>
        <v>0</v>
      </c>
      <c r="AN256" s="213">
        <f>О18!D311</f>
        <v>0</v>
      </c>
      <c r="AO256" s="255">
        <f>О18!E311</f>
        <v>0</v>
      </c>
      <c r="AP256" s="213">
        <f>О19!D311</f>
        <v>0</v>
      </c>
      <c r="AQ256" s="255">
        <f>О19!E311</f>
        <v>0</v>
      </c>
      <c r="AR256" s="213">
        <f>О20!D311</f>
        <v>0</v>
      </c>
      <c r="AS256" s="255">
        <f>О20!E311</f>
        <v>0</v>
      </c>
    </row>
  </sheetData>
  <mergeCells count="278">
    <mergeCell ref="AS2:AS5"/>
    <mergeCell ref="AJ2:AJ5"/>
    <mergeCell ref="AL2:AL5"/>
    <mergeCell ref="AN2:AN5"/>
    <mergeCell ref="AP2:AP5"/>
    <mergeCell ref="AR2:AR5"/>
    <mergeCell ref="G2:G5"/>
    <mergeCell ref="I2:I5"/>
    <mergeCell ref="K2:K5"/>
    <mergeCell ref="M2:M5"/>
    <mergeCell ref="O2:O5"/>
    <mergeCell ref="Q2:Q5"/>
    <mergeCell ref="S2:S5"/>
    <mergeCell ref="U2:U5"/>
    <mergeCell ref="W2:W5"/>
    <mergeCell ref="Y2:Y5"/>
    <mergeCell ref="V2:V5"/>
    <mergeCell ref="X2:X5"/>
    <mergeCell ref="AI2:AI5"/>
    <mergeCell ref="AK2:AK5"/>
    <mergeCell ref="AM2:AM5"/>
    <mergeCell ref="AO2:AO5"/>
    <mergeCell ref="AQ2:AQ5"/>
    <mergeCell ref="AB2:AB5"/>
    <mergeCell ref="AD2:AD5"/>
    <mergeCell ref="AF2:AF5"/>
    <mergeCell ref="AH2:AH5"/>
    <mergeCell ref="AA2:AA5"/>
    <mergeCell ref="AC2:AC5"/>
    <mergeCell ref="AE2:AE5"/>
    <mergeCell ref="AG2:AG5"/>
    <mergeCell ref="A1:C1"/>
    <mergeCell ref="A6:C6"/>
    <mergeCell ref="Z2:Z5"/>
    <mergeCell ref="F2:F5"/>
    <mergeCell ref="H2:H5"/>
    <mergeCell ref="J2:J5"/>
    <mergeCell ref="L2:L5"/>
    <mergeCell ref="N2:N5"/>
    <mergeCell ref="P2:P5"/>
    <mergeCell ref="R2:R5"/>
    <mergeCell ref="T2:T5"/>
    <mergeCell ref="E2:E5"/>
    <mergeCell ref="D2:D5"/>
    <mergeCell ref="A11:A12"/>
    <mergeCell ref="B11:C11"/>
    <mergeCell ref="B12:C12"/>
    <mergeCell ref="A13:A14"/>
    <mergeCell ref="B13:C13"/>
    <mergeCell ref="B14:C14"/>
    <mergeCell ref="A7:A8"/>
    <mergeCell ref="B7:C7"/>
    <mergeCell ref="B8:C8"/>
    <mergeCell ref="A9:A10"/>
    <mergeCell ref="B9:C9"/>
    <mergeCell ref="B10:C10"/>
    <mergeCell ref="A19:A20"/>
    <mergeCell ref="B19:C19"/>
    <mergeCell ref="B20:C20"/>
    <mergeCell ref="A21:A22"/>
    <mergeCell ref="B21:C21"/>
    <mergeCell ref="B22:C22"/>
    <mergeCell ref="A15:A16"/>
    <mergeCell ref="B15:C15"/>
    <mergeCell ref="B16:C16"/>
    <mergeCell ref="A17:A18"/>
    <mergeCell ref="B17:C17"/>
    <mergeCell ref="B18:C18"/>
    <mergeCell ref="A27:A28"/>
    <mergeCell ref="B27:C27"/>
    <mergeCell ref="B28:C28"/>
    <mergeCell ref="A29:A30"/>
    <mergeCell ref="B29:C29"/>
    <mergeCell ref="B30:C30"/>
    <mergeCell ref="A23:A24"/>
    <mergeCell ref="B23:C23"/>
    <mergeCell ref="B24:C24"/>
    <mergeCell ref="A25:A26"/>
    <mergeCell ref="B25:C25"/>
    <mergeCell ref="B26:C26"/>
    <mergeCell ref="A35:A36"/>
    <mergeCell ref="B35:C35"/>
    <mergeCell ref="B36:C36"/>
    <mergeCell ref="A31:A32"/>
    <mergeCell ref="B31:C31"/>
    <mergeCell ref="B32:C32"/>
    <mergeCell ref="A33:A34"/>
    <mergeCell ref="B33:C33"/>
    <mergeCell ref="B34:C34"/>
    <mergeCell ref="A43:A44"/>
    <mergeCell ref="B43:C43"/>
    <mergeCell ref="B44:C44"/>
    <mergeCell ref="A45:A46"/>
    <mergeCell ref="B45:C45"/>
    <mergeCell ref="B46:C46"/>
    <mergeCell ref="A39:A40"/>
    <mergeCell ref="B39:C39"/>
    <mergeCell ref="B40:C40"/>
    <mergeCell ref="A41:A42"/>
    <mergeCell ref="B41:C41"/>
    <mergeCell ref="B42:C42"/>
    <mergeCell ref="A51:A52"/>
    <mergeCell ref="B51:C51"/>
    <mergeCell ref="B52:C52"/>
    <mergeCell ref="A53:A54"/>
    <mergeCell ref="B53:C53"/>
    <mergeCell ref="B54:C54"/>
    <mergeCell ref="A47:A48"/>
    <mergeCell ref="B47:C47"/>
    <mergeCell ref="B48:C48"/>
    <mergeCell ref="A49:A50"/>
    <mergeCell ref="B49:C49"/>
    <mergeCell ref="B50:C50"/>
    <mergeCell ref="A59:A60"/>
    <mergeCell ref="B59:C59"/>
    <mergeCell ref="B60:C60"/>
    <mergeCell ref="A61:A62"/>
    <mergeCell ref="B61:C61"/>
    <mergeCell ref="B62:C62"/>
    <mergeCell ref="A55:A56"/>
    <mergeCell ref="B55:C55"/>
    <mergeCell ref="B56:C56"/>
    <mergeCell ref="A57:A58"/>
    <mergeCell ref="B57:C57"/>
    <mergeCell ref="B58:C58"/>
    <mergeCell ref="A67:A68"/>
    <mergeCell ref="B67:C67"/>
    <mergeCell ref="B68:C68"/>
    <mergeCell ref="A69:A70"/>
    <mergeCell ref="B69:C69"/>
    <mergeCell ref="B70:C70"/>
    <mergeCell ref="A63:A64"/>
    <mergeCell ref="B63:C63"/>
    <mergeCell ref="B64:C64"/>
    <mergeCell ref="A65:A66"/>
    <mergeCell ref="B65:C65"/>
    <mergeCell ref="B66:C66"/>
    <mergeCell ref="A75:A76"/>
    <mergeCell ref="B75:C75"/>
    <mergeCell ref="B76:C76"/>
    <mergeCell ref="A77:A78"/>
    <mergeCell ref="B77:C77"/>
    <mergeCell ref="B78:C78"/>
    <mergeCell ref="A71:A72"/>
    <mergeCell ref="B71:C71"/>
    <mergeCell ref="B72:C72"/>
    <mergeCell ref="A73:A74"/>
    <mergeCell ref="B73:C73"/>
    <mergeCell ref="B74:C74"/>
    <mergeCell ref="A83:A84"/>
    <mergeCell ref="B83:C83"/>
    <mergeCell ref="B84:C84"/>
    <mergeCell ref="A85:A86"/>
    <mergeCell ref="B85:C85"/>
    <mergeCell ref="B86:C86"/>
    <mergeCell ref="A79:A80"/>
    <mergeCell ref="B79:C79"/>
    <mergeCell ref="B80:C80"/>
    <mergeCell ref="A81:A82"/>
    <mergeCell ref="B81:C81"/>
    <mergeCell ref="B82:C82"/>
    <mergeCell ref="A91:A92"/>
    <mergeCell ref="B91:C91"/>
    <mergeCell ref="B92:C92"/>
    <mergeCell ref="A93:A94"/>
    <mergeCell ref="B93:C93"/>
    <mergeCell ref="B94:C94"/>
    <mergeCell ref="A87:A88"/>
    <mergeCell ref="B87:C87"/>
    <mergeCell ref="B88:C88"/>
    <mergeCell ref="A89:A90"/>
    <mergeCell ref="B89:C89"/>
    <mergeCell ref="B90:C90"/>
    <mergeCell ref="A100:C100"/>
    <mergeCell ref="A101:A103"/>
    <mergeCell ref="B101:B103"/>
    <mergeCell ref="A104:A106"/>
    <mergeCell ref="B104:B106"/>
    <mergeCell ref="A95:A96"/>
    <mergeCell ref="B95:C95"/>
    <mergeCell ref="B96:C96"/>
    <mergeCell ref="A97:A98"/>
    <mergeCell ref="B97:C97"/>
    <mergeCell ref="B98:C98"/>
    <mergeCell ref="A116:A118"/>
    <mergeCell ref="B116:B118"/>
    <mergeCell ref="A119:A121"/>
    <mergeCell ref="B119:B121"/>
    <mergeCell ref="A122:A124"/>
    <mergeCell ref="B122:B124"/>
    <mergeCell ref="A107:A109"/>
    <mergeCell ref="B107:B109"/>
    <mergeCell ref="A110:A112"/>
    <mergeCell ref="B110:B112"/>
    <mergeCell ref="A113:A115"/>
    <mergeCell ref="B113:B115"/>
    <mergeCell ref="A133:A135"/>
    <mergeCell ref="B133:B135"/>
    <mergeCell ref="A136:A138"/>
    <mergeCell ref="B136:B138"/>
    <mergeCell ref="A139:A141"/>
    <mergeCell ref="B139:B141"/>
    <mergeCell ref="A125:A127"/>
    <mergeCell ref="B125:B127"/>
    <mergeCell ref="A129:C129"/>
    <mergeCell ref="A130:A132"/>
    <mergeCell ref="B130:B132"/>
    <mergeCell ref="A169:A171"/>
    <mergeCell ref="B169:B171"/>
    <mergeCell ref="A172:A174"/>
    <mergeCell ref="B172:B174"/>
    <mergeCell ref="A175:A177"/>
    <mergeCell ref="B175:B177"/>
    <mergeCell ref="A160:A162"/>
    <mergeCell ref="B160:B162"/>
    <mergeCell ref="A163:A165"/>
    <mergeCell ref="B163:B165"/>
    <mergeCell ref="A166:A168"/>
    <mergeCell ref="B166:B168"/>
    <mergeCell ref="A151:A153"/>
    <mergeCell ref="B151:B153"/>
    <mergeCell ref="A154:A156"/>
    <mergeCell ref="B154:B156"/>
    <mergeCell ref="A157:A159"/>
    <mergeCell ref="B157:B159"/>
    <mergeCell ref="A142:A144"/>
    <mergeCell ref="B142:B144"/>
    <mergeCell ref="A145:A147"/>
    <mergeCell ref="B145:B147"/>
    <mergeCell ref="A148:A150"/>
    <mergeCell ref="B148:B150"/>
    <mergeCell ref="A203:A205"/>
    <mergeCell ref="B203:B205"/>
    <mergeCell ref="A206:A208"/>
    <mergeCell ref="B206:B208"/>
    <mergeCell ref="A209:A211"/>
    <mergeCell ref="B209:B211"/>
    <mergeCell ref="A195:A197"/>
    <mergeCell ref="B195:B197"/>
    <mergeCell ref="A198:A200"/>
    <mergeCell ref="B198:B200"/>
    <mergeCell ref="A201:A202"/>
    <mergeCell ref="B201:B202"/>
    <mergeCell ref="A186:A188"/>
    <mergeCell ref="B186:B188"/>
    <mergeCell ref="A189:A191"/>
    <mergeCell ref="B189:B191"/>
    <mergeCell ref="A192:A194"/>
    <mergeCell ref="B192:B194"/>
    <mergeCell ref="A179:C179"/>
    <mergeCell ref="A180:A182"/>
    <mergeCell ref="B180:B182"/>
    <mergeCell ref="A183:A185"/>
    <mergeCell ref="B183:B185"/>
    <mergeCell ref="A38:C38"/>
    <mergeCell ref="A245:A248"/>
    <mergeCell ref="B245:B248"/>
    <mergeCell ref="A249:A252"/>
    <mergeCell ref="B249:B252"/>
    <mergeCell ref="A253:A256"/>
    <mergeCell ref="B253:B256"/>
    <mergeCell ref="A233:A236"/>
    <mergeCell ref="B233:B236"/>
    <mergeCell ref="A237:A240"/>
    <mergeCell ref="B237:B240"/>
    <mergeCell ref="A241:A244"/>
    <mergeCell ref="B241:B244"/>
    <mergeCell ref="A221:A224"/>
    <mergeCell ref="B221:B224"/>
    <mergeCell ref="A225:A228"/>
    <mergeCell ref="B225:B228"/>
    <mergeCell ref="A229:A232"/>
    <mergeCell ref="B229:B232"/>
    <mergeCell ref="A212:A214"/>
    <mergeCell ref="B212:B214"/>
    <mergeCell ref="A216:C216"/>
    <mergeCell ref="A217:A220"/>
    <mergeCell ref="B217:B22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8" max="8" width="8" style="310" customWidth="1"/>
    <col min="9" max="9" width="15.710937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Ргр!I2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289">
        <f>Ргр!I7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290">
        <f>Ргр!I8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290">
        <f>Ргр!I9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290">
        <f>Ргр!I10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290">
        <f>Ргр!I11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291">
        <f>Ргр!I12</f>
        <v>0</v>
      </c>
      <c r="I9" s="232" t="str">
        <f t="shared" si="0"/>
        <v>ниже порога</v>
      </c>
      <c r="J9" s="426"/>
    </row>
    <row r="10" spans="1:14" s="39" customFormat="1" ht="12.75" thickBot="1">
      <c r="A10" s="64"/>
      <c r="B10" s="134"/>
      <c r="C10" s="283" t="s">
        <v>451</v>
      </c>
      <c r="D10" s="284" t="s">
        <v>452</v>
      </c>
      <c r="E10" s="282" t="s">
        <v>510</v>
      </c>
      <c r="F10" s="282" t="str">
        <f>Ргр!G13</f>
        <v>инд.min</v>
      </c>
      <c r="G10" s="282" t="str">
        <f>Ргр!H13</f>
        <v>инд.max</v>
      </c>
      <c r="H10" s="292"/>
      <c r="I10" s="170"/>
      <c r="J10" s="138"/>
    </row>
    <row r="11" spans="1:14" s="39" customFormat="1" ht="12" hidden="1">
      <c r="A11" s="83"/>
      <c r="B11" s="145"/>
      <c r="C11" s="135"/>
      <c r="D11" s="136"/>
      <c r="E11" s="137"/>
      <c r="F11" s="137"/>
      <c r="G11" s="137"/>
      <c r="H11" s="292">
        <f>Ргр!I14</f>
        <v>0</v>
      </c>
      <c r="I11" s="170"/>
      <c r="J11" s="138"/>
    </row>
    <row r="12" spans="1:14" s="39" customFormat="1" ht="12.75" hidden="1" thickBot="1">
      <c r="A12" s="83"/>
      <c r="B12" s="145"/>
      <c r="C12" s="135"/>
      <c r="D12" s="136"/>
      <c r="E12" s="137"/>
      <c r="F12" s="137"/>
      <c r="G12" s="137"/>
      <c r="H12" s="292">
        <f>Ргр!I15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93">
        <f>Ргр!I16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93">
        <f>Ргр!I17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93">
        <f>Ргр!I18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93">
        <f>Ргр!I19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93">
        <f>Ргр!I20</f>
        <v>0</v>
      </c>
      <c r="I17" s="233" t="str">
        <f>IF(H17=$H$11,"пик",IF(H17=$H$12,"провал"," "))</f>
        <v>пик</v>
      </c>
      <c r="J17" s="426"/>
      <c r="L17" s="39" t="str">
        <f>B14</f>
        <v>сотрудничество</v>
      </c>
      <c r="M17" s="39">
        <v>6</v>
      </c>
      <c r="N17" s="194">
        <f>H14</f>
        <v>0</v>
      </c>
    </row>
    <row r="18" spans="1:14" s="39" customFormat="1" ht="12.75" thickBot="1">
      <c r="A18" s="64"/>
      <c r="B18" s="134"/>
      <c r="C18" s="283" t="s">
        <v>451</v>
      </c>
      <c r="D18" s="284" t="s">
        <v>452</v>
      </c>
      <c r="E18" s="282" t="s">
        <v>510</v>
      </c>
      <c r="F18" s="282" t="s">
        <v>399</v>
      </c>
      <c r="G18" s="282" t="s">
        <v>400</v>
      </c>
      <c r="H18" s="292"/>
      <c r="I18" s="170"/>
      <c r="J18" s="138"/>
    </row>
    <row r="19" spans="1:14" s="39" customFormat="1" ht="12">
      <c r="A19" s="333" t="s">
        <v>409</v>
      </c>
      <c r="B19" s="126" t="s">
        <v>410</v>
      </c>
      <c r="C19" s="157">
        <f>Ргр!D24</f>
        <v>0</v>
      </c>
      <c r="D19" s="158">
        <f>Ргр!E24</f>
        <v>0</v>
      </c>
      <c r="E19" s="54">
        <f>Ргр!F24</f>
        <v>0</v>
      </c>
      <c r="F19" s="184">
        <f>Ргр!G24</f>
        <v>1</v>
      </c>
      <c r="G19" s="186">
        <f>Ргр!H24</f>
        <v>1</v>
      </c>
      <c r="H19" s="290">
        <f>Ргр!I24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290">
        <f>Ргр!I25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290">
        <f>Ргр!I26</f>
        <v>0</v>
      </c>
      <c r="I21" s="448"/>
      <c r="J21" s="426"/>
    </row>
    <row r="22" spans="1:14" s="39" customFormat="1" ht="12.75" thickBot="1">
      <c r="A22" s="64"/>
      <c r="B22" s="134"/>
      <c r="C22" s="283" t="s">
        <v>451</v>
      </c>
      <c r="D22" s="284" t="s">
        <v>452</v>
      </c>
      <c r="E22" s="282" t="s">
        <v>510</v>
      </c>
      <c r="F22" s="282" t="s">
        <v>399</v>
      </c>
      <c r="G22" s="282" t="s">
        <v>400</v>
      </c>
      <c r="H22" s="294"/>
      <c r="I22" s="170"/>
      <c r="J22" s="138"/>
    </row>
    <row r="23" spans="1:14" s="39" customFormat="1" ht="12">
      <c r="A23" s="339" t="s">
        <v>416</v>
      </c>
      <c r="B23" s="126" t="s">
        <v>417</v>
      </c>
      <c r="C23" s="142">
        <f>Ргр!D36</f>
        <v>0</v>
      </c>
      <c r="D23" s="87">
        <f>Ргр!E36</f>
        <v>0</v>
      </c>
      <c r="E23" s="54">
        <f>Ргр!F36</f>
        <v>0</v>
      </c>
      <c r="F23" s="184">
        <f>Ргр!G36</f>
        <v>1</v>
      </c>
      <c r="G23" s="186">
        <f>Ргр!H36</f>
        <v>1</v>
      </c>
      <c r="H23" s="295">
        <f>Ргр!I36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295">
        <f>Ргр!I37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295">
        <f>Ргр!I38</f>
        <v>0</v>
      </c>
      <c r="I25" s="432"/>
      <c r="J25" s="425"/>
    </row>
    <row r="26" spans="1:14" s="39" customFormat="1" ht="12.75" thickBot="1">
      <c r="A26" s="341"/>
      <c r="B26" s="145"/>
      <c r="C26" s="146"/>
      <c r="D26" s="69"/>
      <c r="E26" s="68"/>
      <c r="F26" s="288" t="str">
        <f>Ргр!G39</f>
        <v>равно</v>
      </c>
      <c r="G26" s="193">
        <f>Ргр!H39</f>
        <v>1</v>
      </c>
      <c r="H26" s="296"/>
      <c r="I26" s="433"/>
      <c r="J26" s="426"/>
    </row>
    <row r="27" spans="1:14" s="39" customFormat="1" ht="12.75" thickBot="1">
      <c r="A27" s="341"/>
      <c r="B27" s="145"/>
      <c r="C27" s="285" t="s">
        <v>502</v>
      </c>
      <c r="D27" s="286" t="s">
        <v>503</v>
      </c>
      <c r="E27" s="282" t="s">
        <v>510</v>
      </c>
      <c r="F27" s="444" t="str">
        <f>Ргр!G40</f>
        <v>подгруппы</v>
      </c>
      <c r="G27" s="445"/>
      <c r="H27" s="294"/>
      <c r="I27" s="174"/>
      <c r="J27" s="86"/>
    </row>
    <row r="28" spans="1:14" s="39" customFormat="1" ht="12">
      <c r="A28" s="340"/>
      <c r="B28" s="376" t="s">
        <v>421</v>
      </c>
      <c r="C28" s="148">
        <f>Ргр!D41</f>
        <v>25</v>
      </c>
      <c r="D28" s="75">
        <f>Ргр!E41</f>
        <v>35</v>
      </c>
      <c r="E28" s="349">
        <f>Ргр!F41</f>
        <v>0</v>
      </c>
      <c r="F28" s="434">
        <f>Ргр!G41</f>
        <v>0</v>
      </c>
      <c r="G28" s="435"/>
      <c r="H28" s="436">
        <f>Ргр!I41</f>
        <v>0</v>
      </c>
      <c r="I28" s="42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350"/>
      <c r="F29" s="439">
        <f>Ргр!G42</f>
        <v>0</v>
      </c>
      <c r="G29" s="440"/>
      <c r="H29" s="437"/>
      <c r="I29" s="443"/>
      <c r="J29" s="425"/>
    </row>
    <row r="30" spans="1:14" s="39" customFormat="1" ht="15" customHeight="1">
      <c r="A30" s="340"/>
      <c r="B30" s="377"/>
      <c r="C30" s="149">
        <f>Ргр!D43</f>
        <v>16</v>
      </c>
      <c r="D30" s="94">
        <f>Ргр!E43</f>
        <v>19</v>
      </c>
      <c r="E30" s="350"/>
      <c r="F30" s="439">
        <f>Ргр!G43</f>
        <v>0</v>
      </c>
      <c r="G30" s="440"/>
      <c r="H30" s="437"/>
      <c r="I30" s="443"/>
      <c r="J30" s="425"/>
    </row>
    <row r="31" spans="1:14" s="39" customFormat="1" ht="15.75" customHeight="1" thickBot="1">
      <c r="A31" s="342"/>
      <c r="B31" s="378"/>
      <c r="C31" s="150">
        <f>Ргр!D44</f>
        <v>0</v>
      </c>
      <c r="D31" s="95">
        <f>Ргр!E44</f>
        <v>15</v>
      </c>
      <c r="E31" s="351"/>
      <c r="F31" s="441">
        <f>Ргр!G44</f>
        <v>1</v>
      </c>
      <c r="G31" s="442"/>
      <c r="H31" s="438"/>
      <c r="I31" s="430"/>
      <c r="J31" s="426"/>
    </row>
    <row r="32" spans="1:14" s="39" customFormat="1" ht="12.75" thickBot="1">
      <c r="A32" s="64"/>
      <c r="B32" s="134"/>
      <c r="C32" s="283" t="s">
        <v>451</v>
      </c>
      <c r="D32" s="284" t="s">
        <v>452</v>
      </c>
      <c r="E32" s="282" t="s">
        <v>510</v>
      </c>
      <c r="F32" s="287" t="str">
        <f>Ргр!G45</f>
        <v>провал</v>
      </c>
      <c r="G32" s="287" t="str">
        <f>Ргр!H45</f>
        <v>пик</v>
      </c>
      <c r="H32" s="294"/>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297">
        <f>Ргр!I46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297">
        <f>Ргр!I47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297">
        <f>Ргр!I48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297">
        <f>Ргр!I49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298">
        <f>Ргр!I50</f>
        <v>0</v>
      </c>
      <c r="I37" s="233" t="str">
        <f>IF(H37&lt;F37,"ниже провала",IF(H37&gt;G37,"выше пика"," "))</f>
        <v xml:space="preserve"> </v>
      </c>
      <c r="J37" s="426"/>
    </row>
    <row r="38" spans="1:13" s="39" customFormat="1" ht="12.75" thickBot="1">
      <c r="A38" s="64"/>
      <c r="B38" s="134"/>
      <c r="C38" s="283" t="s">
        <v>451</v>
      </c>
      <c r="D38" s="284" t="s">
        <v>452</v>
      </c>
      <c r="E38" s="282" t="s">
        <v>510</v>
      </c>
      <c r="F38" s="287" t="str">
        <f>Ргр!G51</f>
        <v>провал</v>
      </c>
      <c r="G38" s="287" t="str">
        <f>Ргр!H51</f>
        <v>пик</v>
      </c>
      <c r="H38" s="294"/>
      <c r="I38" s="170"/>
      <c r="J38" s="138"/>
    </row>
    <row r="39" spans="1:13" s="39" customFormat="1" ht="12">
      <c r="A39" s="427" t="s">
        <v>424</v>
      </c>
      <c r="B39" s="139" t="s">
        <v>395</v>
      </c>
      <c r="C39" s="142">
        <f>Ргр!D52</f>
        <v>0</v>
      </c>
      <c r="D39" s="87">
        <f>Ргр!E52</f>
        <v>0</v>
      </c>
      <c r="E39" s="54">
        <f>Ргр!F52</f>
        <v>0</v>
      </c>
      <c r="F39" s="184">
        <f>Ргр!G52</f>
        <v>0</v>
      </c>
      <c r="G39" s="186">
        <f>Ргр!H52</f>
        <v>0</v>
      </c>
      <c r="H39" s="299">
        <f>Ргр!I52</f>
        <v>0</v>
      </c>
      <c r="I39" s="429"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300">
        <f>Ргр!I53</f>
        <v>0</v>
      </c>
      <c r="I40" s="430"/>
      <c r="J40" s="426"/>
    </row>
    <row r="41" spans="1:13" s="39" customFormat="1" ht="12">
      <c r="A41" s="101"/>
      <c r="F41" s="194"/>
      <c r="G41" s="194"/>
      <c r="H41" s="301"/>
      <c r="I41" s="176"/>
      <c r="J41" s="79"/>
    </row>
    <row r="42" spans="1:13" s="39" customFormat="1" ht="12.75" thickBot="1">
      <c r="A42" s="360" t="s">
        <v>425</v>
      </c>
      <c r="B42" s="360"/>
      <c r="C42" s="283" t="s">
        <v>451</v>
      </c>
      <c r="D42" s="284" t="s">
        <v>452</v>
      </c>
      <c r="E42" s="282" t="s">
        <v>510</v>
      </c>
      <c r="F42" s="287" t="str">
        <f>Ргр!G55</f>
        <v>провал</v>
      </c>
      <c r="G42" s="287" t="str">
        <f>Ргр!H55</f>
        <v>пик</v>
      </c>
      <c r="H42" s="294"/>
      <c r="I42" s="170"/>
      <c r="J42" s="138"/>
    </row>
    <row r="43" spans="1:13" s="39" customFormat="1" ht="12.75" thickBot="1">
      <c r="A43" s="243"/>
      <c r="B43" s="243" t="s">
        <v>428</v>
      </c>
      <c r="C43" s="103">
        <f>Ргр!D56</f>
        <v>0</v>
      </c>
      <c r="D43" s="103">
        <f>Ргр!E56</f>
        <v>16</v>
      </c>
      <c r="E43" s="246">
        <f>Ргр!F56</f>
        <v>0</v>
      </c>
      <c r="F43" s="195">
        <f>Ргр!G56</f>
        <v>0</v>
      </c>
      <c r="G43" s="196">
        <f>Ргр!H56</f>
        <v>0</v>
      </c>
      <c r="H43" s="302">
        <f>Ргр!I56</f>
        <v>0</v>
      </c>
      <c r="I43" s="177"/>
      <c r="J43" s="164"/>
      <c r="L43" s="39">
        <f>Ргр!BT56</f>
        <v>0</v>
      </c>
      <c r="M43" s="39">
        <f>Ргр!BU56</f>
        <v>0</v>
      </c>
    </row>
    <row r="44" spans="1:13" s="39" customFormat="1" ht="12">
      <c r="A44" s="356" t="s">
        <v>429</v>
      </c>
      <c r="B44" s="105" t="s">
        <v>430</v>
      </c>
      <c r="C44" s="106">
        <f>Ргр!D57</f>
        <v>0</v>
      </c>
      <c r="D44" s="106">
        <f>Ргр!E57</f>
        <v>16</v>
      </c>
      <c r="E44" s="247">
        <f>Ргр!F57</f>
        <v>0</v>
      </c>
      <c r="F44" s="197">
        <f>Ргр!G57</f>
        <v>0</v>
      </c>
      <c r="G44" s="186">
        <f>Ргр!H57</f>
        <v>0</v>
      </c>
      <c r="H44" s="303">
        <f>Ргр!I57</f>
        <v>0</v>
      </c>
      <c r="I44" s="178"/>
      <c r="J44" s="420"/>
      <c r="L44" s="39">
        <f>Ргр!BT57</f>
        <v>0</v>
      </c>
      <c r="M44" s="39">
        <f>Ргр!BU57</f>
        <v>0</v>
      </c>
    </row>
    <row r="45" spans="1:13" s="39" customFormat="1" ht="12">
      <c r="A45" s="363"/>
      <c r="B45" s="108" t="s">
        <v>431</v>
      </c>
      <c r="C45" s="109">
        <f>Ргр!D58</f>
        <v>0</v>
      </c>
      <c r="D45" s="109">
        <f>Ргр!E58</f>
        <v>16</v>
      </c>
      <c r="E45" s="248">
        <f>Ргр!F58</f>
        <v>0</v>
      </c>
      <c r="F45" s="198">
        <f>Ргр!G58</f>
        <v>0</v>
      </c>
      <c r="G45" s="188">
        <f>Ргр!H58</f>
        <v>0</v>
      </c>
      <c r="H45" s="304">
        <f>Ргр!I58</f>
        <v>0</v>
      </c>
      <c r="I45" s="179"/>
      <c r="J45" s="421"/>
      <c r="L45" s="39">
        <f>Ргр!BT58</f>
        <v>0</v>
      </c>
      <c r="M45" s="39">
        <f>Ргр!BU58</f>
        <v>0</v>
      </c>
    </row>
    <row r="46" spans="1:13" s="39" customFormat="1" ht="12.75" thickBot="1">
      <c r="A46" s="357"/>
      <c r="B46" s="111" t="s">
        <v>432</v>
      </c>
      <c r="C46" s="112">
        <f>Ргр!D59</f>
        <v>0</v>
      </c>
      <c r="D46" s="112">
        <f>Ргр!E59</f>
        <v>16</v>
      </c>
      <c r="E46" s="249">
        <f>Ргр!F59</f>
        <v>0</v>
      </c>
      <c r="F46" s="199">
        <f>Ргр!G59</f>
        <v>0</v>
      </c>
      <c r="G46" s="190">
        <f>Ргр!H59</f>
        <v>0</v>
      </c>
      <c r="H46" s="305">
        <f>Ргр!I59</f>
        <v>0</v>
      </c>
      <c r="I46" s="180"/>
      <c r="J46" s="422"/>
      <c r="L46" s="39">
        <f>Ргр!BT59</f>
        <v>0</v>
      </c>
      <c r="M46" s="39">
        <f>Ргр!BU59</f>
        <v>0</v>
      </c>
    </row>
    <row r="47" spans="1:13" s="39" customFormat="1" ht="12">
      <c r="A47" s="364" t="s">
        <v>433</v>
      </c>
      <c r="B47" s="114" t="s">
        <v>434</v>
      </c>
      <c r="C47" s="115">
        <f>Ргр!D60</f>
        <v>0</v>
      </c>
      <c r="D47" s="115">
        <f>Ргр!E60</f>
        <v>26</v>
      </c>
      <c r="E47" s="250">
        <f>Ргр!F60</f>
        <v>0</v>
      </c>
      <c r="F47" s="197">
        <f>Ргр!G60</f>
        <v>0</v>
      </c>
      <c r="G47" s="186">
        <f>Ргр!H60</f>
        <v>0</v>
      </c>
      <c r="H47" s="303">
        <f>Ргр!I60</f>
        <v>0</v>
      </c>
      <c r="I47" s="181"/>
      <c r="J47" s="418"/>
      <c r="L47" s="39">
        <f>Ргр!BT60</f>
        <v>0</v>
      </c>
      <c r="M47" s="39">
        <f>Ргр!BU60</f>
        <v>0</v>
      </c>
    </row>
    <row r="48" spans="1:13" s="39" customFormat="1" ht="12">
      <c r="A48" s="365"/>
      <c r="B48" s="117" t="s">
        <v>435</v>
      </c>
      <c r="C48" s="118">
        <f>Ргр!D61</f>
        <v>0</v>
      </c>
      <c r="D48" s="118">
        <f>Ргр!E61</f>
        <v>21</v>
      </c>
      <c r="E48" s="251">
        <f>Ргр!F61</f>
        <v>0</v>
      </c>
      <c r="F48" s="198">
        <f>Ргр!G61</f>
        <v>0</v>
      </c>
      <c r="G48" s="200">
        <f>Ргр!H61</f>
        <v>0</v>
      </c>
      <c r="H48" s="306">
        <f>Ргр!I61</f>
        <v>0</v>
      </c>
      <c r="I48" s="179"/>
      <c r="J48" s="423"/>
      <c r="L48" s="39">
        <f>Ргр!BT61</f>
        <v>0</v>
      </c>
      <c r="M48" s="39">
        <f>Ргр!BU61</f>
        <v>0</v>
      </c>
    </row>
    <row r="49" spans="1:13" s="39" customFormat="1" ht="12">
      <c r="A49" s="365"/>
      <c r="B49" s="117" t="s">
        <v>436</v>
      </c>
      <c r="C49" s="118">
        <f>Ргр!D62</f>
        <v>0</v>
      </c>
      <c r="D49" s="118">
        <f>Ргр!E62</f>
        <v>31</v>
      </c>
      <c r="E49" s="251">
        <f>Ргр!F62</f>
        <v>0</v>
      </c>
      <c r="F49" s="198">
        <f>Ргр!G62</f>
        <v>0</v>
      </c>
      <c r="G49" s="200">
        <f>Ргр!H62</f>
        <v>0</v>
      </c>
      <c r="H49" s="306">
        <f>Ргр!I62</f>
        <v>0</v>
      </c>
      <c r="I49" s="179"/>
      <c r="J49" s="423"/>
      <c r="L49" s="39">
        <f>Ргр!BT62</f>
        <v>0</v>
      </c>
      <c r="M49" s="39">
        <f>Ргр!BU62</f>
        <v>0</v>
      </c>
    </row>
    <row r="50" spans="1:13" s="39" customFormat="1" ht="12">
      <c r="A50" s="365"/>
      <c r="B50" s="117" t="s">
        <v>437</v>
      </c>
      <c r="C50" s="118">
        <f>Ргр!D63</f>
        <v>0</v>
      </c>
      <c r="D50" s="118">
        <f>Ргр!E63</f>
        <v>16</v>
      </c>
      <c r="E50" s="251">
        <f>Ргр!F63</f>
        <v>0</v>
      </c>
      <c r="F50" s="198">
        <f>Ргр!G63</f>
        <v>0</v>
      </c>
      <c r="G50" s="200">
        <f>Ргр!H63</f>
        <v>0</v>
      </c>
      <c r="H50" s="306">
        <f>Ргр!I63</f>
        <v>0</v>
      </c>
      <c r="I50" s="179"/>
      <c r="J50" s="423"/>
      <c r="L50" s="39">
        <f>Ргр!BT63</f>
        <v>0</v>
      </c>
      <c r="M50" s="39">
        <f>Ргр!BU63</f>
        <v>0</v>
      </c>
    </row>
    <row r="51" spans="1:13" s="39" customFormat="1" ht="12.75" thickBot="1">
      <c r="A51" s="366"/>
      <c r="B51" s="120" t="s">
        <v>438</v>
      </c>
      <c r="C51" s="121">
        <f>Ргр!D64</f>
        <v>0</v>
      </c>
      <c r="D51" s="121">
        <f>Ргр!E64</f>
        <v>29</v>
      </c>
      <c r="E51" s="252">
        <f>Ргр!F64</f>
        <v>0</v>
      </c>
      <c r="F51" s="199">
        <f>Ргр!G64</f>
        <v>0</v>
      </c>
      <c r="G51" s="201">
        <f>Ргр!H64</f>
        <v>0</v>
      </c>
      <c r="H51" s="307">
        <f>Ргр!I64</f>
        <v>0</v>
      </c>
      <c r="I51" s="180"/>
      <c r="J51" s="419"/>
      <c r="L51" s="39">
        <f>Ргр!BT64</f>
        <v>0</v>
      </c>
      <c r="M51" s="39">
        <f>Ргр!BU64</f>
        <v>0</v>
      </c>
    </row>
    <row r="52" spans="1:13" s="39" customFormat="1" ht="12">
      <c r="A52" s="356" t="s">
        <v>439</v>
      </c>
      <c r="B52" s="105" t="s">
        <v>440</v>
      </c>
      <c r="C52" s="106">
        <f>Ргр!D65</f>
        <v>0</v>
      </c>
      <c r="D52" s="106">
        <f>Ргр!E65</f>
        <v>23</v>
      </c>
      <c r="E52" s="247">
        <f>Ргр!F65</f>
        <v>0</v>
      </c>
      <c r="F52" s="197">
        <f>Ргр!G65</f>
        <v>0</v>
      </c>
      <c r="G52" s="202">
        <f>Ргр!H65</f>
        <v>0</v>
      </c>
      <c r="H52" s="308">
        <f>Ргр!I65</f>
        <v>0</v>
      </c>
      <c r="I52" s="181"/>
      <c r="J52" s="418"/>
      <c r="L52" s="39">
        <f>Ргр!BT65</f>
        <v>0</v>
      </c>
      <c r="M52" s="39">
        <f>Ргр!BU65</f>
        <v>0</v>
      </c>
    </row>
    <row r="53" spans="1:13" s="39" customFormat="1" ht="12.75" thickBot="1">
      <c r="A53" s="357"/>
      <c r="B53" s="111" t="s">
        <v>441</v>
      </c>
      <c r="C53" s="112">
        <f>Ргр!D66</f>
        <v>0</v>
      </c>
      <c r="D53" s="112">
        <f>Ргр!E66</f>
        <v>26</v>
      </c>
      <c r="E53" s="249">
        <f>Ргр!F66</f>
        <v>0</v>
      </c>
      <c r="F53" s="199">
        <f>Ргр!G66</f>
        <v>0</v>
      </c>
      <c r="G53" s="201">
        <f>Ргр!H66</f>
        <v>0</v>
      </c>
      <c r="H53" s="309">
        <f>Ргр!I66</f>
        <v>0</v>
      </c>
      <c r="I53" s="182"/>
      <c r="J53" s="419"/>
      <c r="L53" s="39">
        <f>Ргр!BT66</f>
        <v>0</v>
      </c>
      <c r="M53" s="39">
        <f>Ргр!BU66</f>
        <v>0</v>
      </c>
    </row>
  </sheetData>
  <mergeCells count="41">
    <mergeCell ref="A1:B3"/>
    <mergeCell ref="C1:G1"/>
    <mergeCell ref="H1:J2"/>
    <mergeCell ref="C2:C3"/>
    <mergeCell ref="D2:D3"/>
    <mergeCell ref="E2:E3"/>
    <mergeCell ref="F2:F3"/>
    <mergeCell ref="G2:G3"/>
    <mergeCell ref="H3:I3"/>
    <mergeCell ref="A4:A9"/>
    <mergeCell ref="J4:J9"/>
    <mergeCell ref="A13:A17"/>
    <mergeCell ref="J13:J17"/>
    <mergeCell ref="A19:A21"/>
    <mergeCell ref="I19:I21"/>
    <mergeCell ref="J19:J21"/>
    <mergeCell ref="A23:A31"/>
    <mergeCell ref="I23:I26"/>
    <mergeCell ref="J23:J26"/>
    <mergeCell ref="B28:B31"/>
    <mergeCell ref="E28:E31"/>
    <mergeCell ref="F28:G28"/>
    <mergeCell ref="H28:H31"/>
    <mergeCell ref="J28:J31"/>
    <mergeCell ref="F29:G29"/>
    <mergeCell ref="F30:G30"/>
    <mergeCell ref="F31:G31"/>
    <mergeCell ref="I28:I31"/>
    <mergeCell ref="F27:G27"/>
    <mergeCell ref="A33:A37"/>
    <mergeCell ref="J33:J37"/>
    <mergeCell ref="A39:A40"/>
    <mergeCell ref="I39:I40"/>
    <mergeCell ref="J39:J40"/>
    <mergeCell ref="A52:A53"/>
    <mergeCell ref="J52:J53"/>
    <mergeCell ref="A42:B42"/>
    <mergeCell ref="A44:A46"/>
    <mergeCell ref="J44:J46"/>
    <mergeCell ref="A47:A51"/>
    <mergeCell ref="J47:J51"/>
  </mergeCells>
  <pageMargins left="0.49" right="0.25" top="0.63" bottom="0.31" header="0.62" footer="0.31496062992125984"/>
  <pageSetup paperSize="9" orientation="landscape" horizontalDpi="0" verticalDpi="0" r:id="rId1"/>
  <drawing r:id="rId2"/>
  <legacyDrawing r:id="rId3"/>
</worksheet>
</file>

<file path=xl/worksheets/sheet6.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ht="15" customHeight="1">
      <c r="A1" s="449">
        <f>Паспорт!B2</f>
        <v>0</v>
      </c>
      <c r="B1" s="450"/>
      <c r="C1" s="455" t="s">
        <v>443</v>
      </c>
      <c r="D1" s="456"/>
      <c r="E1" s="456"/>
      <c r="F1" s="456"/>
      <c r="G1" s="457"/>
      <c r="H1" s="458">
        <f>Ргр!J2</f>
        <v>0</v>
      </c>
      <c r="I1" s="458"/>
      <c r="J1" s="459"/>
    </row>
    <row r="2" spans="1:14" ht="35.25" customHeight="1" thickBot="1">
      <c r="A2" s="451"/>
      <c r="B2" s="452"/>
      <c r="C2" s="462" t="s">
        <v>444</v>
      </c>
      <c r="D2" s="464" t="s">
        <v>445</v>
      </c>
      <c r="E2" s="464" t="s">
        <v>446</v>
      </c>
      <c r="F2" s="464" t="s">
        <v>447</v>
      </c>
      <c r="G2" s="464" t="s">
        <v>448</v>
      </c>
      <c r="H2" s="460"/>
      <c r="I2" s="460"/>
      <c r="J2" s="461"/>
    </row>
    <row r="3" spans="1:14" ht="34.5" customHeight="1" thickBot="1">
      <c r="A3" s="453"/>
      <c r="B3" s="454"/>
      <c r="C3" s="463"/>
      <c r="D3" s="465"/>
      <c r="E3" s="465"/>
      <c r="F3" s="465"/>
      <c r="G3" s="465"/>
      <c r="H3" s="467" t="s">
        <v>449</v>
      </c>
      <c r="I3" s="468"/>
      <c r="J3" s="50" t="s">
        <v>450</v>
      </c>
    </row>
    <row r="4" spans="1:14" s="39" customFormat="1" ht="12.75" customHeight="1" thickBot="1">
      <c r="A4" s="534" t="s">
        <v>389</v>
      </c>
      <c r="B4" s="126" t="s">
        <v>390</v>
      </c>
      <c r="C4" s="127">
        <f>Ргр!D7</f>
        <v>0</v>
      </c>
      <c r="D4" s="53">
        <f>Ргр!E7</f>
        <v>5</v>
      </c>
      <c r="E4" s="54">
        <f>Ргр!F7</f>
        <v>0</v>
      </c>
      <c r="F4" s="184">
        <f>Ргр!G7</f>
        <v>1</v>
      </c>
      <c r="G4" s="186">
        <f>Ргр!H7</f>
        <v>0</v>
      </c>
      <c r="H4" s="165">
        <f>Ргр!J7</f>
        <v>0</v>
      </c>
      <c r="I4" s="166" t="str">
        <f t="shared" ref="I4:I9" si="0">IF(AND(H4&gt;=C4,H4&lt;=D4),"в норме",IF(H4&lt;C4,"ниже порога","выше порога"))</f>
        <v>в норме</v>
      </c>
      <c r="J4" s="424" t="s">
        <v>396</v>
      </c>
      <c r="M4" s="163"/>
    </row>
    <row r="5" spans="1:14" s="39" customFormat="1" ht="12.75" thickBot="1">
      <c r="A5" s="341"/>
      <c r="B5" s="128" t="s">
        <v>391</v>
      </c>
      <c r="C5" s="129">
        <f>Ргр!D8</f>
        <v>10</v>
      </c>
      <c r="D5" s="58">
        <f>Ргр!E8</f>
        <v>20</v>
      </c>
      <c r="E5" s="130">
        <f>Ргр!F8</f>
        <v>0</v>
      </c>
      <c r="F5" s="187">
        <f>Ргр!G8</f>
        <v>1</v>
      </c>
      <c r="G5" s="188">
        <f>Ргр!H8</f>
        <v>0</v>
      </c>
      <c r="H5" s="167">
        <f>Ргр!J8</f>
        <v>0</v>
      </c>
      <c r="I5" s="166" t="str">
        <f t="shared" si="0"/>
        <v>ниже порога</v>
      </c>
      <c r="J5" s="425"/>
    </row>
    <row r="6" spans="1:14" s="39" customFormat="1" ht="12.75" thickBot="1">
      <c r="A6" s="341"/>
      <c r="B6" s="128" t="s">
        <v>392</v>
      </c>
      <c r="C6" s="129">
        <f>Ргр!D9</f>
        <v>13</v>
      </c>
      <c r="D6" s="58">
        <f>Ргр!E9</f>
        <v>18</v>
      </c>
      <c r="E6" s="130">
        <f>Ргр!F9</f>
        <v>0</v>
      </c>
      <c r="F6" s="187">
        <f>Ргр!G9</f>
        <v>1</v>
      </c>
      <c r="G6" s="188">
        <f>Ргр!H9</f>
        <v>0</v>
      </c>
      <c r="H6" s="167">
        <f>Ргр!J9</f>
        <v>0</v>
      </c>
      <c r="I6" s="166" t="str">
        <f t="shared" si="0"/>
        <v>ниже порога</v>
      </c>
      <c r="J6" s="425"/>
      <c r="M6" s="163"/>
    </row>
    <row r="7" spans="1:14" s="39" customFormat="1" ht="12.75" thickBot="1">
      <c r="A7" s="341"/>
      <c r="B7" s="128" t="s">
        <v>393</v>
      </c>
      <c r="C7" s="129">
        <f>Ргр!D10</f>
        <v>15</v>
      </c>
      <c r="D7" s="58">
        <f>Ргр!E10</f>
        <v>20</v>
      </c>
      <c r="E7" s="130">
        <f>Ргр!F10</f>
        <v>0</v>
      </c>
      <c r="F7" s="187">
        <f>Ргр!G10</f>
        <v>1</v>
      </c>
      <c r="G7" s="188">
        <f>Ргр!H10</f>
        <v>0</v>
      </c>
      <c r="H7" s="167">
        <f>Ргр!J10</f>
        <v>0</v>
      </c>
      <c r="I7" s="166" t="str">
        <f t="shared" si="0"/>
        <v>ниже порога</v>
      </c>
      <c r="J7" s="425"/>
    </row>
    <row r="8" spans="1:14" s="39" customFormat="1" ht="12.75" thickBot="1">
      <c r="A8" s="341"/>
      <c r="B8" s="128" t="s">
        <v>394</v>
      </c>
      <c r="C8" s="129">
        <f>Ргр!D11</f>
        <v>22</v>
      </c>
      <c r="D8" s="58">
        <f>Ргр!E11</f>
        <v>27</v>
      </c>
      <c r="E8" s="130">
        <f>Ргр!F11</f>
        <v>0</v>
      </c>
      <c r="F8" s="187">
        <f>Ргр!G11</f>
        <v>1</v>
      </c>
      <c r="G8" s="188">
        <f>Ргр!H11</f>
        <v>0</v>
      </c>
      <c r="H8" s="167">
        <f>Ргр!J11</f>
        <v>0</v>
      </c>
      <c r="I8" s="166" t="str">
        <f t="shared" si="0"/>
        <v>ниже порога</v>
      </c>
      <c r="J8" s="425"/>
    </row>
    <row r="9" spans="1:14" s="39" customFormat="1" ht="12.75" thickBot="1">
      <c r="A9" s="535"/>
      <c r="B9" s="131" t="s">
        <v>395</v>
      </c>
      <c r="C9" s="132">
        <f>Ргр!D12</f>
        <v>25</v>
      </c>
      <c r="D9" s="62">
        <f>Ргр!E12</f>
        <v>30</v>
      </c>
      <c r="E9" s="133">
        <f>Ргр!F12</f>
        <v>0</v>
      </c>
      <c r="F9" s="189">
        <f>Ргр!G12</f>
        <v>1</v>
      </c>
      <c r="G9" s="190">
        <f>Ргр!H12</f>
        <v>0</v>
      </c>
      <c r="H9" s="168">
        <f>Ргр!J12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customHeight="1" thickBot="1">
      <c r="A11" s="83"/>
      <c r="B11" s="145"/>
      <c r="C11" s="135"/>
      <c r="D11" s="136"/>
      <c r="E11" s="137"/>
      <c r="F11" s="137"/>
      <c r="G11" s="137"/>
      <c r="H11" s="169">
        <f>Ргр!J14</f>
        <v>0</v>
      </c>
      <c r="I11" s="170"/>
      <c r="J11" s="138"/>
    </row>
    <row r="12" spans="1:14" s="39" customFormat="1" ht="12.75" hidden="1" customHeight="1" thickBot="1">
      <c r="A12" s="83"/>
      <c r="B12" s="145"/>
      <c r="C12" s="135"/>
      <c r="D12" s="136"/>
      <c r="E12" s="137"/>
      <c r="F12" s="137"/>
      <c r="G12" s="137"/>
      <c r="H12" s="169">
        <f>Ргр!J15</f>
        <v>0</v>
      </c>
      <c r="I12" s="170"/>
      <c r="J12" s="138"/>
    </row>
    <row r="13" spans="1:14" s="39" customFormat="1" ht="12.75" thickBot="1">
      <c r="A13" s="358" t="s">
        <v>401</v>
      </c>
      <c r="B13" s="139" t="s">
        <v>402</v>
      </c>
      <c r="C13" s="151">
        <f>Ргр!D16</f>
        <v>0</v>
      </c>
      <c r="D13" s="152">
        <f>Ргр!E16</f>
        <v>0</v>
      </c>
      <c r="E13" s="54">
        <f>Ргр!F16</f>
        <v>0</v>
      </c>
      <c r="F13" s="184">
        <f>Ргр!G16</f>
        <v>1</v>
      </c>
      <c r="G13" s="186">
        <f>Ргр!H16</f>
        <v>1</v>
      </c>
      <c r="H13" s="234">
        <f>Ргр!J16</f>
        <v>0</v>
      </c>
      <c r="I13" s="233" t="str">
        <f>IF(H13=$H$11,"пик",IF(H13=$H$12,"провал"," "))</f>
        <v>пик</v>
      </c>
      <c r="J13" s="539" t="s">
        <v>396</v>
      </c>
      <c r="L13" s="39" t="str">
        <f>B16</f>
        <v>избегание</v>
      </c>
      <c r="M13" s="39">
        <v>1</v>
      </c>
      <c r="N13" s="194">
        <f>H16</f>
        <v>0</v>
      </c>
    </row>
    <row r="14" spans="1:14" s="39" customFormat="1" ht="12.75" thickBot="1">
      <c r="A14" s="538"/>
      <c r="B14" s="140" t="s">
        <v>405</v>
      </c>
      <c r="C14" s="153">
        <f>Ргр!D17</f>
        <v>0</v>
      </c>
      <c r="D14" s="154">
        <f>Ргр!E17</f>
        <v>0</v>
      </c>
      <c r="E14" s="130">
        <f>Ргр!F17</f>
        <v>0</v>
      </c>
      <c r="F14" s="187">
        <f>Ргр!G17</f>
        <v>1</v>
      </c>
      <c r="G14" s="188">
        <f>Ргр!H17</f>
        <v>1</v>
      </c>
      <c r="H14" s="234">
        <f>Ргр!J17</f>
        <v>0</v>
      </c>
      <c r="I14" s="233" t="str">
        <f>IF(H14=$H$11,"пик",IF(H14=$H$12,"провал"," "))</f>
        <v>пик</v>
      </c>
      <c r="J14" s="540"/>
      <c r="L14" s="39" t="str">
        <f>B17</f>
        <v>приспособление</v>
      </c>
      <c r="M14" s="39">
        <v>6</v>
      </c>
      <c r="N14" s="194">
        <f>H17</f>
        <v>0</v>
      </c>
    </row>
    <row r="15" spans="1:14" s="39" customFormat="1" ht="12.75" thickBot="1">
      <c r="A15" s="538"/>
      <c r="B15" s="140" t="s">
        <v>406</v>
      </c>
      <c r="C15" s="153">
        <f>Ргр!D18</f>
        <v>0</v>
      </c>
      <c r="D15" s="154">
        <f>Ргр!E18</f>
        <v>0</v>
      </c>
      <c r="E15" s="130">
        <f>Ргр!F18</f>
        <v>0</v>
      </c>
      <c r="F15" s="187">
        <f>Ргр!G18</f>
        <v>1</v>
      </c>
      <c r="G15" s="188">
        <f>Ргр!H18</f>
        <v>1</v>
      </c>
      <c r="H15" s="234">
        <f>Ргр!J18</f>
        <v>0</v>
      </c>
      <c r="I15" s="233" t="str">
        <f>IF(H15=$H$11,"пик",IF(H15=$H$12,"провал"," "))</f>
        <v>пик</v>
      </c>
      <c r="J15" s="540"/>
      <c r="L15" s="39" t="str">
        <f>B15</f>
        <v>компромисс</v>
      </c>
      <c r="M15" s="39">
        <v>4</v>
      </c>
      <c r="N15" s="194">
        <f>H15</f>
        <v>0</v>
      </c>
    </row>
    <row r="16" spans="1:14" s="39" customFormat="1" ht="12.75" thickBot="1">
      <c r="A16" s="538"/>
      <c r="B16" s="140" t="s">
        <v>407</v>
      </c>
      <c r="C16" s="153">
        <f>Ргр!D19</f>
        <v>0</v>
      </c>
      <c r="D16" s="154">
        <f>Ргр!E19</f>
        <v>0</v>
      </c>
      <c r="E16" s="130">
        <f>Ргр!F19</f>
        <v>0</v>
      </c>
      <c r="F16" s="187">
        <f>Ргр!G19</f>
        <v>1</v>
      </c>
      <c r="G16" s="188">
        <f>Ргр!H19</f>
        <v>1</v>
      </c>
      <c r="H16" s="234">
        <f>Ргр!J19</f>
        <v>0</v>
      </c>
      <c r="I16" s="233" t="str">
        <f>IF(H16=$H$11,"пик",IF(H16=$H$12,"провал"," "))</f>
        <v>пик</v>
      </c>
      <c r="J16" s="540"/>
      <c r="L16" s="39" t="str">
        <f>B13</f>
        <v>соперничество</v>
      </c>
      <c r="M16" s="39">
        <v>1</v>
      </c>
      <c r="N16" s="194">
        <f>H13</f>
        <v>0</v>
      </c>
    </row>
    <row r="17" spans="1:14" s="39" customFormat="1" ht="12.75" thickBot="1">
      <c r="A17" s="359"/>
      <c r="B17" s="141" t="s">
        <v>408</v>
      </c>
      <c r="C17" s="155">
        <f>Ргр!D20</f>
        <v>0</v>
      </c>
      <c r="D17" s="156">
        <f>Ргр!E20</f>
        <v>0</v>
      </c>
      <c r="E17" s="133">
        <f>Ргр!F20</f>
        <v>0</v>
      </c>
      <c r="F17" s="189">
        <f>Ргр!G20</f>
        <v>1</v>
      </c>
      <c r="G17" s="190">
        <f>Ргр!H20</f>
        <v>1</v>
      </c>
      <c r="H17" s="234">
        <f>Ргр!J20</f>
        <v>0</v>
      </c>
      <c r="I17" s="233" t="str">
        <f>IF(H17=$H$11,"пик",IF(H17=$H$12,"провал"," "))</f>
        <v>пик</v>
      </c>
      <c r="J17" s="541"/>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ustomHeight="1">
      <c r="A19" s="534" t="s">
        <v>409</v>
      </c>
      <c r="B19" s="126" t="s">
        <v>410</v>
      </c>
      <c r="C19" s="157">
        <f>Ргр!D24</f>
        <v>0</v>
      </c>
      <c r="D19" s="158">
        <f>Ргр!E24</f>
        <v>0</v>
      </c>
      <c r="E19" s="54">
        <f>Ргр!F24</f>
        <v>0</v>
      </c>
      <c r="F19" s="184">
        <f>Ргр!G24</f>
        <v>1</v>
      </c>
      <c r="G19" s="186">
        <f>Ргр!H24</f>
        <v>1</v>
      </c>
      <c r="H19" s="167">
        <f>Ргр!J24</f>
        <v>0</v>
      </c>
      <c r="I19" s="446" t="s">
        <v>504</v>
      </c>
      <c r="J19" s="539"/>
    </row>
    <row r="20" spans="1:14" s="39" customFormat="1" ht="12">
      <c r="A20" s="341"/>
      <c r="B20" s="128" t="s">
        <v>411</v>
      </c>
      <c r="C20" s="159">
        <f>Ргр!D25</f>
        <v>0</v>
      </c>
      <c r="D20" s="160">
        <f>Ргр!E25</f>
        <v>0</v>
      </c>
      <c r="E20" s="130">
        <f>Ргр!F25</f>
        <v>0</v>
      </c>
      <c r="F20" s="187">
        <f>Ргр!G25</f>
        <v>1</v>
      </c>
      <c r="G20" s="188">
        <f>Ргр!H25</f>
        <v>1</v>
      </c>
      <c r="H20" s="167">
        <f>Ргр!J25</f>
        <v>0</v>
      </c>
      <c r="I20" s="447"/>
      <c r="J20" s="540"/>
    </row>
    <row r="21" spans="1:14" s="39" customFormat="1" ht="12.75" thickBot="1">
      <c r="A21" s="545"/>
      <c r="B21" s="131" t="s">
        <v>405</v>
      </c>
      <c r="C21" s="161">
        <f>Ргр!D26</f>
        <v>0</v>
      </c>
      <c r="D21" s="162">
        <f>Ргр!E26</f>
        <v>0</v>
      </c>
      <c r="E21" s="133">
        <f>Ргр!F26</f>
        <v>0</v>
      </c>
      <c r="F21" s="187">
        <f>Ргр!G26</f>
        <v>1</v>
      </c>
      <c r="G21" s="188">
        <f>Ргр!H26</f>
        <v>1</v>
      </c>
      <c r="H21" s="167">
        <f>Ргр!J26</f>
        <v>0</v>
      </c>
      <c r="I21" s="448"/>
      <c r="J21" s="541"/>
    </row>
    <row r="22" spans="1:14" s="39" customFormat="1" ht="12.75" thickBot="1">
      <c r="A22" s="64"/>
      <c r="B22" s="134"/>
      <c r="C22" s="135" t="s">
        <v>451</v>
      </c>
      <c r="D22" s="136" t="s">
        <v>452</v>
      </c>
      <c r="E22" s="137" t="s">
        <v>383</v>
      </c>
      <c r="F22" s="191" t="s">
        <v>399</v>
      </c>
      <c r="G22" s="191" t="s">
        <v>400</v>
      </c>
      <c r="H22" s="172"/>
      <c r="I22" s="170"/>
      <c r="J22" s="138"/>
    </row>
    <row r="23" spans="1:14" s="39" customFormat="1" ht="12" customHeight="1">
      <c r="A23" s="534" t="s">
        <v>416</v>
      </c>
      <c r="B23" s="126" t="s">
        <v>417</v>
      </c>
      <c r="C23" s="142">
        <f>Ргр!D36</f>
        <v>0</v>
      </c>
      <c r="D23" s="87">
        <f>Ргр!E36</f>
        <v>0</v>
      </c>
      <c r="E23" s="54">
        <f>Ргр!F36</f>
        <v>0</v>
      </c>
      <c r="F23" s="184">
        <f>Ргр!G36</f>
        <v>1</v>
      </c>
      <c r="G23" s="186">
        <f>Ргр!H36</f>
        <v>1</v>
      </c>
      <c r="H23" s="57">
        <f>Ргр!J36</f>
        <v>0</v>
      </c>
      <c r="I23" s="431" t="s">
        <v>505</v>
      </c>
      <c r="J23" s="539" t="s">
        <v>396</v>
      </c>
    </row>
    <row r="24" spans="1:14" s="39" customFormat="1" ht="12">
      <c r="A24" s="341"/>
      <c r="B24" s="128" t="s">
        <v>418</v>
      </c>
      <c r="C24" s="143">
        <f>Ргр!D37</f>
        <v>0</v>
      </c>
      <c r="D24" s="89">
        <f>Ргр!E37</f>
        <v>0</v>
      </c>
      <c r="E24" s="130">
        <f>Ргр!F37</f>
        <v>0</v>
      </c>
      <c r="F24" s="187">
        <f>Ргр!G37</f>
        <v>1</v>
      </c>
      <c r="G24" s="188">
        <f>Ргр!H37</f>
        <v>1</v>
      </c>
      <c r="H24" s="57">
        <f>Ргр!J37</f>
        <v>0</v>
      </c>
      <c r="I24" s="432"/>
      <c r="J24" s="540"/>
    </row>
    <row r="25" spans="1:14" s="39" customFormat="1" ht="12.75" thickBot="1">
      <c r="A25" s="341"/>
      <c r="B25" s="131" t="s">
        <v>419</v>
      </c>
      <c r="C25" s="144">
        <f>Ргр!D38</f>
        <v>0</v>
      </c>
      <c r="D25" s="90">
        <f>Ргр!E38</f>
        <v>0</v>
      </c>
      <c r="E25" s="133">
        <f>Ргр!F38</f>
        <v>0</v>
      </c>
      <c r="F25" s="187">
        <f>Ргр!G38</f>
        <v>1</v>
      </c>
      <c r="G25" s="188">
        <f>Ргр!H38</f>
        <v>1</v>
      </c>
      <c r="H25" s="57">
        <f>Ргр!J38</f>
        <v>0</v>
      </c>
      <c r="I25" s="432"/>
      <c r="J25" s="540"/>
    </row>
    <row r="26" spans="1:14" s="39" customFormat="1" ht="12.75" thickBot="1">
      <c r="A26" s="341"/>
      <c r="B26" s="145"/>
      <c r="C26" s="146"/>
      <c r="D26" s="69"/>
      <c r="E26" s="68"/>
      <c r="F26" s="192" t="str">
        <f>Ргр!G39</f>
        <v>равно</v>
      </c>
      <c r="G26" s="193">
        <f>Ргр!H39</f>
        <v>1</v>
      </c>
      <c r="H26" s="173"/>
      <c r="I26" s="433"/>
      <c r="J26" s="541"/>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ustomHeight="1">
      <c r="A28" s="341"/>
      <c r="B28" s="358" t="s">
        <v>421</v>
      </c>
      <c r="C28" s="148">
        <f>Ргр!D41</f>
        <v>25</v>
      </c>
      <c r="D28" s="75">
        <f>Ргр!E41</f>
        <v>35</v>
      </c>
      <c r="E28" s="472">
        <f>Ргр!F41</f>
        <v>0</v>
      </c>
      <c r="F28" s="434">
        <f>Ргр!G41</f>
        <v>0</v>
      </c>
      <c r="G28" s="435"/>
      <c r="H28" s="475">
        <f>Ргр!J41</f>
        <v>0</v>
      </c>
      <c r="I28" s="469" t="str">
        <f>IF(AND(H28&gt;=C28,H28&lt;=D28),"хорошо",IF(AND(H28&gt;=C29,H28&lt;=D29),"средне",IF(AND(H28&gt;=C30,H28&lt;=D30),"приемлемо","повысить уровень")))</f>
        <v>повысить уровень</v>
      </c>
      <c r="J28" s="542"/>
    </row>
    <row r="29" spans="1:14" s="39" customFormat="1" ht="15" customHeight="1">
      <c r="A29" s="341"/>
      <c r="B29" s="538"/>
      <c r="C29" s="149">
        <f>Ргр!D42</f>
        <v>20</v>
      </c>
      <c r="D29" s="94">
        <f>Ргр!E42</f>
        <v>24</v>
      </c>
      <c r="E29" s="473"/>
      <c r="F29" s="439">
        <f>Ргр!G42</f>
        <v>0</v>
      </c>
      <c r="G29" s="440"/>
      <c r="H29" s="476"/>
      <c r="I29" s="470"/>
      <c r="J29" s="543"/>
    </row>
    <row r="30" spans="1:14" s="39" customFormat="1" ht="15" customHeight="1">
      <c r="A30" s="341"/>
      <c r="B30" s="538"/>
      <c r="C30" s="149">
        <f>Ргр!D43</f>
        <v>16</v>
      </c>
      <c r="D30" s="94">
        <f>Ргр!E43</f>
        <v>19</v>
      </c>
      <c r="E30" s="473"/>
      <c r="F30" s="439">
        <f>Ргр!G43</f>
        <v>0</v>
      </c>
      <c r="G30" s="440"/>
      <c r="H30" s="476"/>
      <c r="I30" s="470"/>
      <c r="J30" s="543"/>
    </row>
    <row r="31" spans="1:14" s="39" customFormat="1" ht="15.75" customHeight="1" thickBot="1">
      <c r="A31" s="535"/>
      <c r="B31" s="359"/>
      <c r="C31" s="150">
        <f>Ргр!D44</f>
        <v>0</v>
      </c>
      <c r="D31" s="95">
        <f>Ргр!E44</f>
        <v>15</v>
      </c>
      <c r="E31" s="474"/>
      <c r="F31" s="441">
        <f>Ргр!G44</f>
        <v>1</v>
      </c>
      <c r="G31" s="442"/>
      <c r="H31" s="477"/>
      <c r="I31" s="471"/>
      <c r="J31" s="544"/>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customHeight="1" thickBot="1">
      <c r="A33" s="534" t="s">
        <v>422</v>
      </c>
      <c r="B33" s="126" t="s">
        <v>408</v>
      </c>
      <c r="C33" s="142">
        <f>Ргр!D46</f>
        <v>0</v>
      </c>
      <c r="D33" s="87">
        <f>Ргр!E46</f>
        <v>0</v>
      </c>
      <c r="E33" s="54">
        <f>Ргр!F46</f>
        <v>0</v>
      </c>
      <c r="F33" s="184">
        <f>Ргр!G46</f>
        <v>0</v>
      </c>
      <c r="G33" s="186">
        <f>Ргр!H46</f>
        <v>0</v>
      </c>
      <c r="H33" s="167">
        <f>Ргр!J46</f>
        <v>0</v>
      </c>
      <c r="I33" s="233" t="str">
        <f>IF(H33&lt;F33,"ниже провала",IF(H33&gt;G33,"выше пика"," "))</f>
        <v xml:space="preserve"> </v>
      </c>
      <c r="J33" s="539"/>
    </row>
    <row r="34" spans="1:13" s="39" customFormat="1" ht="12.75" thickBot="1">
      <c r="A34" s="341"/>
      <c r="B34" s="128" t="s">
        <v>392</v>
      </c>
      <c r="C34" s="143">
        <f>Ргр!D47</f>
        <v>0</v>
      </c>
      <c r="D34" s="89">
        <f>Ргр!E47</f>
        <v>0</v>
      </c>
      <c r="E34" s="130">
        <f>Ргр!F47</f>
        <v>0</v>
      </c>
      <c r="F34" s="187">
        <f>Ргр!G47</f>
        <v>0</v>
      </c>
      <c r="G34" s="188">
        <f>Ргр!H47</f>
        <v>0</v>
      </c>
      <c r="H34" s="167">
        <f>Ргр!J47</f>
        <v>0</v>
      </c>
      <c r="I34" s="233" t="str">
        <f>IF(H34&lt;F34,"ниже провала",IF(H34&gt;G34,"выше пика"," "))</f>
        <v xml:space="preserve"> </v>
      </c>
      <c r="J34" s="540"/>
    </row>
    <row r="35" spans="1:13" s="39" customFormat="1" ht="12.75" thickBot="1">
      <c r="A35" s="341"/>
      <c r="B35" s="128" t="s">
        <v>394</v>
      </c>
      <c r="C35" s="143">
        <f>Ргр!D48</f>
        <v>0</v>
      </c>
      <c r="D35" s="89">
        <f>Ргр!E48</f>
        <v>0</v>
      </c>
      <c r="E35" s="130">
        <f>Ргр!F48</f>
        <v>0</v>
      </c>
      <c r="F35" s="187">
        <f>Ргр!G48</f>
        <v>0</v>
      </c>
      <c r="G35" s="188">
        <f>Ргр!H48</f>
        <v>0</v>
      </c>
      <c r="H35" s="167">
        <f>Ргр!J48</f>
        <v>0</v>
      </c>
      <c r="I35" s="233" t="str">
        <f>IF(H35&lt;F35,"ниже провала",IF(H35&gt;G35,"выше пика"," "))</f>
        <v xml:space="preserve"> </v>
      </c>
      <c r="J35" s="540"/>
    </row>
    <row r="36" spans="1:13" s="39" customFormat="1" ht="12.75" thickBot="1">
      <c r="A36" s="341"/>
      <c r="B36" s="128" t="s">
        <v>423</v>
      </c>
      <c r="C36" s="143">
        <f>Ргр!D49</f>
        <v>0</v>
      </c>
      <c r="D36" s="89">
        <f>Ргр!E49</f>
        <v>0</v>
      </c>
      <c r="E36" s="130">
        <f>Ргр!F49</f>
        <v>0</v>
      </c>
      <c r="F36" s="187">
        <f>Ргр!G49</f>
        <v>0</v>
      </c>
      <c r="G36" s="188">
        <f>Ргр!H49</f>
        <v>0</v>
      </c>
      <c r="H36" s="167">
        <f>Ргр!J49</f>
        <v>0</v>
      </c>
      <c r="I36" s="233" t="str">
        <f>IF(H36&lt;F36,"ниже провала",IF(H36&gt;G36,"выше пика"," "))</f>
        <v xml:space="preserve"> </v>
      </c>
      <c r="J36" s="540"/>
    </row>
    <row r="37" spans="1:13" s="39" customFormat="1" ht="12.75" thickBot="1">
      <c r="A37" s="535"/>
      <c r="B37" s="131" t="s">
        <v>407</v>
      </c>
      <c r="C37" s="144">
        <f>Ргр!D50</f>
        <v>0</v>
      </c>
      <c r="D37" s="90">
        <f>Ргр!E50</f>
        <v>0</v>
      </c>
      <c r="E37" s="133">
        <f>Ргр!F50</f>
        <v>0</v>
      </c>
      <c r="F37" s="189">
        <f>Ргр!G50</f>
        <v>0</v>
      </c>
      <c r="G37" s="190">
        <f>Ргр!H50</f>
        <v>0</v>
      </c>
      <c r="H37" s="168">
        <f>Ргр!J50</f>
        <v>0</v>
      </c>
      <c r="I37" s="233" t="str">
        <f>IF(H37&lt;F37,"ниже провала",IF(H37&gt;G37,"выше пика"," "))</f>
        <v xml:space="preserve"> </v>
      </c>
      <c r="J37" s="541"/>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ustomHeight="1">
      <c r="A39" s="558" t="s">
        <v>424</v>
      </c>
      <c r="B39" s="139" t="s">
        <v>395</v>
      </c>
      <c r="C39" s="142">
        <f>Ргр!D52</f>
        <v>0</v>
      </c>
      <c r="D39" s="87">
        <f>Ргр!E52</f>
        <v>0</v>
      </c>
      <c r="E39" s="54">
        <f>Ргр!F52</f>
        <v>0</v>
      </c>
      <c r="F39" s="184">
        <f>Ргр!G52</f>
        <v>0</v>
      </c>
      <c r="G39" s="186">
        <f>Ргр!H52</f>
        <v>0</v>
      </c>
      <c r="H39" s="183">
        <f>Ргр!J52</f>
        <v>0</v>
      </c>
      <c r="I39" s="478" t="str">
        <f>IF(H39&gt;16,"преобладают эмоции",IF(H40&gt;16,"преобладает логика","равновесие"))</f>
        <v>равновесие</v>
      </c>
      <c r="J39" s="542"/>
    </row>
    <row r="40" spans="1:13" s="39" customFormat="1" ht="12.75" thickBot="1">
      <c r="A40" s="559"/>
      <c r="B40" s="141" t="s">
        <v>394</v>
      </c>
      <c r="C40" s="144">
        <f>Ргр!D53</f>
        <v>0</v>
      </c>
      <c r="D40" s="90">
        <f>Ргр!E53</f>
        <v>0</v>
      </c>
      <c r="E40" s="133">
        <f>Ргр!F53</f>
        <v>0</v>
      </c>
      <c r="F40" s="189">
        <f>Ргр!G53</f>
        <v>0</v>
      </c>
      <c r="G40" s="190">
        <f>Ргр!H53</f>
        <v>0</v>
      </c>
      <c r="H40" s="171">
        <f>Ргр!J53</f>
        <v>0</v>
      </c>
      <c r="I40" s="479"/>
      <c r="J40" s="544"/>
    </row>
    <row r="41" spans="1:13" s="39" customFormat="1" ht="12">
      <c r="A41" s="101"/>
      <c r="F41" s="194"/>
      <c r="G41" s="194"/>
      <c r="H41" s="175"/>
      <c r="I41" s="176"/>
      <c r="J41" s="79"/>
    </row>
    <row r="42" spans="1:13" s="39" customFormat="1" ht="12.75" thickBot="1">
      <c r="A42" s="536" t="s">
        <v>425</v>
      </c>
      <c r="B42" s="537"/>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Ргр!J56</f>
        <v>0</v>
      </c>
      <c r="I43" s="177"/>
      <c r="J43" s="164"/>
      <c r="L43" s="39">
        <f>Ргр!BT56</f>
        <v>0</v>
      </c>
      <c r="M43" s="39">
        <f>Ргр!BU56</f>
        <v>0</v>
      </c>
    </row>
    <row r="44" spans="1:13" s="39" customFormat="1" ht="12">
      <c r="A44" s="548" t="s">
        <v>429</v>
      </c>
      <c r="B44" s="105" t="s">
        <v>430</v>
      </c>
      <c r="C44" s="106">
        <f>Ргр!D57</f>
        <v>0</v>
      </c>
      <c r="D44" s="106">
        <f>Ргр!E57</f>
        <v>16</v>
      </c>
      <c r="E44" s="107">
        <f>Ргр!F57</f>
        <v>0</v>
      </c>
      <c r="F44" s="197">
        <f>Ргр!G57</f>
        <v>0</v>
      </c>
      <c r="G44" s="186">
        <f>Ргр!H57</f>
        <v>0</v>
      </c>
      <c r="H44" s="236">
        <f>Ргр!J57</f>
        <v>0</v>
      </c>
      <c r="I44" s="178"/>
      <c r="J44" s="555"/>
      <c r="L44" s="39">
        <f>Ргр!BT57</f>
        <v>0</v>
      </c>
      <c r="M44" s="39">
        <f>Ргр!BU57</f>
        <v>0</v>
      </c>
    </row>
    <row r="45" spans="1:13" s="39" customFormat="1" ht="12">
      <c r="A45" s="550"/>
      <c r="B45" s="108" t="s">
        <v>431</v>
      </c>
      <c r="C45" s="109">
        <f>Ргр!D58</f>
        <v>0</v>
      </c>
      <c r="D45" s="109">
        <f>Ргр!E58</f>
        <v>16</v>
      </c>
      <c r="E45" s="110">
        <f>Ргр!F58</f>
        <v>0</v>
      </c>
      <c r="F45" s="198">
        <f>Ргр!G58</f>
        <v>0</v>
      </c>
      <c r="G45" s="188">
        <f>Ргр!H58</f>
        <v>0</v>
      </c>
      <c r="H45" s="237">
        <f>Ргр!J58</f>
        <v>0</v>
      </c>
      <c r="I45" s="179"/>
      <c r="J45" s="556"/>
      <c r="L45" s="39">
        <f>Ргр!BT58</f>
        <v>0</v>
      </c>
      <c r="M45" s="39">
        <f>Ргр!BU58</f>
        <v>0</v>
      </c>
    </row>
    <row r="46" spans="1:13" s="39" customFormat="1" ht="12.75" thickBot="1">
      <c r="A46" s="549"/>
      <c r="B46" s="111" t="s">
        <v>432</v>
      </c>
      <c r="C46" s="112">
        <f>Ргр!D59</f>
        <v>0</v>
      </c>
      <c r="D46" s="112">
        <f>Ргр!E59</f>
        <v>16</v>
      </c>
      <c r="E46" s="113">
        <f>Ргр!F59</f>
        <v>0</v>
      </c>
      <c r="F46" s="199">
        <f>Ргр!G59</f>
        <v>0</v>
      </c>
      <c r="G46" s="190">
        <f>Ргр!H59</f>
        <v>0</v>
      </c>
      <c r="H46" s="238">
        <f>Ргр!J59</f>
        <v>0</v>
      </c>
      <c r="I46" s="180"/>
      <c r="J46" s="557"/>
      <c r="L46" s="39">
        <f>Ргр!BT59</f>
        <v>0</v>
      </c>
      <c r="M46" s="39">
        <f>Ргр!BU59</f>
        <v>0</v>
      </c>
    </row>
    <row r="47" spans="1:13" s="39" customFormat="1" ht="12" customHeight="1">
      <c r="A47" s="552" t="s">
        <v>433</v>
      </c>
      <c r="B47" s="114" t="s">
        <v>434</v>
      </c>
      <c r="C47" s="115">
        <f>Ргр!D60</f>
        <v>0</v>
      </c>
      <c r="D47" s="115">
        <f>Ргр!E60</f>
        <v>26</v>
      </c>
      <c r="E47" s="116">
        <f>Ргр!F60</f>
        <v>0</v>
      </c>
      <c r="F47" s="197">
        <f>Ргр!G60</f>
        <v>0</v>
      </c>
      <c r="G47" s="186">
        <f>Ргр!H60</f>
        <v>0</v>
      </c>
      <c r="H47" s="236">
        <f>Ргр!J60</f>
        <v>0</v>
      </c>
      <c r="I47" s="181"/>
      <c r="J47" s="546"/>
      <c r="L47" s="39">
        <f>Ргр!BT60</f>
        <v>0</v>
      </c>
      <c r="M47" s="39">
        <f>Ргр!BU60</f>
        <v>0</v>
      </c>
    </row>
    <row r="48" spans="1:13" s="39" customFormat="1" ht="12">
      <c r="A48" s="553"/>
      <c r="B48" s="117" t="s">
        <v>435</v>
      </c>
      <c r="C48" s="118">
        <f>Ргр!D61</f>
        <v>0</v>
      </c>
      <c r="D48" s="118">
        <f>Ргр!E61</f>
        <v>21</v>
      </c>
      <c r="E48" s="119">
        <f>Ргр!F61</f>
        <v>0</v>
      </c>
      <c r="F48" s="198">
        <f>Ргр!G61</f>
        <v>0</v>
      </c>
      <c r="G48" s="200">
        <f>Ргр!H61</f>
        <v>0</v>
      </c>
      <c r="H48" s="239">
        <f>Ргр!J61</f>
        <v>0</v>
      </c>
      <c r="I48" s="179"/>
      <c r="J48" s="551"/>
      <c r="L48" s="39">
        <f>Ргр!BT61</f>
        <v>0</v>
      </c>
      <c r="M48" s="39">
        <f>Ргр!BU61</f>
        <v>0</v>
      </c>
    </row>
    <row r="49" spans="1:13" s="39" customFormat="1" ht="12">
      <c r="A49" s="553"/>
      <c r="B49" s="117" t="s">
        <v>436</v>
      </c>
      <c r="C49" s="118">
        <f>Ргр!D62</f>
        <v>0</v>
      </c>
      <c r="D49" s="118">
        <f>Ргр!E62</f>
        <v>31</v>
      </c>
      <c r="E49" s="119">
        <f>Ргр!F62</f>
        <v>0</v>
      </c>
      <c r="F49" s="198">
        <f>Ргр!G62</f>
        <v>0</v>
      </c>
      <c r="G49" s="200">
        <f>Ргр!H62</f>
        <v>0</v>
      </c>
      <c r="H49" s="239">
        <f>Ргр!J62</f>
        <v>0</v>
      </c>
      <c r="I49" s="179"/>
      <c r="J49" s="551"/>
      <c r="L49" s="39">
        <f>Ргр!BT62</f>
        <v>0</v>
      </c>
      <c r="M49" s="39">
        <f>Ргр!BU62</f>
        <v>0</v>
      </c>
    </row>
    <row r="50" spans="1:13" s="39" customFormat="1" ht="12">
      <c r="A50" s="553"/>
      <c r="B50" s="117" t="s">
        <v>437</v>
      </c>
      <c r="C50" s="118">
        <f>Ргр!D63</f>
        <v>0</v>
      </c>
      <c r="D50" s="118">
        <f>Ргр!E63</f>
        <v>16</v>
      </c>
      <c r="E50" s="119">
        <f>Ргр!F63</f>
        <v>0</v>
      </c>
      <c r="F50" s="198">
        <f>Ргр!G63</f>
        <v>0</v>
      </c>
      <c r="G50" s="200">
        <f>Ргр!H63</f>
        <v>0</v>
      </c>
      <c r="H50" s="239">
        <f>Ргр!J63</f>
        <v>0</v>
      </c>
      <c r="I50" s="179"/>
      <c r="J50" s="551"/>
      <c r="L50" s="39">
        <f>Ргр!BT63</f>
        <v>0</v>
      </c>
      <c r="M50" s="39">
        <f>Ргр!BU63</f>
        <v>0</v>
      </c>
    </row>
    <row r="51" spans="1:13" s="39" customFormat="1" ht="12.75" thickBot="1">
      <c r="A51" s="554"/>
      <c r="B51" s="120" t="s">
        <v>438</v>
      </c>
      <c r="C51" s="121">
        <f>Ргр!D64</f>
        <v>0</v>
      </c>
      <c r="D51" s="121">
        <f>Ргр!E64</f>
        <v>29</v>
      </c>
      <c r="E51" s="122">
        <f>Ргр!F64</f>
        <v>0</v>
      </c>
      <c r="F51" s="199">
        <f>Ргр!G64</f>
        <v>0</v>
      </c>
      <c r="G51" s="201">
        <f>Ргр!H64</f>
        <v>0</v>
      </c>
      <c r="H51" s="240">
        <f>Ргр!J64</f>
        <v>0</v>
      </c>
      <c r="I51" s="180"/>
      <c r="J51" s="547"/>
      <c r="L51" s="39">
        <f>Ргр!BT64</f>
        <v>0</v>
      </c>
      <c r="M51" s="39">
        <f>Ргр!BU64</f>
        <v>0</v>
      </c>
    </row>
    <row r="52" spans="1:13" s="39" customFormat="1" ht="12" customHeight="1">
      <c r="A52" s="548" t="s">
        <v>439</v>
      </c>
      <c r="B52" s="105" t="s">
        <v>440</v>
      </c>
      <c r="C52" s="106">
        <f>Ргр!D65</f>
        <v>0</v>
      </c>
      <c r="D52" s="106">
        <f>Ргр!E65</f>
        <v>23</v>
      </c>
      <c r="E52" s="107">
        <f>Ргр!F65</f>
        <v>0</v>
      </c>
      <c r="F52" s="197">
        <f>Ргр!G65</f>
        <v>0</v>
      </c>
      <c r="G52" s="202">
        <f>Ргр!H65</f>
        <v>0</v>
      </c>
      <c r="H52" s="241">
        <f>Ргр!J65</f>
        <v>0</v>
      </c>
      <c r="I52" s="181"/>
      <c r="J52" s="546"/>
      <c r="L52" s="39">
        <f>Ргр!BT65</f>
        <v>0</v>
      </c>
      <c r="M52" s="39">
        <f>Ргр!BU65</f>
        <v>0</v>
      </c>
    </row>
    <row r="53" spans="1:13" s="39" customFormat="1" ht="12.75" thickBot="1">
      <c r="A53" s="549"/>
      <c r="B53" s="111" t="s">
        <v>441</v>
      </c>
      <c r="C53" s="112">
        <f>Ргр!D66</f>
        <v>0</v>
      </c>
      <c r="D53" s="112">
        <f>Ргр!E66</f>
        <v>26</v>
      </c>
      <c r="E53" s="113">
        <f>Ргр!F66</f>
        <v>0</v>
      </c>
      <c r="F53" s="199">
        <f>Ргр!G66</f>
        <v>0</v>
      </c>
      <c r="G53" s="201">
        <f>Ргр!H66</f>
        <v>0</v>
      </c>
      <c r="H53" s="242">
        <f>Ргр!J66</f>
        <v>0</v>
      </c>
      <c r="I53" s="182"/>
      <c r="J53" s="547"/>
      <c r="L53" s="39">
        <f>Ргр!BT66</f>
        <v>0</v>
      </c>
      <c r="M53" s="39">
        <f>Ргр!BU66</f>
        <v>0</v>
      </c>
    </row>
  </sheetData>
  <mergeCells count="40">
    <mergeCell ref="J33:J37"/>
    <mergeCell ref="A39:A40"/>
    <mergeCell ref="J44:J46"/>
    <mergeCell ref="A47:A51"/>
    <mergeCell ref="J47:J51"/>
    <mergeCell ref="A44:A46"/>
    <mergeCell ref="I39:I40"/>
    <mergeCell ref="J39:J40"/>
    <mergeCell ref="A52:A53"/>
    <mergeCell ref="J52:J53"/>
    <mergeCell ref="J4:J9"/>
    <mergeCell ref="A13:A17"/>
    <mergeCell ref="J13:J17"/>
    <mergeCell ref="A19:A21"/>
    <mergeCell ref="I28:I31"/>
    <mergeCell ref="J28:J31"/>
    <mergeCell ref="I19:I21"/>
    <mergeCell ref="J19:J21"/>
    <mergeCell ref="A23:A31"/>
    <mergeCell ref="I23:I26"/>
    <mergeCell ref="J23:J26"/>
    <mergeCell ref="B28:B31"/>
    <mergeCell ref="E28:E31"/>
    <mergeCell ref="H28:H31"/>
    <mergeCell ref="F30:G30"/>
    <mergeCell ref="F31:G31"/>
    <mergeCell ref="F28:G28"/>
    <mergeCell ref="F29:G29"/>
    <mergeCell ref="A42:B42"/>
    <mergeCell ref="A33:A37"/>
    <mergeCell ref="H3:I3"/>
    <mergeCell ref="A4:A9"/>
    <mergeCell ref="A1:B3"/>
    <mergeCell ref="C1:G1"/>
    <mergeCell ref="H1:J2"/>
    <mergeCell ref="C2:C3"/>
    <mergeCell ref="D2:D3"/>
    <mergeCell ref="E2:E3"/>
    <mergeCell ref="F2:F3"/>
    <mergeCell ref="G2:G3"/>
  </mergeCells>
  <pageMargins left="0.49" right="0.25" top="0.31" bottom="0.31" header="0.31496062992125984" footer="0.31496062992125984"/>
  <pageSetup paperSize="9" orientation="landscape" horizontalDpi="0" verticalDpi="0" r:id="rId1"/>
  <drawing r:id="rId2"/>
  <legacyDrawing r:id="rId3"/>
</worksheet>
</file>

<file path=xl/worksheets/sheet7.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Ргр!K2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Ргр!K7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Ргр!K8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Ргр!K9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Ргр!K10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Ргр!K11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Ргр!K12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Ргр!K14</f>
        <v>0</v>
      </c>
      <c r="I11" s="170"/>
      <c r="J11" s="138"/>
    </row>
    <row r="12" spans="1:14" s="39" customFormat="1" ht="12.75" hidden="1" thickBot="1">
      <c r="A12" s="83"/>
      <c r="B12" s="145"/>
      <c r="C12" s="135"/>
      <c r="D12" s="136"/>
      <c r="E12" s="137"/>
      <c r="F12" s="137"/>
      <c r="G12" s="137"/>
      <c r="H12" s="169">
        <f>Ргр!K15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Ргр!K16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Ргр!K17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Ргр!K18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Ргр!K19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Ргр!K20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Ргр!K24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Ргр!K25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Ргр!K26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Ргр!K36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Ргр!K37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Ргр!K38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Ргр!K41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Ргр!K46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Ргр!K47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Ргр!K48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Ргр!K49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Ргр!K50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Ргр!K52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Ргр!K53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Ргр!K56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Ргр!K57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Ргр!K58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Ргр!K59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Ргр!K60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Ргр!K61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Ргр!K62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Ргр!K63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Ргр!K64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Ргр!K65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Ргр!K66</f>
        <v>0</v>
      </c>
      <c r="I53" s="182"/>
      <c r="J53" s="419"/>
      <c r="L53" s="39">
        <f>Ргр!BT66</f>
        <v>0</v>
      </c>
      <c r="M53" s="39">
        <f>Ргр!BU66</f>
        <v>0</v>
      </c>
    </row>
  </sheetData>
  <mergeCells count="40">
    <mergeCell ref="J33:J37"/>
    <mergeCell ref="A39:A40"/>
    <mergeCell ref="J44:J46"/>
    <mergeCell ref="A47:A51"/>
    <mergeCell ref="J47:J51"/>
    <mergeCell ref="A44:A46"/>
    <mergeCell ref="I39:I40"/>
    <mergeCell ref="J39:J40"/>
    <mergeCell ref="A52:A53"/>
    <mergeCell ref="J52:J53"/>
    <mergeCell ref="J4:J9"/>
    <mergeCell ref="A13:A17"/>
    <mergeCell ref="J13:J17"/>
    <mergeCell ref="A19:A21"/>
    <mergeCell ref="I28:I31"/>
    <mergeCell ref="J28:J31"/>
    <mergeCell ref="I19:I21"/>
    <mergeCell ref="J19:J21"/>
    <mergeCell ref="A23:A31"/>
    <mergeCell ref="I23:I26"/>
    <mergeCell ref="J23:J26"/>
    <mergeCell ref="B28:B31"/>
    <mergeCell ref="E28:E31"/>
    <mergeCell ref="H28:H31"/>
    <mergeCell ref="F30:G30"/>
    <mergeCell ref="F31:G31"/>
    <mergeCell ref="F28:G28"/>
    <mergeCell ref="F29:G29"/>
    <mergeCell ref="A42:B42"/>
    <mergeCell ref="A33:A37"/>
    <mergeCell ref="H3:I3"/>
    <mergeCell ref="A4:A9"/>
    <mergeCell ref="A1:B3"/>
    <mergeCell ref="C1:G1"/>
    <mergeCell ref="H1:J2"/>
    <mergeCell ref="C2:C3"/>
    <mergeCell ref="D2:D3"/>
    <mergeCell ref="E2:E3"/>
    <mergeCell ref="F2:F3"/>
    <mergeCell ref="G2:G3"/>
  </mergeCells>
  <pageMargins left="0.49" right="0.25" top="0.31" bottom="0.31" header="0.31496062992125984" footer="0.31496062992125984"/>
  <pageSetup paperSize="9" orientation="landscape" horizontalDpi="0" verticalDpi="0" r:id="rId1"/>
  <drawing r:id="rId2"/>
  <legacyDrawing r:id="rId3"/>
</worksheet>
</file>

<file path=xl/worksheets/sheet8.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Ргр!L2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Ргр!L7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Ргр!L8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Ргр!L9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Ргр!L10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Ргр!L11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Ргр!L12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Ргр!L14</f>
        <v>0</v>
      </c>
      <c r="I11" s="170"/>
      <c r="J11" s="138"/>
    </row>
    <row r="12" spans="1:14" s="39" customFormat="1" ht="12.75" hidden="1" thickBot="1">
      <c r="A12" s="83"/>
      <c r="B12" s="145"/>
      <c r="C12" s="135"/>
      <c r="D12" s="136"/>
      <c r="E12" s="137"/>
      <c r="F12" s="137"/>
      <c r="G12" s="137"/>
      <c r="H12" s="169">
        <f>Ргр!L15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Ргр!L16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Ргр!L17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Ргр!L18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Ргр!L19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Ргр!L20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Ргр!L24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Ргр!L25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Ргр!L26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Ргр!L36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Ргр!L37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Ргр!L38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Ргр!L41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Ргр!L46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Ргр!L47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Ргр!L48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Ргр!L49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Ргр!L50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Ргр!L52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Ргр!L53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Ргр!L56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Ргр!L57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Ргр!L58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Ргр!L59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Ргр!L60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Ргр!L61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Ргр!L62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Ргр!L63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Ргр!L64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Ргр!L65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Ргр!L66</f>
        <v>0</v>
      </c>
      <c r="I53" s="182"/>
      <c r="J53" s="419"/>
      <c r="L53" s="39">
        <f>Ргр!BT66</f>
        <v>0</v>
      </c>
      <c r="M53" s="39">
        <f>Ргр!BU66</f>
        <v>0</v>
      </c>
    </row>
  </sheetData>
  <mergeCells count="40">
    <mergeCell ref="J33:J37"/>
    <mergeCell ref="A39:A40"/>
    <mergeCell ref="J44:J46"/>
    <mergeCell ref="A47:A51"/>
    <mergeCell ref="J47:J51"/>
    <mergeCell ref="A44:A46"/>
    <mergeCell ref="I39:I40"/>
    <mergeCell ref="J39:J40"/>
    <mergeCell ref="A52:A53"/>
    <mergeCell ref="J52:J53"/>
    <mergeCell ref="J4:J9"/>
    <mergeCell ref="A13:A17"/>
    <mergeCell ref="J13:J17"/>
    <mergeCell ref="A19:A21"/>
    <mergeCell ref="I28:I31"/>
    <mergeCell ref="J28:J31"/>
    <mergeCell ref="I19:I21"/>
    <mergeCell ref="J19:J21"/>
    <mergeCell ref="A23:A31"/>
    <mergeCell ref="I23:I26"/>
    <mergeCell ref="J23:J26"/>
    <mergeCell ref="B28:B31"/>
    <mergeCell ref="E28:E31"/>
    <mergeCell ref="H28:H31"/>
    <mergeCell ref="F30:G30"/>
    <mergeCell ref="F31:G31"/>
    <mergeCell ref="F28:G28"/>
    <mergeCell ref="F29:G29"/>
    <mergeCell ref="A42:B42"/>
    <mergeCell ref="A33:A37"/>
    <mergeCell ref="H3:I3"/>
    <mergeCell ref="A4:A9"/>
    <mergeCell ref="A1:B3"/>
    <mergeCell ref="C1:G1"/>
    <mergeCell ref="H1:J2"/>
    <mergeCell ref="C2:C3"/>
    <mergeCell ref="D2:D3"/>
    <mergeCell ref="E2:E3"/>
    <mergeCell ref="F2:F3"/>
    <mergeCell ref="G2:G3"/>
  </mergeCells>
  <pageMargins left="0.49" right="0.25" top="0.31" bottom="0.31" header="0.31496062992125984" footer="0.31496062992125984"/>
  <pageSetup paperSize="9" orientation="landscape" horizontalDpi="0" verticalDpi="0" r:id="rId1"/>
  <drawing r:id="rId2"/>
  <legacyDrawing r:id="rId3"/>
</worksheet>
</file>

<file path=xl/worksheets/sheet9.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Ргр!M2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Ргр!M7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Ргр!M8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Ргр!M9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Ргр!M10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Ргр!M11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Ргр!M12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Ргр!M14</f>
        <v>0</v>
      </c>
      <c r="I11" s="170"/>
      <c r="J11" s="138"/>
    </row>
    <row r="12" spans="1:14" s="39" customFormat="1" ht="12.75" hidden="1" thickBot="1">
      <c r="A12" s="83"/>
      <c r="B12" s="145"/>
      <c r="C12" s="135"/>
      <c r="D12" s="136"/>
      <c r="E12" s="137"/>
      <c r="F12" s="137"/>
      <c r="G12" s="137"/>
      <c r="H12" s="169">
        <f>Ргр!M15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Ргр!M16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Ргр!M17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Ргр!M18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Ргр!M19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Ргр!M20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Ргр!M24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Ргр!M25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Ргр!M26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Ргр!M36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Ргр!M37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Ргр!M38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Ргр!M41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Ргр!M46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Ргр!M47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Ргр!M48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Ргр!M49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Ргр!M50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Ргр!M52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Ргр!M53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Ргр!M56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Ргр!M57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Ргр!M58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Ргр!M59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Ргр!M60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Ргр!M61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Ргр!M62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Ргр!M63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Ргр!M64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Ргр!M65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Ргр!M66</f>
        <v>0</v>
      </c>
      <c r="I53" s="182"/>
      <c r="J53" s="419"/>
      <c r="L53" s="39">
        <f>Ргр!BT66</f>
        <v>0</v>
      </c>
      <c r="M53" s="39">
        <f>Ргр!BU66</f>
        <v>0</v>
      </c>
    </row>
  </sheetData>
  <mergeCells count="40">
    <mergeCell ref="J33:J37"/>
    <mergeCell ref="A39:A40"/>
    <mergeCell ref="J44:J46"/>
    <mergeCell ref="A47:A51"/>
    <mergeCell ref="J47:J51"/>
    <mergeCell ref="A44:A46"/>
    <mergeCell ref="I39:I40"/>
    <mergeCell ref="J39:J40"/>
    <mergeCell ref="A52:A53"/>
    <mergeCell ref="J52:J53"/>
    <mergeCell ref="J4:J9"/>
    <mergeCell ref="A13:A17"/>
    <mergeCell ref="J13:J17"/>
    <mergeCell ref="A19:A21"/>
    <mergeCell ref="I28:I31"/>
    <mergeCell ref="J28:J31"/>
    <mergeCell ref="I19:I21"/>
    <mergeCell ref="J19:J21"/>
    <mergeCell ref="A23:A31"/>
    <mergeCell ref="I23:I26"/>
    <mergeCell ref="J23:J26"/>
    <mergeCell ref="B28:B31"/>
    <mergeCell ref="E28:E31"/>
    <mergeCell ref="H28:H31"/>
    <mergeCell ref="F30:G30"/>
    <mergeCell ref="F31:G31"/>
    <mergeCell ref="F28:G28"/>
    <mergeCell ref="F29:G29"/>
    <mergeCell ref="A42:B42"/>
    <mergeCell ref="A33:A37"/>
    <mergeCell ref="H3:I3"/>
    <mergeCell ref="A4:A9"/>
    <mergeCell ref="A1:B3"/>
    <mergeCell ref="C1:G1"/>
    <mergeCell ref="H1:J2"/>
    <mergeCell ref="C2:C3"/>
    <mergeCell ref="D2:D3"/>
    <mergeCell ref="E2:E3"/>
    <mergeCell ref="F2:F3"/>
    <mergeCell ref="G2:G3"/>
  </mergeCells>
  <pageMargins left="0.49" right="0.25" top="0.31" bottom="0.31" header="0.31496062992125984" footer="0.31496062992125984"/>
  <pageSetup paperSize="9" orientation="landscape" horizontalDpi="0" verticalDpi="0" r:id="rId1"/>
  <drawing r:id="rId2"/>
  <legacyDrawing r:id="rId3"/>
</worksheet>
</file>

<file path=xl/worksheets/sheet10.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Ргр!N2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Ргр!N7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Ргр!N8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Ргр!N9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Ргр!N10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Ргр!N11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Ргр!N12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Ргр!N14</f>
        <v>0</v>
      </c>
      <c r="I11" s="170"/>
      <c r="J11" s="138"/>
    </row>
    <row r="12" spans="1:14" s="39" customFormat="1" ht="12.75" hidden="1" thickBot="1">
      <c r="A12" s="83"/>
      <c r="B12" s="145"/>
      <c r="C12" s="135"/>
      <c r="D12" s="136"/>
      <c r="E12" s="137"/>
      <c r="F12" s="137"/>
      <c r="G12" s="137"/>
      <c r="H12" s="169">
        <f>Ргр!N15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Ргр!N16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Ргр!N17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Ргр!N18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Ргр!N19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Ргр!N20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Ргр!N24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Ргр!N25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Ргр!N26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Ргр!N36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Ргр!N37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Ргр!N38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Ргр!N41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Ргр!N46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Ргр!N47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Ргр!N48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Ргр!N49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Ргр!N50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Ргр!N52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Ргр!N53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Ргр!N56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Ргр!N57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Ргр!N58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Ргр!N59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Ргр!N60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Ргр!N61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Ргр!N62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Ргр!N63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Ргр!N64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Ргр!N65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Ргр!N66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1.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Ргр!O2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Ргр!O7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Ргр!O8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Ргр!O9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Ргр!O10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Ргр!O11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Ргр!O12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Ргр!O14</f>
        <v>0</v>
      </c>
      <c r="I11" s="170"/>
      <c r="J11" s="138"/>
    </row>
    <row r="12" spans="1:14" s="39" customFormat="1" ht="12.75" hidden="1" thickBot="1">
      <c r="A12" s="83"/>
      <c r="B12" s="145"/>
      <c r="C12" s="135"/>
      <c r="D12" s="136"/>
      <c r="E12" s="137"/>
      <c r="F12" s="137"/>
      <c r="G12" s="137"/>
      <c r="H12" s="169">
        <f>Ргр!O15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Ргр!O16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Ргр!O17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Ргр!O18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Ргр!O19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Ргр!O20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Ргр!O24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Ргр!O25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Ргр!O26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Ргр!O36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Ргр!O37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Ргр!O38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Ргр!O41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Ргр!O46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Ргр!O47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Ргр!O48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Ргр!O49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Ргр!O50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Ргр!O52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Ргр!O53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Ргр!O56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Ргр!O57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Ргр!O58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Ргр!O59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Ргр!O60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Ргр!O61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Ргр!O62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Ргр!O63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Ргр!O64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Ргр!O65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Ргр!O66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2.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Ргр!P2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Ргр!P7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Ргр!P8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Ргр!P9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Ргр!P10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Ргр!P11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Ргр!P12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Ргр!P14</f>
        <v>0</v>
      </c>
      <c r="I11" s="170"/>
      <c r="J11" s="138"/>
    </row>
    <row r="12" spans="1:14" s="39" customFormat="1" ht="12.75" hidden="1" thickBot="1">
      <c r="A12" s="83"/>
      <c r="B12" s="145"/>
      <c r="C12" s="135"/>
      <c r="D12" s="136"/>
      <c r="E12" s="137"/>
      <c r="F12" s="137"/>
      <c r="G12" s="137"/>
      <c r="H12" s="169">
        <f>Ргр!P15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Ргр!P16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Ргр!P17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Ргр!P18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Ргр!P19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Ргр!P20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Ргр!P24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Ргр!P25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Ргр!P26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Ргр!P36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Ргр!P37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Ргр!P38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Ргр!P41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Ргр!P46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Ргр!P47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Ргр!P48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Ргр!P49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Ргр!P50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Ргр!P52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Ргр!P53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Ргр!P56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Ргр!P57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Ргр!P58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Ргр!P59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Ргр!P60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Ргр!P61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Ргр!P62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Ргр!P63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Ргр!P64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Ргр!P65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Ргр!P66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3.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Ргр!Q2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Ргр!Q7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Ргр!Q8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Ргр!Q9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Ргр!Q10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Ргр!Q11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Ргр!Q12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Ргр!Q14</f>
        <v>0</v>
      </c>
      <c r="I11" s="170"/>
      <c r="J11" s="138"/>
    </row>
    <row r="12" spans="1:14" s="39" customFormat="1" ht="12.75" hidden="1" thickBot="1">
      <c r="A12" s="83"/>
      <c r="B12" s="145"/>
      <c r="C12" s="135"/>
      <c r="D12" s="136"/>
      <c r="E12" s="137"/>
      <c r="F12" s="137"/>
      <c r="G12" s="137"/>
      <c r="H12" s="169">
        <f>Ргр!Q15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Ргр!Q16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Ргр!Q17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Ргр!Q18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Ргр!Q19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Ргр!Q20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Ргр!Q24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Ргр!Q25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Ргр!Q26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Ргр!Q36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Ргр!Q37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Ргр!Q38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Ргр!Q41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Ргр!Q46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Ргр!Q47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Ргр!Q48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Ргр!Q49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Ргр!Q50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Ргр!Q52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Ргр!Q53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Ргр!Q56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Ргр!Q57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Ргр!Q58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Ргр!Q59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Ргр!Q60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Ргр!Q61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Ргр!Q62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Ргр!Q63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Ргр!Q64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Ргр!Q65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Ргр!Q66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4.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Ргр!R2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Ргр!R7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Ргр!R8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Ргр!R9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Ргр!R10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Ргр!R11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Ргр!R12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Ргр!R14</f>
        <v>0</v>
      </c>
      <c r="I11" s="170"/>
      <c r="J11" s="138"/>
    </row>
    <row r="12" spans="1:14" s="39" customFormat="1" ht="12.75" hidden="1" thickBot="1">
      <c r="A12" s="83"/>
      <c r="B12" s="145"/>
      <c r="C12" s="135"/>
      <c r="D12" s="136"/>
      <c r="E12" s="137"/>
      <c r="F12" s="137"/>
      <c r="G12" s="137"/>
      <c r="H12" s="169">
        <f>Ргр!R15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Ргр!R16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Ргр!R17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Ргр!R18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Ргр!R19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Ргр!R20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Ргр!R24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Ргр!R25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Ргр!R26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Ргр!R36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Ргр!R37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Ргр!R38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Ргр!R41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Ргр!R46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Ргр!R47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Ргр!R48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Ргр!R49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Ргр!R50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Ргр!R52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Ргр!R53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Ргр!R56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Ргр!R57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Ргр!R58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Ргр!R59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Ргр!R60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Ргр!R61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Ргр!R62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Ргр!R63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Ргр!R64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Ргр!R65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Ргр!R66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5.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Ргр!S2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Ргр!S7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Ргр!S8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Ргр!S9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Ргр!S10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Ргр!S11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Ргр!S12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Ргр!S14</f>
        <v>0</v>
      </c>
      <c r="I11" s="170"/>
      <c r="J11" s="138"/>
    </row>
    <row r="12" spans="1:14" s="39" customFormat="1" ht="12.75" hidden="1" thickBot="1">
      <c r="A12" s="83"/>
      <c r="B12" s="145"/>
      <c r="C12" s="135"/>
      <c r="D12" s="136"/>
      <c r="E12" s="137"/>
      <c r="F12" s="137"/>
      <c r="G12" s="137"/>
      <c r="H12" s="169">
        <f>Ргр!S15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Ргр!S16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Ргр!S17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Ргр!S18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Ргр!S19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Ргр!S20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Ргр!S24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Ргр!S25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Ргр!S26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Ргр!S36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Ргр!S37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Ргр!S38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Ргр!S41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Ргр!S46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Ргр!S47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Ргр!S48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Ргр!S49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Ргр!S50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Ргр!S52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Ргр!S53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Ргр!S56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Ргр!S57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Ргр!S58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Ргр!S59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Ргр!S60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Ргр!S61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Ргр!S62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Ргр!S63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Ргр!S64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Ргр!S65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Ргр!S66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6.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Ргр!T2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Ргр!T7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Ргр!T8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Ргр!T9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Ргр!T10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Ргр!T11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Ргр!T12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Ргр!T14</f>
        <v>0</v>
      </c>
      <c r="I11" s="170"/>
      <c r="J11" s="138"/>
    </row>
    <row r="12" spans="1:14" s="39" customFormat="1" ht="12.75" hidden="1" thickBot="1">
      <c r="A12" s="83"/>
      <c r="B12" s="145"/>
      <c r="C12" s="135"/>
      <c r="D12" s="136"/>
      <c r="E12" s="137"/>
      <c r="F12" s="137"/>
      <c r="G12" s="137"/>
      <c r="H12" s="169">
        <f>Ргр!T15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Ргр!T16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Ргр!T17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Ргр!T18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Ргр!T19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Ргр!T20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Ргр!T24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Ргр!T25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Ргр!T26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Ргр!T36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Ргр!T37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Ргр!T38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Ргр!T41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Ргр!T46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Ргр!T47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Ргр!T48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Ргр!T49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Ргр!T50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Ргр!T52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Ргр!T53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Ргр!T56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Ргр!T57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Ргр!T58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Ргр!T59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Ргр!T60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Ргр!T61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Ргр!T62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Ргр!T63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Ргр!T64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Ргр!T65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Ргр!T66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7.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Ргр!U2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Ргр!U7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Ргр!U8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Ргр!U9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Ргр!U10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Ргр!U11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Ргр!U12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Ргр!U14</f>
        <v>0</v>
      </c>
      <c r="I11" s="170"/>
      <c r="J11" s="138"/>
    </row>
    <row r="12" spans="1:14" s="39" customFormat="1" ht="12.75" hidden="1" thickBot="1">
      <c r="A12" s="83"/>
      <c r="B12" s="145"/>
      <c r="C12" s="135"/>
      <c r="D12" s="136"/>
      <c r="E12" s="137"/>
      <c r="F12" s="137"/>
      <c r="G12" s="137"/>
      <c r="H12" s="169">
        <f>Ргр!U15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Ргр!U16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Ргр!U17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Ргр!U18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Ргр!U19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Ргр!U20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Ргр!U24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Ргр!U25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Ргр!U26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Ргр!U36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Ргр!U37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Ргр!U38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Ргр!U41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Ргр!U46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Ргр!U47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Ргр!U48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Ргр!U49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Ргр!U50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Ргр!U52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Ргр!U53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Ргр!U56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Ргр!U57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Ргр!U58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Ргр!U59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Ргр!U60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Ргр!U61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Ргр!U62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Ргр!U63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Ргр!U64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Ргр!U65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Ргр!U66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8.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Ргр!V2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Ргр!V7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Ргр!V8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Ргр!V9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Ргр!V10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Ргр!V11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Ргр!V12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Ргр!V14</f>
        <v>0</v>
      </c>
      <c r="I11" s="170"/>
      <c r="J11" s="138"/>
    </row>
    <row r="12" spans="1:14" s="39" customFormat="1" ht="12.75" hidden="1" thickBot="1">
      <c r="A12" s="83"/>
      <c r="B12" s="145"/>
      <c r="C12" s="135"/>
      <c r="D12" s="136"/>
      <c r="E12" s="137"/>
      <c r="F12" s="137"/>
      <c r="G12" s="137"/>
      <c r="H12" s="169">
        <f>Ргр!V15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Ргр!V16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Ргр!V17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Ргр!V18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Ргр!V19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Ргр!V20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Ргр!V24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Ргр!V25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Ргр!V26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Ргр!V36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Ргр!V37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Ргр!V38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Ргр!V41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Ргр!V46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Ргр!V47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Ргр!V48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Ргр!V49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Ргр!V50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Ргр!V52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Ргр!V53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Ргр!V56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Ргр!V57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Ргр!V58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Ргр!V59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Ргр!V60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Ргр!V61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Ргр!V62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Ргр!V63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Ргр!V64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Ргр!V65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Ргр!V66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19.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Ргр!W2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Ргр!W7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Ргр!W8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Ргр!W9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Ргр!W10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Ргр!W11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Ргр!W12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Ргр!W14</f>
        <v>0</v>
      </c>
      <c r="I11" s="170"/>
      <c r="J11" s="138"/>
    </row>
    <row r="12" spans="1:14" s="39" customFormat="1" ht="12.75" hidden="1" thickBot="1">
      <c r="A12" s="83"/>
      <c r="B12" s="145"/>
      <c r="C12" s="135"/>
      <c r="D12" s="136"/>
      <c r="E12" s="137"/>
      <c r="F12" s="137"/>
      <c r="G12" s="137"/>
      <c r="H12" s="169">
        <f>Ргр!W15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Ргр!W16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Ргр!W17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Ргр!W18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Ргр!W19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Ргр!W20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Ргр!W24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Ргр!W25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Ргр!W26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Ргр!W36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Ргр!W37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Ргр!W38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Ргр!W41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Ргр!W46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Ргр!W47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Ргр!W48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Ргр!W49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Ргр!W50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Ргр!W52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Ргр!W53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Ргр!W56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Ргр!W57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Ргр!W58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Ргр!W59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Ргр!W60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Ргр!W61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Ргр!W62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Ргр!W63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Ргр!W64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Ргр!W65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Ргр!W66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0.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Ргр!X2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Ргр!X7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Ргр!X8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Ргр!X9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Ргр!X10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Ргр!X11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Ргр!X12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Ргр!X14</f>
        <v>0</v>
      </c>
      <c r="I11" s="170"/>
      <c r="J11" s="138"/>
    </row>
    <row r="12" spans="1:14" s="39" customFormat="1" ht="12.75" hidden="1" thickBot="1">
      <c r="A12" s="83"/>
      <c r="B12" s="145"/>
      <c r="C12" s="135"/>
      <c r="D12" s="136"/>
      <c r="E12" s="137"/>
      <c r="F12" s="137"/>
      <c r="G12" s="137"/>
      <c r="H12" s="169">
        <f>Ргр!X15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Ргр!X16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Ргр!X17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Ргр!X18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Ргр!X19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Ргр!X20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Ргр!X24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Ргр!X25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Ргр!X26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Ргр!X36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Ргр!X37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Ргр!X38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Ргр!X41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Ргр!X46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Ргр!X47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Ргр!X48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Ргр!X49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Ргр!X50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Ргр!X52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Ргр!X53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Ргр!X56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Ргр!X57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Ргр!X58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Ргр!X59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Ргр!X60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Ргр!X61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Ргр!X62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Ргр!X63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Ргр!X64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Ргр!X65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Ргр!X66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1.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Ргр!Y2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Ргр!Y7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Ргр!Y8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Ргр!Y9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Ргр!Y10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Ргр!Y11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Ргр!Y12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Ргр!Y14</f>
        <v>0</v>
      </c>
      <c r="I11" s="170"/>
      <c r="J11" s="138"/>
    </row>
    <row r="12" spans="1:14" s="39" customFormat="1" ht="12.75" hidden="1" thickBot="1">
      <c r="A12" s="83"/>
      <c r="B12" s="145"/>
      <c r="C12" s="135"/>
      <c r="D12" s="136"/>
      <c r="E12" s="137"/>
      <c r="F12" s="137"/>
      <c r="G12" s="137"/>
      <c r="H12" s="169">
        <f>Ргр!Y15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Ргр!Y16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Ргр!Y17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Ргр!Y18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Ргр!Y19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Ргр!Y20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Ргр!Y24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Ргр!Y25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Ргр!Y26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Ргр!Y36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Ргр!Y37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Ргр!Y38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Ргр!Y41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Ргр!Y46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Ргр!Y47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Ргр!Y48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Ргр!Y49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Ргр!Y50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Ргр!Y52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Ргр!Y53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Ргр!Y56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Ргр!Y57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Ргр!Y58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Ргр!Y59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Ргр!Y60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Ргр!Y61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Ргр!Y62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Ргр!Y63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Ргр!Y64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Ргр!Y65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Ргр!Y66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2.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Ргр!Z2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Ргр!Z7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Ргр!Z8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Ргр!Z9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Ргр!Z10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Ргр!Z11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Ргр!Z12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Ргр!Z14</f>
        <v>0</v>
      </c>
      <c r="I11" s="170"/>
      <c r="J11" s="138"/>
    </row>
    <row r="12" spans="1:14" s="39" customFormat="1" ht="12.75" hidden="1" thickBot="1">
      <c r="A12" s="83"/>
      <c r="B12" s="145"/>
      <c r="C12" s="135"/>
      <c r="D12" s="136"/>
      <c r="E12" s="137"/>
      <c r="F12" s="137"/>
      <c r="G12" s="137"/>
      <c r="H12" s="169">
        <f>Ргр!Z15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Ргр!Z16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Ргр!Z17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Ргр!Z18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Ргр!Z19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Ргр!Z20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Ргр!Z24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Ргр!Z25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Ргр!Z26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Ргр!Z36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Ргр!Z37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Ргр!Z38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Ргр!Z41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Ргр!Z46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Ргр!Z47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Ргр!Z48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Ргр!Z49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Ргр!Z50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Ргр!Z52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Ргр!Z53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Ргр!Z56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Ргр!Z57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Ргр!Z58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Ргр!Z59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Ргр!Z60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Ргр!Z61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Ргр!Z62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Ргр!Z63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Ргр!Z64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Ргр!Z65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Ргр!Z66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3.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Ргр!AA2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Ргр!AA7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Ргр!AA8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Ргр!AA9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Ргр!AA10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Ргр!AA11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Ргр!AA12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Ргр!AA14</f>
        <v>0</v>
      </c>
      <c r="I11" s="170"/>
      <c r="J11" s="138"/>
    </row>
    <row r="12" spans="1:14" s="39" customFormat="1" ht="12.75" hidden="1" thickBot="1">
      <c r="A12" s="83"/>
      <c r="B12" s="145"/>
      <c r="C12" s="135"/>
      <c r="D12" s="136"/>
      <c r="E12" s="137"/>
      <c r="F12" s="137"/>
      <c r="G12" s="137"/>
      <c r="H12" s="169">
        <f>Ргр!AA15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Ргр!AA16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Ргр!AA17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Ргр!AA18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Ргр!AA19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Ргр!AA20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Ргр!AA24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Ргр!AA25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Ргр!AA26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Ргр!AA36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Ргр!AA37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Ргр!AA38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Ргр!AA41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Ргр!AA46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Ргр!AA47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Ргр!AA48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Ргр!AA49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Ргр!AA50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Ргр!AA52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Ргр!AA53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Ргр!AA56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Ргр!AA57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Ргр!AA58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Ргр!AA59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Ргр!AA60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Ргр!AA61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Ргр!AA62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Ргр!AA63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Ргр!AA64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Ргр!AA65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Ргр!AA66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4.xml><?xml version="1.0" encoding="utf-8"?>
<worksheet xmlns="http://schemas.openxmlformats.org/spreadsheetml/2006/main" xmlns:r="http://schemas.openxmlformats.org/officeDocument/2006/relationships">
  <dimension ref="A1:N53"/>
  <sheetViews>
    <sheetView zoomScale="85" zoomScaleNormal="85" workbookViewId="0">
      <selection sqref="A1:B3"/>
    </sheetView>
  </sheetViews>
  <sheetFormatPr defaultRowHeight="15"/>
  <cols>
    <col min="1" max="1" width="22.140625" customWidth="1"/>
    <col min="2" max="2" width="19.28515625" customWidth="1"/>
    <col min="9" max="9" width="13.5703125" customWidth="1"/>
    <col min="10" max="10" width="28.5703125" customWidth="1"/>
    <col min="12" max="12" width="17.7109375" customWidth="1"/>
    <col min="13" max="14" width="9.140625" customWidth="1"/>
  </cols>
  <sheetData>
    <row r="1" spans="1:14">
      <c r="A1" s="449">
        <f>Паспорт!B2</f>
        <v>0</v>
      </c>
      <c r="B1" s="450"/>
      <c r="C1" s="455" t="s">
        <v>443</v>
      </c>
      <c r="D1" s="456"/>
      <c r="E1" s="456"/>
      <c r="F1" s="456"/>
      <c r="G1" s="457"/>
      <c r="H1" s="458">
        <f>Ргр!AB2</f>
        <v>0</v>
      </c>
      <c r="I1" s="458"/>
      <c r="J1" s="459"/>
    </row>
    <row r="2" spans="1:14" ht="35.25" customHeight="1" thickBot="1">
      <c r="A2" s="451"/>
      <c r="B2" s="452"/>
      <c r="C2" s="462" t="s">
        <v>444</v>
      </c>
      <c r="D2" s="464" t="s">
        <v>445</v>
      </c>
      <c r="E2" s="464" t="s">
        <v>446</v>
      </c>
      <c r="F2" s="464" t="s">
        <v>447</v>
      </c>
      <c r="G2" s="466" t="s">
        <v>448</v>
      </c>
      <c r="H2" s="460"/>
      <c r="I2" s="460"/>
      <c r="J2" s="461"/>
    </row>
    <row r="3" spans="1:14" ht="34.5" customHeight="1" thickBot="1">
      <c r="A3" s="453"/>
      <c r="B3" s="454"/>
      <c r="C3" s="463"/>
      <c r="D3" s="465"/>
      <c r="E3" s="465"/>
      <c r="F3" s="465"/>
      <c r="G3" s="465"/>
      <c r="H3" s="467" t="s">
        <v>449</v>
      </c>
      <c r="I3" s="468"/>
      <c r="J3" s="50" t="s">
        <v>450</v>
      </c>
    </row>
    <row r="4" spans="1:14" s="39" customFormat="1" ht="12.75" thickBot="1">
      <c r="A4" s="333" t="s">
        <v>389</v>
      </c>
      <c r="B4" s="126" t="s">
        <v>390</v>
      </c>
      <c r="C4" s="127">
        <f>Ргр!D7</f>
        <v>0</v>
      </c>
      <c r="D4" s="53">
        <f>Ргр!E7</f>
        <v>5</v>
      </c>
      <c r="E4" s="54">
        <f>Ргр!F7</f>
        <v>0</v>
      </c>
      <c r="F4" s="184">
        <f>Ргр!G7</f>
        <v>1</v>
      </c>
      <c r="G4" s="186">
        <f>Ргр!H7</f>
        <v>0</v>
      </c>
      <c r="H4" s="165">
        <f>Ргр!AB7</f>
        <v>0</v>
      </c>
      <c r="I4" s="166" t="str">
        <f t="shared" ref="I4:I9" si="0">IF(AND(H4&gt;=C4,H4&lt;=D4),"в норме",IF(H4&lt;C4,"ниже порога","выше порога"))</f>
        <v>в норме</v>
      </c>
      <c r="J4" s="424" t="s">
        <v>396</v>
      </c>
      <c r="M4" s="163"/>
    </row>
    <row r="5" spans="1:14" s="39" customFormat="1" ht="12.75" thickBot="1">
      <c r="A5" s="334"/>
      <c r="B5" s="128" t="s">
        <v>391</v>
      </c>
      <c r="C5" s="129">
        <f>Ргр!D8</f>
        <v>10</v>
      </c>
      <c r="D5" s="58">
        <f>Ргр!E8</f>
        <v>20</v>
      </c>
      <c r="E5" s="130">
        <f>Ргр!F8</f>
        <v>0</v>
      </c>
      <c r="F5" s="187">
        <f>Ргр!G8</f>
        <v>1</v>
      </c>
      <c r="G5" s="188">
        <f>Ргр!H8</f>
        <v>0</v>
      </c>
      <c r="H5" s="167">
        <f>Ргр!AB8</f>
        <v>0</v>
      </c>
      <c r="I5" s="166" t="str">
        <f t="shared" si="0"/>
        <v>ниже порога</v>
      </c>
      <c r="J5" s="425"/>
    </row>
    <row r="6" spans="1:14" s="39" customFormat="1" ht="12.75" thickBot="1">
      <c r="A6" s="334"/>
      <c r="B6" s="128" t="s">
        <v>392</v>
      </c>
      <c r="C6" s="129">
        <f>Ргр!D9</f>
        <v>13</v>
      </c>
      <c r="D6" s="58">
        <f>Ргр!E9</f>
        <v>18</v>
      </c>
      <c r="E6" s="130">
        <f>Ргр!F9</f>
        <v>0</v>
      </c>
      <c r="F6" s="187">
        <f>Ргр!G9</f>
        <v>1</v>
      </c>
      <c r="G6" s="188">
        <f>Ргр!H9</f>
        <v>0</v>
      </c>
      <c r="H6" s="167">
        <f>Ргр!AB9</f>
        <v>0</v>
      </c>
      <c r="I6" s="166" t="str">
        <f t="shared" si="0"/>
        <v>ниже порога</v>
      </c>
      <c r="J6" s="425"/>
      <c r="M6" s="163"/>
    </row>
    <row r="7" spans="1:14" s="39" customFormat="1" ht="12.75" thickBot="1">
      <c r="A7" s="334"/>
      <c r="B7" s="128" t="s">
        <v>393</v>
      </c>
      <c r="C7" s="129">
        <f>Ргр!D10</f>
        <v>15</v>
      </c>
      <c r="D7" s="58">
        <f>Ргр!E10</f>
        <v>20</v>
      </c>
      <c r="E7" s="130">
        <f>Ргр!F10</f>
        <v>0</v>
      </c>
      <c r="F7" s="187">
        <f>Ргр!G10</f>
        <v>1</v>
      </c>
      <c r="G7" s="188">
        <f>Ргр!H10</f>
        <v>0</v>
      </c>
      <c r="H7" s="167">
        <f>Ргр!AB10</f>
        <v>0</v>
      </c>
      <c r="I7" s="166" t="str">
        <f t="shared" si="0"/>
        <v>ниже порога</v>
      </c>
      <c r="J7" s="425"/>
    </row>
    <row r="8" spans="1:14" s="39" customFormat="1" ht="12.75" thickBot="1">
      <c r="A8" s="334"/>
      <c r="B8" s="128" t="s">
        <v>394</v>
      </c>
      <c r="C8" s="129">
        <f>Ргр!D11</f>
        <v>22</v>
      </c>
      <c r="D8" s="58">
        <f>Ргр!E11</f>
        <v>27</v>
      </c>
      <c r="E8" s="130">
        <f>Ргр!F11</f>
        <v>0</v>
      </c>
      <c r="F8" s="187">
        <f>Ргр!G11</f>
        <v>1</v>
      </c>
      <c r="G8" s="188">
        <f>Ргр!H11</f>
        <v>0</v>
      </c>
      <c r="H8" s="167">
        <f>Ргр!AB11</f>
        <v>0</v>
      </c>
      <c r="I8" s="166" t="str">
        <f t="shared" si="0"/>
        <v>ниже порога</v>
      </c>
      <c r="J8" s="425"/>
    </row>
    <row r="9" spans="1:14" s="39" customFormat="1" ht="12.75" thickBot="1">
      <c r="A9" s="336"/>
      <c r="B9" s="131" t="s">
        <v>395</v>
      </c>
      <c r="C9" s="132">
        <f>Ргр!D12</f>
        <v>25</v>
      </c>
      <c r="D9" s="62">
        <f>Ргр!E12</f>
        <v>30</v>
      </c>
      <c r="E9" s="133">
        <f>Ргр!F12</f>
        <v>0</v>
      </c>
      <c r="F9" s="189">
        <f>Ргр!G12</f>
        <v>1</v>
      </c>
      <c r="G9" s="190">
        <f>Ргр!H12</f>
        <v>0</v>
      </c>
      <c r="H9" s="168">
        <f>Ргр!AB12</f>
        <v>0</v>
      </c>
      <c r="I9" s="232" t="str">
        <f t="shared" si="0"/>
        <v>ниже порога</v>
      </c>
      <c r="J9" s="426"/>
    </row>
    <row r="10" spans="1:14" s="39" customFormat="1" ht="12.75" thickBot="1">
      <c r="A10" s="64"/>
      <c r="B10" s="134"/>
      <c r="C10" s="135" t="str">
        <f>Ргр!D13</f>
        <v>минимум</v>
      </c>
      <c r="D10" s="136" t="str">
        <f>Ргр!E13</f>
        <v>максимум</v>
      </c>
      <c r="E10" s="137" t="s">
        <v>383</v>
      </c>
      <c r="F10" s="137" t="str">
        <f>Ргр!G13</f>
        <v>инд.min</v>
      </c>
      <c r="G10" s="137" t="str">
        <f>Ргр!H13</f>
        <v>инд.max</v>
      </c>
      <c r="H10" s="169"/>
      <c r="I10" s="170"/>
      <c r="J10" s="138"/>
    </row>
    <row r="11" spans="1:14" s="39" customFormat="1" ht="12.75" hidden="1" thickBot="1">
      <c r="A11" s="83"/>
      <c r="B11" s="145"/>
      <c r="C11" s="135"/>
      <c r="D11" s="136"/>
      <c r="E11" s="137"/>
      <c r="F11" s="137"/>
      <c r="G11" s="137"/>
      <c r="H11" s="169">
        <f>Ргр!AB14</f>
        <v>0</v>
      </c>
      <c r="I11" s="170"/>
      <c r="J11" s="138"/>
    </row>
    <row r="12" spans="1:14" s="39" customFormat="1" ht="12.75" hidden="1" thickBot="1">
      <c r="A12" s="83"/>
      <c r="B12" s="145"/>
      <c r="C12" s="135"/>
      <c r="D12" s="136"/>
      <c r="E12" s="137"/>
      <c r="F12" s="137"/>
      <c r="G12" s="137"/>
      <c r="H12" s="169">
        <f>Ргр!AB15</f>
        <v>0</v>
      </c>
      <c r="I12" s="170"/>
      <c r="J12" s="138"/>
    </row>
    <row r="13" spans="1:14" s="39" customFormat="1" ht="12.75" thickBot="1">
      <c r="A13" s="376" t="s">
        <v>401</v>
      </c>
      <c r="B13" s="139" t="s">
        <v>402</v>
      </c>
      <c r="C13" s="151">
        <f>Ргр!D16</f>
        <v>0</v>
      </c>
      <c r="D13" s="152">
        <f>Ргр!E16</f>
        <v>0</v>
      </c>
      <c r="E13" s="54">
        <f>Ргр!F16</f>
        <v>0</v>
      </c>
      <c r="F13" s="184">
        <f>Ргр!G16</f>
        <v>1</v>
      </c>
      <c r="G13" s="186">
        <f>Ргр!H16</f>
        <v>1</v>
      </c>
      <c r="H13" s="234">
        <f>Ргр!AB16</f>
        <v>0</v>
      </c>
      <c r="I13" s="233" t="str">
        <f>IF(H13=$H$11,"пик",IF(H13=$H$12,"провал"," "))</f>
        <v>пик</v>
      </c>
      <c r="J13" s="424" t="s">
        <v>396</v>
      </c>
      <c r="L13" s="39" t="str">
        <f>B16</f>
        <v>избегание</v>
      </c>
      <c r="M13" s="39">
        <v>1</v>
      </c>
      <c r="N13" s="194">
        <f>H16</f>
        <v>0</v>
      </c>
    </row>
    <row r="14" spans="1:14" s="39" customFormat="1" ht="12.75" thickBot="1">
      <c r="A14" s="377"/>
      <c r="B14" s="140" t="s">
        <v>405</v>
      </c>
      <c r="C14" s="153">
        <f>Ргр!D17</f>
        <v>0</v>
      </c>
      <c r="D14" s="154">
        <f>Ргр!E17</f>
        <v>0</v>
      </c>
      <c r="E14" s="130">
        <f>Ргр!F17</f>
        <v>0</v>
      </c>
      <c r="F14" s="187">
        <f>Ргр!G17</f>
        <v>1</v>
      </c>
      <c r="G14" s="188">
        <f>Ргр!H17</f>
        <v>1</v>
      </c>
      <c r="H14" s="234">
        <f>Ргр!AB17</f>
        <v>0</v>
      </c>
      <c r="I14" s="233" t="str">
        <f>IF(H14=$H$11,"пик",IF(H14=$H$12,"провал"," "))</f>
        <v>пик</v>
      </c>
      <c r="J14" s="425"/>
      <c r="L14" s="39" t="str">
        <f>B17</f>
        <v>приспособление</v>
      </c>
      <c r="M14" s="39">
        <v>6</v>
      </c>
      <c r="N14" s="194">
        <f>H17</f>
        <v>0</v>
      </c>
    </row>
    <row r="15" spans="1:14" s="39" customFormat="1" ht="12.75" thickBot="1">
      <c r="A15" s="377"/>
      <c r="B15" s="140" t="s">
        <v>406</v>
      </c>
      <c r="C15" s="153">
        <f>Ргр!D18</f>
        <v>0</v>
      </c>
      <c r="D15" s="154">
        <f>Ргр!E18</f>
        <v>0</v>
      </c>
      <c r="E15" s="130">
        <f>Ргр!F18</f>
        <v>0</v>
      </c>
      <c r="F15" s="187">
        <f>Ргр!G18</f>
        <v>1</v>
      </c>
      <c r="G15" s="188">
        <f>Ргр!H18</f>
        <v>1</v>
      </c>
      <c r="H15" s="234">
        <f>Ргр!AB18</f>
        <v>0</v>
      </c>
      <c r="I15" s="233" t="str">
        <f>IF(H15=$H$11,"пик",IF(H15=$H$12,"провал"," "))</f>
        <v>пик</v>
      </c>
      <c r="J15" s="425"/>
      <c r="L15" s="39" t="str">
        <f>B15</f>
        <v>компромисс</v>
      </c>
      <c r="M15" s="39">
        <v>4</v>
      </c>
      <c r="N15" s="194">
        <f>H15</f>
        <v>0</v>
      </c>
    </row>
    <row r="16" spans="1:14" s="39" customFormat="1" ht="12.75" thickBot="1">
      <c r="A16" s="377"/>
      <c r="B16" s="140" t="s">
        <v>407</v>
      </c>
      <c r="C16" s="153">
        <f>Ргр!D19</f>
        <v>0</v>
      </c>
      <c r="D16" s="154">
        <f>Ргр!E19</f>
        <v>0</v>
      </c>
      <c r="E16" s="130">
        <f>Ргр!F19</f>
        <v>0</v>
      </c>
      <c r="F16" s="187">
        <f>Ргр!G19</f>
        <v>1</v>
      </c>
      <c r="G16" s="188">
        <f>Ргр!H19</f>
        <v>1</v>
      </c>
      <c r="H16" s="234">
        <f>Ргр!AB19</f>
        <v>0</v>
      </c>
      <c r="I16" s="233" t="str">
        <f>IF(H16=$H$11,"пик",IF(H16=$H$12,"провал"," "))</f>
        <v>пик</v>
      </c>
      <c r="J16" s="425"/>
      <c r="L16" s="39" t="str">
        <f>B13</f>
        <v>соперничество</v>
      </c>
      <c r="M16" s="39">
        <v>1</v>
      </c>
      <c r="N16" s="194">
        <f>H13</f>
        <v>0</v>
      </c>
    </row>
    <row r="17" spans="1:14" s="39" customFormat="1" ht="12.75" thickBot="1">
      <c r="A17" s="378"/>
      <c r="B17" s="141" t="s">
        <v>408</v>
      </c>
      <c r="C17" s="155">
        <f>Ргр!D20</f>
        <v>0</v>
      </c>
      <c r="D17" s="156">
        <f>Ргр!E20</f>
        <v>0</v>
      </c>
      <c r="E17" s="133">
        <f>Ргр!F20</f>
        <v>0</v>
      </c>
      <c r="F17" s="189">
        <f>Ргр!G20</f>
        <v>1</v>
      </c>
      <c r="G17" s="190">
        <f>Ргр!H20</f>
        <v>1</v>
      </c>
      <c r="H17" s="234">
        <f>Ргр!AB20</f>
        <v>0</v>
      </c>
      <c r="I17" s="233" t="str">
        <f>IF(H17=$H$11,"пик",IF(H17=$H$12,"провал"," "))</f>
        <v>пик</v>
      </c>
      <c r="J17" s="426"/>
      <c r="L17" s="39" t="str">
        <f>B14</f>
        <v>сотрудничество</v>
      </c>
      <c r="M17" s="39">
        <v>6</v>
      </c>
      <c r="N17" s="194">
        <f>H14</f>
        <v>0</v>
      </c>
    </row>
    <row r="18" spans="1:14" s="39" customFormat="1" ht="12.75" thickBot="1">
      <c r="A18" s="64"/>
      <c r="B18" s="134"/>
      <c r="C18" s="135" t="str">
        <f>Ргр!D21</f>
        <v>минимум</v>
      </c>
      <c r="D18" s="136" t="str">
        <f>Ргр!E21</f>
        <v>максимум</v>
      </c>
      <c r="E18" s="137" t="s">
        <v>383</v>
      </c>
      <c r="F18" s="191" t="str">
        <f>Ргр!G21</f>
        <v>инд.min</v>
      </c>
      <c r="G18" s="191" t="str">
        <f>Ргр!H21</f>
        <v>инд.max</v>
      </c>
      <c r="H18" s="169"/>
      <c r="I18" s="170"/>
      <c r="J18" s="138"/>
    </row>
    <row r="19" spans="1:14" s="39" customFormat="1" ht="12">
      <c r="A19" s="333" t="s">
        <v>409</v>
      </c>
      <c r="B19" s="126" t="s">
        <v>410</v>
      </c>
      <c r="C19" s="157">
        <f>Ргр!D24</f>
        <v>0</v>
      </c>
      <c r="D19" s="158">
        <f>Ргр!E24</f>
        <v>0</v>
      </c>
      <c r="E19" s="54">
        <f>Ргр!F24</f>
        <v>0</v>
      </c>
      <c r="F19" s="184">
        <f>Ргр!G24</f>
        <v>1</v>
      </c>
      <c r="G19" s="186">
        <f>Ргр!H24</f>
        <v>1</v>
      </c>
      <c r="H19" s="167">
        <f>Ргр!AB24</f>
        <v>0</v>
      </c>
      <c r="I19" s="446" t="s">
        <v>504</v>
      </c>
      <c r="J19" s="424"/>
    </row>
    <row r="20" spans="1:14" s="39" customFormat="1" ht="12">
      <c r="A20" s="334"/>
      <c r="B20" s="128" t="s">
        <v>411</v>
      </c>
      <c r="C20" s="159">
        <f>Ргр!D25</f>
        <v>0</v>
      </c>
      <c r="D20" s="160">
        <f>Ргр!E25</f>
        <v>0</v>
      </c>
      <c r="E20" s="130">
        <f>Ргр!F25</f>
        <v>0</v>
      </c>
      <c r="F20" s="187">
        <f>Ргр!G25</f>
        <v>1</v>
      </c>
      <c r="G20" s="188">
        <f>Ргр!H25</f>
        <v>1</v>
      </c>
      <c r="H20" s="167">
        <f>Ргр!AB25</f>
        <v>0</v>
      </c>
      <c r="I20" s="447"/>
      <c r="J20" s="425"/>
    </row>
    <row r="21" spans="1:14" s="39" customFormat="1" ht="12.75" thickBot="1">
      <c r="A21" s="334"/>
      <c r="B21" s="131" t="s">
        <v>405</v>
      </c>
      <c r="C21" s="161">
        <f>Ргр!D26</f>
        <v>0</v>
      </c>
      <c r="D21" s="162">
        <f>Ргр!E26</f>
        <v>0</v>
      </c>
      <c r="E21" s="133">
        <f>Ргр!F26</f>
        <v>0</v>
      </c>
      <c r="F21" s="187">
        <f>Ргр!G26</f>
        <v>1</v>
      </c>
      <c r="G21" s="188">
        <f>Ргр!H26</f>
        <v>1</v>
      </c>
      <c r="H21" s="167">
        <f>Ргр!AB26</f>
        <v>0</v>
      </c>
      <c r="I21" s="448"/>
      <c r="J21" s="426"/>
    </row>
    <row r="22" spans="1:14" s="39" customFormat="1" ht="12.75" thickBot="1">
      <c r="A22" s="64"/>
      <c r="B22" s="134"/>
      <c r="C22" s="135" t="s">
        <v>451</v>
      </c>
      <c r="D22" s="136" t="s">
        <v>452</v>
      </c>
      <c r="E22" s="137" t="s">
        <v>383</v>
      </c>
      <c r="F22" s="191" t="s">
        <v>399</v>
      </c>
      <c r="G22" s="191" t="s">
        <v>400</v>
      </c>
      <c r="H22" s="172"/>
      <c r="I22" s="170"/>
      <c r="J22" s="138"/>
    </row>
    <row r="23" spans="1:14" s="39" customFormat="1" ht="12">
      <c r="A23" s="339" t="s">
        <v>416</v>
      </c>
      <c r="B23" s="126" t="s">
        <v>417</v>
      </c>
      <c r="C23" s="142">
        <f>Ргр!D36</f>
        <v>0</v>
      </c>
      <c r="D23" s="87">
        <f>Ргр!E36</f>
        <v>0</v>
      </c>
      <c r="E23" s="54">
        <f>Ргр!F36</f>
        <v>0</v>
      </c>
      <c r="F23" s="184">
        <f>Ргр!G36</f>
        <v>1</v>
      </c>
      <c r="G23" s="186">
        <f>Ргр!H36</f>
        <v>1</v>
      </c>
      <c r="H23" s="57">
        <f>Ргр!AB36</f>
        <v>0</v>
      </c>
      <c r="I23" s="431" t="s">
        <v>505</v>
      </c>
      <c r="J23" s="424" t="s">
        <v>396</v>
      </c>
    </row>
    <row r="24" spans="1:14" s="39" customFormat="1" ht="12">
      <c r="A24" s="340"/>
      <c r="B24" s="128" t="s">
        <v>418</v>
      </c>
      <c r="C24" s="143">
        <f>Ргр!D37</f>
        <v>0</v>
      </c>
      <c r="D24" s="89">
        <f>Ргр!E37</f>
        <v>0</v>
      </c>
      <c r="E24" s="130">
        <f>Ргр!F37</f>
        <v>0</v>
      </c>
      <c r="F24" s="187">
        <f>Ргр!G37</f>
        <v>1</v>
      </c>
      <c r="G24" s="188">
        <f>Ргр!H37</f>
        <v>1</v>
      </c>
      <c r="H24" s="57">
        <f>Ргр!AB37</f>
        <v>0</v>
      </c>
      <c r="I24" s="432"/>
      <c r="J24" s="425"/>
    </row>
    <row r="25" spans="1:14" s="39" customFormat="1" ht="12.75" thickBot="1">
      <c r="A25" s="340"/>
      <c r="B25" s="131" t="s">
        <v>419</v>
      </c>
      <c r="C25" s="144">
        <f>Ргр!D38</f>
        <v>0</v>
      </c>
      <c r="D25" s="90">
        <f>Ргр!E38</f>
        <v>0</v>
      </c>
      <c r="E25" s="133">
        <f>Ргр!F38</f>
        <v>0</v>
      </c>
      <c r="F25" s="187">
        <f>Ргр!G38</f>
        <v>1</v>
      </c>
      <c r="G25" s="188">
        <f>Ргр!H38</f>
        <v>1</v>
      </c>
      <c r="H25" s="57">
        <f>Ргр!AB38</f>
        <v>0</v>
      </c>
      <c r="I25" s="432"/>
      <c r="J25" s="425"/>
    </row>
    <row r="26" spans="1:14" s="39" customFormat="1" ht="12.75" thickBot="1">
      <c r="A26" s="341"/>
      <c r="B26" s="145"/>
      <c r="C26" s="146"/>
      <c r="D26" s="69"/>
      <c r="E26" s="68"/>
      <c r="F26" s="192" t="str">
        <f>Ргр!G39</f>
        <v>равно</v>
      </c>
      <c r="G26" s="193">
        <f>Ргр!H39</f>
        <v>1</v>
      </c>
      <c r="H26" s="173"/>
      <c r="I26" s="433"/>
      <c r="J26" s="426"/>
    </row>
    <row r="27" spans="1:14" s="39" customFormat="1" ht="12.75" thickBot="1">
      <c r="A27" s="341"/>
      <c r="B27" s="145"/>
      <c r="C27" s="147" t="s">
        <v>502</v>
      </c>
      <c r="D27" s="66" t="s">
        <v>503</v>
      </c>
      <c r="E27" s="137" t="s">
        <v>383</v>
      </c>
      <c r="F27" s="191" t="str">
        <f>Ргр!G40</f>
        <v>подгруппы</v>
      </c>
      <c r="G27" s="191"/>
      <c r="H27" s="172"/>
      <c r="I27" s="174"/>
      <c r="J27" s="86"/>
    </row>
    <row r="28" spans="1:14" s="39" customFormat="1" ht="12">
      <c r="A28" s="340"/>
      <c r="B28" s="376" t="s">
        <v>421</v>
      </c>
      <c r="C28" s="148">
        <f>Ргр!D41</f>
        <v>25</v>
      </c>
      <c r="D28" s="75">
        <f>Ргр!E41</f>
        <v>35</v>
      </c>
      <c r="E28" s="472">
        <f>Ргр!F41</f>
        <v>0</v>
      </c>
      <c r="F28" s="434">
        <f>Ргр!G41</f>
        <v>0</v>
      </c>
      <c r="G28" s="435"/>
      <c r="H28" s="475">
        <f>Ргр!AB41</f>
        <v>0</v>
      </c>
      <c r="I28" s="469" t="str">
        <f>IF(AND(H28&gt;=C28,H28&lt;=D28),"хорошо",IF(AND(H28&gt;=C29,H28&lt;=D29),"средне",IF(AND(H28&gt;=C30,H28&lt;=D30),"приемлемо","повысить уровень")))</f>
        <v>повысить уровень</v>
      </c>
      <c r="J28" s="424"/>
    </row>
    <row r="29" spans="1:14" s="39" customFormat="1" ht="15" customHeight="1">
      <c r="A29" s="340"/>
      <c r="B29" s="377"/>
      <c r="C29" s="149">
        <f>Ргр!D42</f>
        <v>20</v>
      </c>
      <c r="D29" s="94">
        <f>Ргр!E42</f>
        <v>24</v>
      </c>
      <c r="E29" s="473"/>
      <c r="F29" s="439">
        <f>Ргр!G42</f>
        <v>0</v>
      </c>
      <c r="G29" s="440"/>
      <c r="H29" s="476"/>
      <c r="I29" s="470"/>
      <c r="J29" s="425"/>
    </row>
    <row r="30" spans="1:14" s="39" customFormat="1" ht="15" customHeight="1">
      <c r="A30" s="340"/>
      <c r="B30" s="377"/>
      <c r="C30" s="149">
        <f>Ргр!D43</f>
        <v>16</v>
      </c>
      <c r="D30" s="94">
        <f>Ргр!E43</f>
        <v>19</v>
      </c>
      <c r="E30" s="473"/>
      <c r="F30" s="439">
        <f>Ргр!G43</f>
        <v>0</v>
      </c>
      <c r="G30" s="440"/>
      <c r="H30" s="476"/>
      <c r="I30" s="470"/>
      <c r="J30" s="425"/>
    </row>
    <row r="31" spans="1:14" s="39" customFormat="1" ht="15.75" customHeight="1" thickBot="1">
      <c r="A31" s="342"/>
      <c r="B31" s="378"/>
      <c r="C31" s="150">
        <f>Ргр!D44</f>
        <v>0</v>
      </c>
      <c r="D31" s="95">
        <f>Ргр!E44</f>
        <v>15</v>
      </c>
      <c r="E31" s="474"/>
      <c r="F31" s="441">
        <f>Ргр!G44</f>
        <v>1</v>
      </c>
      <c r="G31" s="442"/>
      <c r="H31" s="477"/>
      <c r="I31" s="471"/>
      <c r="J31" s="426"/>
    </row>
    <row r="32" spans="1:14" s="39" customFormat="1" ht="12.75" thickBot="1">
      <c r="A32" s="64"/>
      <c r="B32" s="134"/>
      <c r="C32" s="135" t="str">
        <f>Ргр!D45</f>
        <v>минимум</v>
      </c>
      <c r="D32" s="136" t="str">
        <f>Ргр!E45</f>
        <v>максимум</v>
      </c>
      <c r="E32" s="137" t="s">
        <v>383</v>
      </c>
      <c r="F32" s="191" t="str">
        <f>Ргр!G45</f>
        <v>провал</v>
      </c>
      <c r="G32" s="191" t="str">
        <f>Ргр!H45</f>
        <v>пик</v>
      </c>
      <c r="H32" s="172"/>
      <c r="I32" s="170"/>
      <c r="J32" s="138"/>
    </row>
    <row r="33" spans="1:13" s="39" customFormat="1" ht="12.75" thickBot="1">
      <c r="A33" s="333" t="s">
        <v>422</v>
      </c>
      <c r="B33" s="126" t="s">
        <v>408</v>
      </c>
      <c r="C33" s="142">
        <f>Ргр!D46</f>
        <v>0</v>
      </c>
      <c r="D33" s="87">
        <f>Ргр!E46</f>
        <v>0</v>
      </c>
      <c r="E33" s="54">
        <f>Ргр!F46</f>
        <v>0</v>
      </c>
      <c r="F33" s="184">
        <f>Ргр!G46</f>
        <v>0</v>
      </c>
      <c r="G33" s="186">
        <f>Ргр!H46</f>
        <v>0</v>
      </c>
      <c r="H33" s="167">
        <f>Ргр!AB46</f>
        <v>0</v>
      </c>
      <c r="I33" s="233" t="str">
        <f>IF(H33&lt;F33,"ниже провала",IF(H33&gt;G33,"выше пика"," "))</f>
        <v xml:space="preserve"> </v>
      </c>
      <c r="J33" s="424"/>
    </row>
    <row r="34" spans="1:13" s="39" customFormat="1" ht="12.75" thickBot="1">
      <c r="A34" s="334"/>
      <c r="B34" s="128" t="s">
        <v>392</v>
      </c>
      <c r="C34" s="143">
        <f>Ргр!D47</f>
        <v>0</v>
      </c>
      <c r="D34" s="89">
        <f>Ргр!E47</f>
        <v>0</v>
      </c>
      <c r="E34" s="130">
        <f>Ргр!F47</f>
        <v>0</v>
      </c>
      <c r="F34" s="187">
        <f>Ргр!G47</f>
        <v>0</v>
      </c>
      <c r="G34" s="188">
        <f>Ргр!H47</f>
        <v>0</v>
      </c>
      <c r="H34" s="167">
        <f>Ргр!AB47</f>
        <v>0</v>
      </c>
      <c r="I34" s="233" t="str">
        <f>IF(H34&lt;F34,"ниже провала",IF(H34&gt;G34,"выше пика"," "))</f>
        <v xml:space="preserve"> </v>
      </c>
      <c r="J34" s="425"/>
    </row>
    <row r="35" spans="1:13" s="39" customFormat="1" ht="12.75" thickBot="1">
      <c r="A35" s="334"/>
      <c r="B35" s="128" t="s">
        <v>394</v>
      </c>
      <c r="C35" s="143">
        <f>Ргр!D48</f>
        <v>0</v>
      </c>
      <c r="D35" s="89">
        <f>Ргр!E48</f>
        <v>0</v>
      </c>
      <c r="E35" s="130">
        <f>Ргр!F48</f>
        <v>0</v>
      </c>
      <c r="F35" s="187">
        <f>Ргр!G48</f>
        <v>0</v>
      </c>
      <c r="G35" s="188">
        <f>Ргр!H48</f>
        <v>0</v>
      </c>
      <c r="H35" s="167">
        <f>Ргр!AB48</f>
        <v>0</v>
      </c>
      <c r="I35" s="233" t="str">
        <f>IF(H35&lt;F35,"ниже провала",IF(H35&gt;G35,"выше пика"," "))</f>
        <v xml:space="preserve"> </v>
      </c>
      <c r="J35" s="425"/>
    </row>
    <row r="36" spans="1:13" s="39" customFormat="1" ht="12.75" thickBot="1">
      <c r="A36" s="334"/>
      <c r="B36" s="128" t="s">
        <v>423</v>
      </c>
      <c r="C36" s="143">
        <f>Ргр!D49</f>
        <v>0</v>
      </c>
      <c r="D36" s="89">
        <f>Ргр!E49</f>
        <v>0</v>
      </c>
      <c r="E36" s="130">
        <f>Ргр!F49</f>
        <v>0</v>
      </c>
      <c r="F36" s="187">
        <f>Ргр!G49</f>
        <v>0</v>
      </c>
      <c r="G36" s="188">
        <f>Ргр!H49</f>
        <v>0</v>
      </c>
      <c r="H36" s="167">
        <f>Ргр!AB49</f>
        <v>0</v>
      </c>
      <c r="I36" s="233" t="str">
        <f>IF(H36&lt;F36,"ниже провала",IF(H36&gt;G36,"выше пика"," "))</f>
        <v xml:space="preserve"> </v>
      </c>
      <c r="J36" s="425"/>
    </row>
    <row r="37" spans="1:13" s="39" customFormat="1" ht="12.75" thickBot="1">
      <c r="A37" s="336"/>
      <c r="B37" s="131" t="s">
        <v>407</v>
      </c>
      <c r="C37" s="144">
        <f>Ргр!D50</f>
        <v>0</v>
      </c>
      <c r="D37" s="90">
        <f>Ргр!E50</f>
        <v>0</v>
      </c>
      <c r="E37" s="133">
        <f>Ргр!F50</f>
        <v>0</v>
      </c>
      <c r="F37" s="189">
        <f>Ргр!G50</f>
        <v>0</v>
      </c>
      <c r="G37" s="190">
        <f>Ргр!H50</f>
        <v>0</v>
      </c>
      <c r="H37" s="168">
        <f>Ргр!AB50</f>
        <v>0</v>
      </c>
      <c r="I37" s="233" t="str">
        <f>IF(H37&lt;F37,"ниже провала",IF(H37&gt;G37,"выше пика"," "))</f>
        <v xml:space="preserve"> </v>
      </c>
      <c r="J37" s="426"/>
    </row>
    <row r="38" spans="1:13" s="39" customFormat="1" ht="12.75" thickBot="1">
      <c r="A38" s="64"/>
      <c r="B38" s="134"/>
      <c r="C38" s="135" t="str">
        <f>Ргр!D51</f>
        <v>минимум</v>
      </c>
      <c r="D38" s="136" t="str">
        <f>Ргр!E51</f>
        <v>максимум</v>
      </c>
      <c r="E38" s="137" t="s">
        <v>383</v>
      </c>
      <c r="F38" s="191" t="str">
        <f>Ргр!G51</f>
        <v>провал</v>
      </c>
      <c r="G38" s="191" t="str">
        <f>Ргр!H51</f>
        <v>пик</v>
      </c>
      <c r="H38" s="172"/>
      <c r="I38" s="170"/>
      <c r="J38" s="138"/>
    </row>
    <row r="39" spans="1:13" s="39" customFormat="1" ht="12">
      <c r="A39" s="427" t="s">
        <v>424</v>
      </c>
      <c r="B39" s="139" t="s">
        <v>395</v>
      </c>
      <c r="C39" s="142">
        <f>Ргр!D52</f>
        <v>0</v>
      </c>
      <c r="D39" s="87">
        <f>Ргр!E52</f>
        <v>0</v>
      </c>
      <c r="E39" s="54">
        <f>Ргр!F52</f>
        <v>0</v>
      </c>
      <c r="F39" s="184">
        <f>Ргр!G52</f>
        <v>0</v>
      </c>
      <c r="G39" s="186">
        <f>Ргр!H52</f>
        <v>0</v>
      </c>
      <c r="H39" s="183">
        <f>Ргр!AB52</f>
        <v>0</v>
      </c>
      <c r="I39" s="478" t="str">
        <f>IF(H39&gt;16,"преобладают эмоции",IF(H40&gt;16,"преобладает логика","равновесие"))</f>
        <v>равновесие</v>
      </c>
      <c r="J39" s="424"/>
    </row>
    <row r="40" spans="1:13" s="39" customFormat="1" ht="12.75" thickBot="1">
      <c r="A40" s="428"/>
      <c r="B40" s="141" t="s">
        <v>394</v>
      </c>
      <c r="C40" s="144">
        <f>Ргр!D53</f>
        <v>0</v>
      </c>
      <c r="D40" s="90">
        <f>Ргр!E53</f>
        <v>0</v>
      </c>
      <c r="E40" s="133">
        <f>Ргр!F53</f>
        <v>0</v>
      </c>
      <c r="F40" s="189">
        <f>Ргр!G53</f>
        <v>0</v>
      </c>
      <c r="G40" s="190">
        <f>Ргр!H53</f>
        <v>0</v>
      </c>
      <c r="H40" s="171">
        <f>Ргр!AB53</f>
        <v>0</v>
      </c>
      <c r="I40" s="479"/>
      <c r="J40" s="426"/>
    </row>
    <row r="41" spans="1:13" s="39" customFormat="1" ht="12">
      <c r="A41" s="101"/>
      <c r="F41" s="194"/>
      <c r="G41" s="194"/>
      <c r="H41" s="175"/>
      <c r="I41" s="176"/>
      <c r="J41" s="79"/>
    </row>
    <row r="42" spans="1:13" s="39" customFormat="1" ht="12.75" thickBot="1">
      <c r="A42" s="360" t="s">
        <v>425</v>
      </c>
      <c r="B42" s="360"/>
      <c r="C42" s="135" t="str">
        <f>Ргр!D55</f>
        <v>min</v>
      </c>
      <c r="D42" s="136" t="str">
        <f>Ргр!E55</f>
        <v>max</v>
      </c>
      <c r="E42" s="137" t="str">
        <f>Ргр!F55</f>
        <v>среднее</v>
      </c>
      <c r="F42" s="191" t="str">
        <f>Ргр!G55</f>
        <v>провал</v>
      </c>
      <c r="G42" s="191" t="str">
        <f>Ргр!H55</f>
        <v>пик</v>
      </c>
      <c r="H42" s="172"/>
      <c r="I42" s="170"/>
      <c r="J42" s="138"/>
    </row>
    <row r="43" spans="1:13" s="39" customFormat="1" ht="12.75" thickBot="1">
      <c r="A43" s="243"/>
      <c r="B43" s="243" t="s">
        <v>428</v>
      </c>
      <c r="C43" s="103">
        <f>Ргр!D56</f>
        <v>0</v>
      </c>
      <c r="D43" s="103">
        <f>Ргр!E56</f>
        <v>16</v>
      </c>
      <c r="E43" s="104">
        <f>Ргр!F56</f>
        <v>0</v>
      </c>
      <c r="F43" s="195">
        <f>Ргр!G56</f>
        <v>0</v>
      </c>
      <c r="G43" s="196">
        <f>Ргр!H56</f>
        <v>0</v>
      </c>
      <c r="H43" s="235">
        <f>Ргр!AB56</f>
        <v>0</v>
      </c>
      <c r="I43" s="177"/>
      <c r="J43" s="164"/>
      <c r="L43" s="39">
        <f>Ргр!BT56</f>
        <v>0</v>
      </c>
      <c r="M43" s="39">
        <f>Ргр!BU56</f>
        <v>0</v>
      </c>
    </row>
    <row r="44" spans="1:13" s="39" customFormat="1" ht="12">
      <c r="A44" s="356" t="s">
        <v>429</v>
      </c>
      <c r="B44" s="105" t="s">
        <v>430</v>
      </c>
      <c r="C44" s="106">
        <f>Ргр!D57</f>
        <v>0</v>
      </c>
      <c r="D44" s="106">
        <f>Ргр!E57</f>
        <v>16</v>
      </c>
      <c r="E44" s="107">
        <f>Ргр!F57</f>
        <v>0</v>
      </c>
      <c r="F44" s="197">
        <f>Ргр!G57</f>
        <v>0</v>
      </c>
      <c r="G44" s="186">
        <f>Ргр!H57</f>
        <v>0</v>
      </c>
      <c r="H44" s="236">
        <f>Ргр!AB57</f>
        <v>0</v>
      </c>
      <c r="I44" s="178"/>
      <c r="J44" s="420"/>
      <c r="L44" s="39">
        <f>Ргр!BT57</f>
        <v>0</v>
      </c>
      <c r="M44" s="39">
        <f>Ргр!BU57</f>
        <v>0</v>
      </c>
    </row>
    <row r="45" spans="1:13" s="39" customFormat="1" ht="12">
      <c r="A45" s="363"/>
      <c r="B45" s="108" t="s">
        <v>431</v>
      </c>
      <c r="C45" s="109">
        <f>Ргр!D58</f>
        <v>0</v>
      </c>
      <c r="D45" s="109">
        <f>Ргр!E58</f>
        <v>16</v>
      </c>
      <c r="E45" s="110">
        <f>Ргр!F58</f>
        <v>0</v>
      </c>
      <c r="F45" s="198">
        <f>Ргр!G58</f>
        <v>0</v>
      </c>
      <c r="G45" s="188">
        <f>Ргр!H58</f>
        <v>0</v>
      </c>
      <c r="H45" s="237">
        <f>Ргр!AB58</f>
        <v>0</v>
      </c>
      <c r="I45" s="179"/>
      <c r="J45" s="421"/>
      <c r="L45" s="39">
        <f>Ргр!BT58</f>
        <v>0</v>
      </c>
      <c r="M45" s="39">
        <f>Ргр!BU58</f>
        <v>0</v>
      </c>
    </row>
    <row r="46" spans="1:13" s="39" customFormat="1" ht="12.75" thickBot="1">
      <c r="A46" s="357"/>
      <c r="B46" s="111" t="s">
        <v>432</v>
      </c>
      <c r="C46" s="112">
        <f>Ргр!D59</f>
        <v>0</v>
      </c>
      <c r="D46" s="112">
        <f>Ргр!E59</f>
        <v>16</v>
      </c>
      <c r="E46" s="113">
        <f>Ргр!F59</f>
        <v>0</v>
      </c>
      <c r="F46" s="199">
        <f>Ргр!G59</f>
        <v>0</v>
      </c>
      <c r="G46" s="190">
        <f>Ргр!H59</f>
        <v>0</v>
      </c>
      <c r="H46" s="238">
        <f>Ргр!AB59</f>
        <v>0</v>
      </c>
      <c r="I46" s="180"/>
      <c r="J46" s="422"/>
      <c r="L46" s="39">
        <f>Ргр!BT59</f>
        <v>0</v>
      </c>
      <c r="M46" s="39">
        <f>Ргр!BU59</f>
        <v>0</v>
      </c>
    </row>
    <row r="47" spans="1:13" s="39" customFormat="1" ht="12">
      <c r="A47" s="364" t="s">
        <v>433</v>
      </c>
      <c r="B47" s="114" t="s">
        <v>434</v>
      </c>
      <c r="C47" s="115">
        <f>Ргр!D60</f>
        <v>0</v>
      </c>
      <c r="D47" s="115">
        <f>Ргр!E60</f>
        <v>26</v>
      </c>
      <c r="E47" s="116">
        <f>Ргр!F60</f>
        <v>0</v>
      </c>
      <c r="F47" s="197">
        <f>Ргр!G60</f>
        <v>0</v>
      </c>
      <c r="G47" s="186">
        <f>Ргр!H60</f>
        <v>0</v>
      </c>
      <c r="H47" s="236">
        <f>Ргр!AB60</f>
        <v>0</v>
      </c>
      <c r="I47" s="181"/>
      <c r="J47" s="418"/>
      <c r="L47" s="39">
        <f>Ргр!BT60</f>
        <v>0</v>
      </c>
      <c r="M47" s="39">
        <f>Ргр!BU60</f>
        <v>0</v>
      </c>
    </row>
    <row r="48" spans="1:13" s="39" customFormat="1" ht="12">
      <c r="A48" s="365"/>
      <c r="B48" s="117" t="s">
        <v>435</v>
      </c>
      <c r="C48" s="118">
        <f>Ргр!D61</f>
        <v>0</v>
      </c>
      <c r="D48" s="118">
        <f>Ргр!E61</f>
        <v>21</v>
      </c>
      <c r="E48" s="119">
        <f>Ргр!F61</f>
        <v>0</v>
      </c>
      <c r="F48" s="198">
        <f>Ргр!G61</f>
        <v>0</v>
      </c>
      <c r="G48" s="200">
        <f>Ргр!H61</f>
        <v>0</v>
      </c>
      <c r="H48" s="239">
        <f>Ргр!AB61</f>
        <v>0</v>
      </c>
      <c r="I48" s="179"/>
      <c r="J48" s="423"/>
      <c r="L48" s="39">
        <f>Ргр!BT61</f>
        <v>0</v>
      </c>
      <c r="M48" s="39">
        <f>Ргр!BU61</f>
        <v>0</v>
      </c>
    </row>
    <row r="49" spans="1:13" s="39" customFormat="1" ht="12">
      <c r="A49" s="365"/>
      <c r="B49" s="117" t="s">
        <v>436</v>
      </c>
      <c r="C49" s="118">
        <f>Ргр!D62</f>
        <v>0</v>
      </c>
      <c r="D49" s="118">
        <f>Ргр!E62</f>
        <v>31</v>
      </c>
      <c r="E49" s="119">
        <f>Ргр!F62</f>
        <v>0</v>
      </c>
      <c r="F49" s="198">
        <f>Ргр!G62</f>
        <v>0</v>
      </c>
      <c r="G49" s="200">
        <f>Ргр!H62</f>
        <v>0</v>
      </c>
      <c r="H49" s="239">
        <f>Ргр!AB62</f>
        <v>0</v>
      </c>
      <c r="I49" s="179"/>
      <c r="J49" s="423"/>
      <c r="L49" s="39">
        <f>Ргр!BT62</f>
        <v>0</v>
      </c>
      <c r="M49" s="39">
        <f>Ргр!BU62</f>
        <v>0</v>
      </c>
    </row>
    <row r="50" spans="1:13" s="39" customFormat="1" ht="12">
      <c r="A50" s="365"/>
      <c r="B50" s="117" t="s">
        <v>437</v>
      </c>
      <c r="C50" s="118">
        <f>Ргр!D63</f>
        <v>0</v>
      </c>
      <c r="D50" s="118">
        <f>Ргр!E63</f>
        <v>16</v>
      </c>
      <c r="E50" s="119">
        <f>Ргр!F63</f>
        <v>0</v>
      </c>
      <c r="F50" s="198">
        <f>Ргр!G63</f>
        <v>0</v>
      </c>
      <c r="G50" s="200">
        <f>Ргр!H63</f>
        <v>0</v>
      </c>
      <c r="H50" s="239">
        <f>Ргр!AB63</f>
        <v>0</v>
      </c>
      <c r="I50" s="179"/>
      <c r="J50" s="423"/>
      <c r="L50" s="39">
        <f>Ргр!BT63</f>
        <v>0</v>
      </c>
      <c r="M50" s="39">
        <f>Ргр!BU63</f>
        <v>0</v>
      </c>
    </row>
    <row r="51" spans="1:13" s="39" customFormat="1" ht="12.75" thickBot="1">
      <c r="A51" s="366"/>
      <c r="B51" s="120" t="s">
        <v>438</v>
      </c>
      <c r="C51" s="121">
        <f>Ргр!D64</f>
        <v>0</v>
      </c>
      <c r="D51" s="121">
        <f>Ргр!E64</f>
        <v>29</v>
      </c>
      <c r="E51" s="122">
        <f>Ргр!F64</f>
        <v>0</v>
      </c>
      <c r="F51" s="199">
        <f>Ргр!G64</f>
        <v>0</v>
      </c>
      <c r="G51" s="201">
        <f>Ргр!H64</f>
        <v>0</v>
      </c>
      <c r="H51" s="240">
        <f>Ргр!AB64</f>
        <v>0</v>
      </c>
      <c r="I51" s="180"/>
      <c r="J51" s="419"/>
      <c r="L51" s="39">
        <f>Ргр!BT64</f>
        <v>0</v>
      </c>
      <c r="M51" s="39">
        <f>Ргр!BU64</f>
        <v>0</v>
      </c>
    </row>
    <row r="52" spans="1:13" s="39" customFormat="1" ht="12">
      <c r="A52" s="356" t="s">
        <v>439</v>
      </c>
      <c r="B52" s="105" t="s">
        <v>440</v>
      </c>
      <c r="C52" s="106">
        <f>Ргр!D65</f>
        <v>0</v>
      </c>
      <c r="D52" s="106">
        <f>Ргр!E65</f>
        <v>23</v>
      </c>
      <c r="E52" s="107">
        <f>Ргр!F65</f>
        <v>0</v>
      </c>
      <c r="F52" s="197">
        <f>Ргр!G65</f>
        <v>0</v>
      </c>
      <c r="G52" s="202">
        <f>Ргр!H65</f>
        <v>0</v>
      </c>
      <c r="H52" s="241">
        <f>Ргр!AB65</f>
        <v>0</v>
      </c>
      <c r="I52" s="181"/>
      <c r="J52" s="418"/>
      <c r="L52" s="39">
        <f>Ргр!BT65</f>
        <v>0</v>
      </c>
      <c r="M52" s="39">
        <f>Ргр!BU65</f>
        <v>0</v>
      </c>
    </row>
    <row r="53" spans="1:13" s="39" customFormat="1" ht="12.75" thickBot="1">
      <c r="A53" s="357"/>
      <c r="B53" s="111" t="s">
        <v>441</v>
      </c>
      <c r="C53" s="112">
        <f>Ргр!D66</f>
        <v>0</v>
      </c>
      <c r="D53" s="112">
        <f>Ргр!E66</f>
        <v>26</v>
      </c>
      <c r="E53" s="113">
        <f>Ргр!F66</f>
        <v>0</v>
      </c>
      <c r="F53" s="199">
        <f>Ргр!G66</f>
        <v>0</v>
      </c>
      <c r="G53" s="201">
        <f>Ргр!H66</f>
        <v>0</v>
      </c>
      <c r="H53" s="242">
        <f>Ргр!AB66</f>
        <v>0</v>
      </c>
      <c r="I53" s="182"/>
      <c r="J53" s="419"/>
      <c r="L53" s="39">
        <f>Ргр!BT66</f>
        <v>0</v>
      </c>
      <c r="M53" s="39">
        <f>Ргр!BU66</f>
        <v>0</v>
      </c>
    </row>
  </sheetData>
  <mergeCells count="40">
    <mergeCell ref="A52:A53"/>
    <mergeCell ref="J52:J53"/>
    <mergeCell ref="A42:B42"/>
    <mergeCell ref="A44:A46"/>
    <mergeCell ref="J44:J46"/>
    <mergeCell ref="A47:A51"/>
    <mergeCell ref="J47:J51"/>
    <mergeCell ref="A39:A40"/>
    <mergeCell ref="I39:I40"/>
    <mergeCell ref="J39:J40"/>
    <mergeCell ref="A23:A31"/>
    <mergeCell ref="I23:I26"/>
    <mergeCell ref="J23:J26"/>
    <mergeCell ref="J28:J31"/>
    <mergeCell ref="F29:G29"/>
    <mergeCell ref="F30:G30"/>
    <mergeCell ref="F31:G31"/>
    <mergeCell ref="A33:A37"/>
    <mergeCell ref="J33:J37"/>
    <mergeCell ref="B28:B31"/>
    <mergeCell ref="E28:E31"/>
    <mergeCell ref="F28:G28"/>
    <mergeCell ref="H28:H31"/>
    <mergeCell ref="I28:I31"/>
    <mergeCell ref="A4:A9"/>
    <mergeCell ref="J4:J9"/>
    <mergeCell ref="A13:A17"/>
    <mergeCell ref="J13:J17"/>
    <mergeCell ref="A19:A21"/>
    <mergeCell ref="I19:I21"/>
    <mergeCell ref="J19:J21"/>
    <mergeCell ref="A1:B3"/>
    <mergeCell ref="C1:G1"/>
    <mergeCell ref="H1:J2"/>
    <mergeCell ref="C2:C3"/>
    <mergeCell ref="D2:D3"/>
    <mergeCell ref="E2:E3"/>
    <mergeCell ref="F2:F3"/>
    <mergeCell ref="G2:G3"/>
    <mergeCell ref="H3:I3"/>
  </mergeCells>
  <pageMargins left="0.49" right="0.25" top="0.31" bottom="0.31" header="0.31496062992125984" footer="0.31496062992125984"/>
  <pageSetup paperSize="9" orientation="landscape" horizontalDpi="0" verticalDpi="0" r:id="rId1"/>
  <drawing r:id="rId2"/>
  <legacyDrawing r:id="rId3"/>
</worksheet>
</file>

<file path=xl/worksheets/sheet25.xml><?xml version="1.0" encoding="utf-8"?>
<worksheet xmlns="http://schemas.openxmlformats.org/spreadsheetml/2006/main" xmlns:r="http://schemas.openxmlformats.org/officeDocument/2006/relationships">
  <dimension ref="A1:G312"/>
  <sheetViews>
    <sheetView workbookViewId="0">
      <selection sqref="A1:D1"/>
    </sheetView>
  </sheetViews>
  <sheetFormatPr defaultRowHeight="15"/>
  <cols>
    <col min="1" max="1" width="4.28515625" customWidth="1"/>
    <col min="2" max="2" width="35.85546875" customWidth="1"/>
    <col min="3" max="3" width="37.140625" customWidth="1"/>
    <col min="4" max="4" width="10" customWidth="1"/>
    <col min="5" max="5" width="9.140625" hidden="1" customWidth="1"/>
  </cols>
  <sheetData>
    <row r="1" spans="1:7" ht="20.25" thickBot="1">
      <c r="A1" s="313" t="s">
        <v>0</v>
      </c>
      <c r="B1" s="313"/>
      <c r="C1" s="313"/>
      <c r="D1" s="313"/>
    </row>
    <row r="2" spans="1:7" ht="130.5" customHeight="1" thickTop="1">
      <c r="A2" s="560" t="s">
        <v>1</v>
      </c>
      <c r="B2" s="561"/>
      <c r="C2" s="561"/>
      <c r="D2" s="561"/>
    </row>
    <row r="3" spans="1:7" ht="20.25" thickBot="1">
      <c r="A3" s="313" t="s">
        <v>2</v>
      </c>
      <c r="B3" s="313"/>
      <c r="C3" s="313"/>
      <c r="D3" s="313"/>
    </row>
    <row r="4" spans="1:7" ht="15.75" thickTop="1">
      <c r="A4" s="562" t="s">
        <v>3</v>
      </c>
      <c r="B4" s="562"/>
      <c r="C4" s="563"/>
      <c r="D4" s="564"/>
      <c r="G4" s="46"/>
    </row>
    <row r="5" spans="1:7">
      <c r="A5" s="562" t="s">
        <v>4</v>
      </c>
      <c r="B5" s="562"/>
      <c r="C5" s="565"/>
      <c r="D5" s="564"/>
    </row>
    <row r="6" spans="1:7">
      <c r="A6" s="566" t="s">
        <v>5</v>
      </c>
      <c r="B6" s="566"/>
      <c r="C6" s="563"/>
      <c r="D6" s="564"/>
    </row>
    <row r="7" spans="1:7">
      <c r="A7" s="562" t="s">
        <v>6</v>
      </c>
      <c r="B7" s="562"/>
      <c r="C7" s="563"/>
      <c r="D7" s="564"/>
    </row>
    <row r="8" spans="1:7">
      <c r="A8" s="567" t="s">
        <v>7</v>
      </c>
      <c r="B8" s="567"/>
      <c r="C8" s="567"/>
      <c r="D8" s="567"/>
    </row>
    <row r="9" spans="1:7" ht="30.75" customHeight="1">
      <c r="A9" s="562" t="s">
        <v>8</v>
      </c>
      <c r="B9" s="563"/>
      <c r="C9" s="564"/>
      <c r="D9" s="564"/>
    </row>
    <row r="10" spans="1:7" ht="30" customHeight="1">
      <c r="A10" s="562" t="s">
        <v>9</v>
      </c>
      <c r="B10" s="563"/>
      <c r="C10" s="564"/>
      <c r="D10" s="564"/>
    </row>
    <row r="11" spans="1:7" ht="28.5" customHeight="1">
      <c r="A11" s="562" t="s">
        <v>10</v>
      </c>
      <c r="B11" s="563"/>
      <c r="C11" s="564"/>
      <c r="D11" s="564"/>
    </row>
    <row r="12" spans="1:7" ht="30" customHeight="1">
      <c r="A12" s="568" t="s">
        <v>11</v>
      </c>
      <c r="B12" s="568"/>
      <c r="C12" s="568"/>
      <c r="D12" s="568"/>
    </row>
    <row r="13" spans="1:7" ht="30" customHeight="1">
      <c r="A13" s="569" t="s">
        <v>8</v>
      </c>
      <c r="B13" s="563"/>
      <c r="C13" s="564"/>
      <c r="D13" s="564"/>
    </row>
    <row r="14" spans="1:7" ht="30.75" customHeight="1">
      <c r="A14" s="569" t="s">
        <v>12</v>
      </c>
      <c r="B14" s="563"/>
      <c r="C14" s="564"/>
      <c r="D14" s="564"/>
    </row>
    <row r="15" spans="1:7" ht="30" customHeight="1">
      <c r="A15" s="569" t="s">
        <v>13</v>
      </c>
      <c r="B15" s="563"/>
      <c r="C15" s="564"/>
      <c r="D15" s="564"/>
    </row>
    <row r="16" spans="1:7">
      <c r="A16" s="562" t="s">
        <v>14</v>
      </c>
      <c r="B16" s="562"/>
      <c r="C16" s="570"/>
      <c r="D16" s="571"/>
    </row>
    <row r="17" spans="1:4" ht="20.25" thickBot="1">
      <c r="A17" s="313" t="s">
        <v>15</v>
      </c>
      <c r="B17" s="313"/>
      <c r="C17" s="313"/>
      <c r="D17" s="313"/>
    </row>
    <row r="18" spans="1:4" ht="15.75" thickTop="1">
      <c r="A18" s="562" t="s">
        <v>16</v>
      </c>
      <c r="B18" s="562"/>
      <c r="C18" s="563"/>
      <c r="D18" s="564"/>
    </row>
    <row r="19" spans="1:4">
      <c r="A19" s="562" t="s">
        <v>17</v>
      </c>
      <c r="B19" s="562"/>
      <c r="C19" s="563"/>
      <c r="D19" s="564"/>
    </row>
    <row r="20" spans="1:4">
      <c r="A20" s="562" t="s">
        <v>18</v>
      </c>
      <c r="B20" s="562"/>
      <c r="C20" s="563"/>
      <c r="D20" s="564"/>
    </row>
    <row r="21" spans="1:4">
      <c r="A21" s="3"/>
    </row>
    <row r="22" spans="1:4">
      <c r="A22" s="572" t="s">
        <v>19</v>
      </c>
      <c r="B22" s="572"/>
      <c r="C22" s="572"/>
      <c r="D22" s="572"/>
    </row>
    <row r="23" spans="1:4" ht="30" customHeight="1">
      <c r="A23" s="573" t="s">
        <v>20</v>
      </c>
      <c r="B23" s="574"/>
      <c r="C23" s="574"/>
      <c r="D23" s="575"/>
    </row>
    <row r="24" spans="1:4">
      <c r="A24" s="576" t="s">
        <v>21</v>
      </c>
      <c r="B24" s="577" t="s">
        <v>22</v>
      </c>
      <c r="C24" s="577"/>
      <c r="D24" s="577"/>
    </row>
    <row r="25" spans="1:4" ht="30" customHeight="1">
      <c r="A25" s="563"/>
      <c r="B25" s="564"/>
      <c r="C25" s="564"/>
      <c r="D25" s="578"/>
    </row>
    <row r="26" spans="1:4">
      <c r="A26" s="576" t="s">
        <v>12</v>
      </c>
      <c r="B26" s="577" t="s">
        <v>23</v>
      </c>
      <c r="C26" s="577"/>
      <c r="D26" s="577"/>
    </row>
    <row r="27" spans="1:4" ht="29.25" customHeight="1">
      <c r="A27" s="563"/>
      <c r="B27" s="564"/>
      <c r="C27" s="564"/>
      <c r="D27" s="578"/>
    </row>
    <row r="28" spans="1:4">
      <c r="A28" s="576" t="s">
        <v>13</v>
      </c>
      <c r="B28" s="577" t="s">
        <v>24</v>
      </c>
      <c r="C28" s="577"/>
      <c r="D28" s="577"/>
    </row>
    <row r="29" spans="1:4" ht="29.25" customHeight="1">
      <c r="A29" s="563"/>
      <c r="B29" s="564"/>
      <c r="C29" s="564"/>
      <c r="D29" s="578"/>
    </row>
    <row r="30" spans="1:4">
      <c r="A30" s="576" t="s">
        <v>25</v>
      </c>
      <c r="B30" s="577" t="s">
        <v>26</v>
      </c>
      <c r="C30" s="577"/>
      <c r="D30" s="577"/>
    </row>
    <row r="31" spans="1:4" ht="30" customHeight="1">
      <c r="A31" s="563"/>
      <c r="B31" s="564"/>
      <c r="C31" s="564"/>
      <c r="D31" s="578"/>
    </row>
    <row r="32" spans="1:4">
      <c r="A32" s="576" t="s">
        <v>27</v>
      </c>
      <c r="B32" s="577" t="s">
        <v>28</v>
      </c>
      <c r="C32" s="577"/>
      <c r="D32" s="577"/>
    </row>
    <row r="33" spans="1:4" ht="30" customHeight="1">
      <c r="A33" s="563"/>
      <c r="B33" s="564"/>
      <c r="C33" s="564"/>
      <c r="D33" s="578"/>
    </row>
    <row r="34" spans="1:4">
      <c r="A34" s="576" t="s">
        <v>29</v>
      </c>
      <c r="B34" s="577" t="s">
        <v>30</v>
      </c>
      <c r="C34" s="577"/>
      <c r="D34" s="577"/>
    </row>
    <row r="35" spans="1:4" ht="30" customHeight="1">
      <c r="A35" s="563"/>
      <c r="B35" s="564"/>
      <c r="C35" s="564"/>
      <c r="D35" s="578"/>
    </row>
    <row r="36" spans="1:4">
      <c r="A36" s="576" t="s">
        <v>31</v>
      </c>
      <c r="B36" s="577" t="s">
        <v>32</v>
      </c>
      <c r="C36" s="577"/>
      <c r="D36" s="577"/>
    </row>
    <row r="37" spans="1:4" ht="30" customHeight="1">
      <c r="A37" s="563"/>
      <c r="B37" s="564"/>
      <c r="C37" s="564"/>
      <c r="D37" s="578"/>
    </row>
    <row r="38" spans="1:4">
      <c r="A38" s="576" t="s">
        <v>33</v>
      </c>
      <c r="B38" s="577" t="s">
        <v>34</v>
      </c>
      <c r="C38" s="577"/>
      <c r="D38" s="577"/>
    </row>
    <row r="39" spans="1:4" ht="30" customHeight="1">
      <c r="A39" s="563"/>
      <c r="B39" s="564"/>
      <c r="C39" s="564"/>
      <c r="D39" s="578"/>
    </row>
    <row r="40" spans="1:4">
      <c r="A40" s="576" t="s">
        <v>35</v>
      </c>
      <c r="B40" s="577" t="s">
        <v>36</v>
      </c>
      <c r="C40" s="577"/>
      <c r="D40" s="577"/>
    </row>
    <row r="41" spans="1:4" ht="30" customHeight="1">
      <c r="A41" s="563"/>
      <c r="B41" s="564"/>
      <c r="C41" s="564"/>
      <c r="D41" s="578"/>
    </row>
    <row r="42" spans="1:4">
      <c r="A42" s="576" t="s">
        <v>37</v>
      </c>
      <c r="B42" s="577" t="s">
        <v>38</v>
      </c>
      <c r="C42" s="577"/>
      <c r="D42" s="577"/>
    </row>
    <row r="43" spans="1:4" ht="30" customHeight="1">
      <c r="A43" s="563"/>
      <c r="B43" s="564"/>
      <c r="C43" s="564"/>
      <c r="D43" s="578"/>
    </row>
    <row r="44" spans="1:4">
      <c r="A44" s="576" t="s">
        <v>39</v>
      </c>
      <c r="B44" s="577" t="s">
        <v>40</v>
      </c>
      <c r="C44" s="577"/>
      <c r="D44" s="577"/>
    </row>
    <row r="45" spans="1:4" ht="30" customHeight="1">
      <c r="A45" s="563"/>
      <c r="B45" s="564"/>
      <c r="C45" s="564"/>
      <c r="D45" s="578"/>
    </row>
    <row r="46" spans="1:4">
      <c r="A46" s="576" t="s">
        <v>41</v>
      </c>
      <c r="B46" s="577" t="s">
        <v>42</v>
      </c>
      <c r="C46" s="577"/>
      <c r="D46" s="577"/>
    </row>
    <row r="47" spans="1:4" ht="30" customHeight="1">
      <c r="A47" s="563"/>
      <c r="B47" s="564"/>
      <c r="C47" s="564"/>
      <c r="D47" s="578"/>
    </row>
    <row r="48" spans="1:4">
      <c r="A48" s="5"/>
    </row>
    <row r="49" spans="1:5">
      <c r="A49" s="572" t="s">
        <v>43</v>
      </c>
      <c r="B49" s="572"/>
      <c r="C49" s="572"/>
      <c r="D49" s="572"/>
    </row>
    <row r="50" spans="1:5" ht="307.5" customHeight="1" thickBot="1">
      <c r="A50" s="579" t="s">
        <v>455</v>
      </c>
      <c r="B50" s="580"/>
      <c r="C50" s="580"/>
      <c r="D50" s="581"/>
    </row>
    <row r="51" spans="1:5" ht="15.75" thickBot="1">
      <c r="A51" s="6"/>
      <c r="B51" s="507" t="s">
        <v>44</v>
      </c>
      <c r="C51" s="508"/>
      <c r="D51" s="7" t="s">
        <v>45</v>
      </c>
    </row>
    <row r="52" spans="1:5" ht="18" customHeight="1">
      <c r="A52" s="576">
        <v>1</v>
      </c>
      <c r="B52" s="577" t="s">
        <v>46</v>
      </c>
      <c r="C52" s="577"/>
      <c r="D52" s="582"/>
      <c r="E52">
        <f>IF(D52=3,1,IF(D52=2,1,0))</f>
        <v>0</v>
      </c>
    </row>
    <row r="53" spans="1:5" ht="31.5" customHeight="1" thickBot="1">
      <c r="A53" s="576"/>
      <c r="B53" s="583" t="s">
        <v>47</v>
      </c>
      <c r="C53" s="583"/>
      <c r="D53" s="584"/>
      <c r="E53">
        <f t="shared" ref="E53:E116" si="0">IF(D53=3,1,IF(D53=2,1,0))</f>
        <v>0</v>
      </c>
    </row>
    <row r="54" spans="1:5" ht="19.5" customHeight="1">
      <c r="A54" s="576">
        <v>2</v>
      </c>
      <c r="B54" s="583" t="s">
        <v>48</v>
      </c>
      <c r="C54" s="583"/>
      <c r="D54" s="582"/>
      <c r="E54">
        <f t="shared" si="0"/>
        <v>0</v>
      </c>
    </row>
    <row r="55" spans="1:5" ht="42.75" customHeight="1" thickBot="1">
      <c r="A55" s="576"/>
      <c r="B55" s="583" t="s">
        <v>49</v>
      </c>
      <c r="C55" s="583"/>
      <c r="D55" s="584"/>
      <c r="E55">
        <f t="shared" si="0"/>
        <v>0</v>
      </c>
    </row>
    <row r="56" spans="1:5" ht="45.75" customHeight="1">
      <c r="A56" s="576">
        <v>3</v>
      </c>
      <c r="B56" s="583" t="s">
        <v>50</v>
      </c>
      <c r="C56" s="583"/>
      <c r="D56" s="582"/>
      <c r="E56">
        <f t="shared" si="0"/>
        <v>0</v>
      </c>
    </row>
    <row r="57" spans="1:5" ht="34.5" customHeight="1" thickBot="1">
      <c r="A57" s="576"/>
      <c r="B57" s="583" t="s">
        <v>51</v>
      </c>
      <c r="C57" s="583"/>
      <c r="D57" s="584"/>
      <c r="E57">
        <f t="shared" si="0"/>
        <v>0</v>
      </c>
    </row>
    <row r="58" spans="1:5" ht="19.5" customHeight="1">
      <c r="A58" s="576">
        <v>4</v>
      </c>
      <c r="B58" s="583" t="s">
        <v>46</v>
      </c>
      <c r="C58" s="583"/>
      <c r="D58" s="582"/>
      <c r="E58">
        <f t="shared" si="0"/>
        <v>0</v>
      </c>
    </row>
    <row r="59" spans="1:5" ht="43.5" customHeight="1" thickBot="1">
      <c r="A59" s="576"/>
      <c r="B59" s="585" t="s">
        <v>52</v>
      </c>
      <c r="C59" s="586"/>
      <c r="D59" s="584"/>
      <c r="E59">
        <f t="shared" si="0"/>
        <v>0</v>
      </c>
    </row>
    <row r="60" spans="1:5" ht="45" customHeight="1">
      <c r="A60" s="587">
        <v>5</v>
      </c>
      <c r="B60" s="588" t="s">
        <v>50</v>
      </c>
      <c r="C60" s="589"/>
      <c r="D60" s="582"/>
      <c r="E60">
        <f t="shared" si="0"/>
        <v>0</v>
      </c>
    </row>
    <row r="61" spans="1:5" ht="32.25" customHeight="1" thickBot="1">
      <c r="A61" s="590"/>
      <c r="B61" s="591" t="s">
        <v>51</v>
      </c>
      <c r="C61" s="592"/>
      <c r="D61" s="584"/>
      <c r="E61">
        <f t="shared" si="0"/>
        <v>0</v>
      </c>
    </row>
    <row r="62" spans="1:5" ht="19.5" customHeight="1">
      <c r="A62" s="587">
        <v>6</v>
      </c>
      <c r="B62" s="588" t="s">
        <v>48</v>
      </c>
      <c r="C62" s="589"/>
      <c r="D62" s="582"/>
      <c r="E62">
        <f t="shared" si="0"/>
        <v>0</v>
      </c>
    </row>
    <row r="63" spans="1:5" ht="33" customHeight="1" thickBot="1">
      <c r="A63" s="590"/>
      <c r="B63" s="591" t="s">
        <v>53</v>
      </c>
      <c r="C63" s="592"/>
      <c r="D63" s="584"/>
      <c r="E63">
        <f t="shared" si="0"/>
        <v>0</v>
      </c>
    </row>
    <row r="64" spans="1:5" ht="19.5" customHeight="1">
      <c r="A64" s="587">
        <v>7</v>
      </c>
      <c r="B64" s="588" t="s">
        <v>48</v>
      </c>
      <c r="C64" s="589"/>
      <c r="D64" s="582"/>
      <c r="E64">
        <f t="shared" si="0"/>
        <v>0</v>
      </c>
    </row>
    <row r="65" spans="1:5" ht="42.75" customHeight="1" thickBot="1">
      <c r="A65" s="590"/>
      <c r="B65" s="591" t="s">
        <v>54</v>
      </c>
      <c r="C65" s="592"/>
      <c r="D65" s="584"/>
      <c r="E65">
        <f t="shared" si="0"/>
        <v>0</v>
      </c>
    </row>
    <row r="66" spans="1:5" ht="18.75" customHeight="1">
      <c r="A66" s="587">
        <v>8</v>
      </c>
      <c r="B66" s="588" t="s">
        <v>48</v>
      </c>
      <c r="C66" s="589"/>
      <c r="D66" s="582"/>
      <c r="E66">
        <f t="shared" si="0"/>
        <v>0</v>
      </c>
    </row>
    <row r="67" spans="1:5" ht="17.25" customHeight="1" thickBot="1">
      <c r="A67" s="590"/>
      <c r="B67" s="591" t="s">
        <v>46</v>
      </c>
      <c r="C67" s="592"/>
      <c r="D67" s="584"/>
      <c r="E67">
        <f t="shared" si="0"/>
        <v>0</v>
      </c>
    </row>
    <row r="68" spans="1:5" ht="43.5" customHeight="1">
      <c r="A68" s="587">
        <v>9</v>
      </c>
      <c r="B68" s="588" t="s">
        <v>50</v>
      </c>
      <c r="C68" s="589"/>
      <c r="D68" s="582"/>
      <c r="E68">
        <f t="shared" si="0"/>
        <v>0</v>
      </c>
    </row>
    <row r="69" spans="1:5" ht="42.75" customHeight="1" thickBot="1">
      <c r="A69" s="590"/>
      <c r="B69" s="591" t="s">
        <v>55</v>
      </c>
      <c r="C69" s="592"/>
      <c r="D69" s="584"/>
      <c r="E69">
        <f t="shared" si="0"/>
        <v>0</v>
      </c>
    </row>
    <row r="70" spans="1:5" ht="32.25" customHeight="1">
      <c r="A70" s="587">
        <v>10</v>
      </c>
      <c r="B70" s="588" t="s">
        <v>53</v>
      </c>
      <c r="C70" s="589"/>
      <c r="D70" s="582"/>
      <c r="E70">
        <f t="shared" si="0"/>
        <v>0</v>
      </c>
    </row>
    <row r="71" spans="1:5" ht="31.5" customHeight="1" thickBot="1">
      <c r="A71" s="590"/>
      <c r="B71" s="591" t="s">
        <v>56</v>
      </c>
      <c r="C71" s="592"/>
      <c r="D71" s="584"/>
      <c r="E71">
        <f t="shared" si="0"/>
        <v>0</v>
      </c>
    </row>
    <row r="72" spans="1:5" ht="43.5" customHeight="1">
      <c r="A72" s="587">
        <v>11</v>
      </c>
      <c r="B72" s="588" t="s">
        <v>50</v>
      </c>
      <c r="C72" s="589"/>
      <c r="D72" s="582"/>
      <c r="E72">
        <f t="shared" si="0"/>
        <v>0</v>
      </c>
    </row>
    <row r="73" spans="1:5" ht="17.25" customHeight="1" thickBot="1">
      <c r="A73" s="590"/>
      <c r="B73" s="591" t="s">
        <v>57</v>
      </c>
      <c r="C73" s="592"/>
      <c r="D73" s="584"/>
      <c r="E73">
        <f t="shared" si="0"/>
        <v>0</v>
      </c>
    </row>
    <row r="74" spans="1:5" ht="42.75" customHeight="1">
      <c r="A74" s="587">
        <v>12</v>
      </c>
      <c r="B74" s="588" t="s">
        <v>54</v>
      </c>
      <c r="C74" s="589"/>
      <c r="D74" s="582"/>
      <c r="E74">
        <f t="shared" si="0"/>
        <v>0</v>
      </c>
    </row>
    <row r="75" spans="1:5" ht="33.75" customHeight="1" thickBot="1">
      <c r="A75" s="590"/>
      <c r="B75" s="591" t="s">
        <v>58</v>
      </c>
      <c r="C75" s="592"/>
      <c r="D75" s="584"/>
      <c r="E75">
        <f t="shared" si="0"/>
        <v>0</v>
      </c>
    </row>
    <row r="76" spans="1:5" ht="44.25" customHeight="1">
      <c r="A76" s="593">
        <v>13</v>
      </c>
      <c r="B76" s="594" t="s">
        <v>50</v>
      </c>
      <c r="C76" s="594"/>
      <c r="D76" s="582"/>
      <c r="E76">
        <f t="shared" si="0"/>
        <v>0</v>
      </c>
    </row>
    <row r="77" spans="1:5" ht="18.75" customHeight="1" thickBot="1">
      <c r="A77" s="595"/>
      <c r="B77" s="596" t="s">
        <v>59</v>
      </c>
      <c r="C77" s="596"/>
      <c r="D77" s="584"/>
      <c r="E77">
        <f t="shared" si="0"/>
        <v>0</v>
      </c>
    </row>
    <row r="78" spans="1:5" ht="19.5" customHeight="1">
      <c r="A78" s="593">
        <v>14</v>
      </c>
      <c r="B78" s="594" t="s">
        <v>48</v>
      </c>
      <c r="C78" s="594"/>
      <c r="D78" s="582"/>
      <c r="E78">
        <f t="shared" si="0"/>
        <v>0</v>
      </c>
    </row>
    <row r="79" spans="1:5" ht="33" customHeight="1" thickBot="1">
      <c r="A79" s="595"/>
      <c r="B79" s="596" t="s">
        <v>53</v>
      </c>
      <c r="C79" s="596"/>
      <c r="D79" s="584"/>
      <c r="E79">
        <f t="shared" si="0"/>
        <v>0</v>
      </c>
    </row>
    <row r="80" spans="1:5" ht="18.75" customHeight="1">
      <c r="A80" s="593">
        <v>15</v>
      </c>
      <c r="B80" s="594" t="s">
        <v>57</v>
      </c>
      <c r="C80" s="594"/>
      <c r="D80" s="582"/>
      <c r="E80">
        <f t="shared" si="0"/>
        <v>0</v>
      </c>
    </row>
    <row r="81" spans="1:5" ht="31.5" customHeight="1" thickBot="1">
      <c r="A81" s="595"/>
      <c r="B81" s="596" t="s">
        <v>58</v>
      </c>
      <c r="C81" s="596"/>
      <c r="D81" s="584"/>
      <c r="E81">
        <f t="shared" si="0"/>
        <v>0</v>
      </c>
    </row>
    <row r="82" spans="1:5">
      <c r="A82" s="10"/>
    </row>
    <row r="83" spans="1:5">
      <c r="A83" s="572" t="s">
        <v>60</v>
      </c>
      <c r="B83" s="572"/>
      <c r="C83" s="572"/>
      <c r="D83" s="572"/>
    </row>
    <row r="84" spans="1:5" ht="47.25" customHeight="1" thickBot="1">
      <c r="A84" s="579" t="s">
        <v>456</v>
      </c>
      <c r="B84" s="580"/>
      <c r="C84" s="580"/>
      <c r="D84" s="581"/>
    </row>
    <row r="85" spans="1:5" ht="15.75" thickBot="1">
      <c r="A85" s="6"/>
      <c r="B85" s="507" t="s">
        <v>44</v>
      </c>
      <c r="C85" s="508"/>
      <c r="D85" s="7" t="s">
        <v>45</v>
      </c>
    </row>
    <row r="86" spans="1:5" ht="31.5" customHeight="1">
      <c r="A86" s="587">
        <v>1</v>
      </c>
      <c r="B86" s="594" t="s">
        <v>61</v>
      </c>
      <c r="C86" s="594"/>
      <c r="D86" s="582"/>
      <c r="E86">
        <f t="shared" si="0"/>
        <v>0</v>
      </c>
    </row>
    <row r="87" spans="1:5" ht="30" customHeight="1" thickBot="1">
      <c r="A87" s="590"/>
      <c r="B87" s="596" t="s">
        <v>62</v>
      </c>
      <c r="C87" s="596"/>
      <c r="D87" s="584"/>
      <c r="E87">
        <f t="shared" si="0"/>
        <v>0</v>
      </c>
    </row>
    <row r="88" spans="1:5" ht="19.5" customHeight="1">
      <c r="A88" s="593">
        <v>2</v>
      </c>
      <c r="B88" s="594" t="s">
        <v>63</v>
      </c>
      <c r="C88" s="594"/>
      <c r="D88" s="582"/>
      <c r="E88">
        <f t="shared" si="0"/>
        <v>0</v>
      </c>
    </row>
    <row r="89" spans="1:5" ht="29.25" customHeight="1" thickBot="1">
      <c r="A89" s="595"/>
      <c r="B89" s="596" t="s">
        <v>64</v>
      </c>
      <c r="C89" s="596"/>
      <c r="D89" s="584"/>
      <c r="E89">
        <f t="shared" si="0"/>
        <v>0</v>
      </c>
    </row>
    <row r="90" spans="1:5" ht="18" customHeight="1">
      <c r="A90" s="593">
        <v>3</v>
      </c>
      <c r="B90" s="594" t="s">
        <v>65</v>
      </c>
      <c r="C90" s="594"/>
      <c r="D90" s="582"/>
      <c r="E90">
        <f t="shared" si="0"/>
        <v>0</v>
      </c>
    </row>
    <row r="91" spans="1:5" ht="18.75" customHeight="1" thickBot="1">
      <c r="A91" s="595"/>
      <c r="B91" s="596" t="s">
        <v>66</v>
      </c>
      <c r="C91" s="596"/>
      <c r="D91" s="584"/>
      <c r="E91">
        <f t="shared" si="0"/>
        <v>0</v>
      </c>
    </row>
    <row r="92" spans="1:5" ht="18" customHeight="1">
      <c r="A92" s="593">
        <v>4</v>
      </c>
      <c r="B92" s="594" t="s">
        <v>67</v>
      </c>
      <c r="C92" s="594"/>
      <c r="D92" s="582"/>
      <c r="E92">
        <f t="shared" si="0"/>
        <v>0</v>
      </c>
    </row>
    <row r="93" spans="1:5" ht="17.25" customHeight="1" thickBot="1">
      <c r="A93" s="595"/>
      <c r="B93" s="596" t="s">
        <v>68</v>
      </c>
      <c r="C93" s="596"/>
      <c r="D93" s="584"/>
      <c r="E93">
        <f t="shared" si="0"/>
        <v>0</v>
      </c>
    </row>
    <row r="94" spans="1:5" ht="21.75" customHeight="1">
      <c r="A94" s="593">
        <v>5</v>
      </c>
      <c r="B94" s="594" t="s">
        <v>69</v>
      </c>
      <c r="C94" s="594"/>
      <c r="D94" s="582"/>
      <c r="E94">
        <f t="shared" si="0"/>
        <v>0</v>
      </c>
    </row>
    <row r="95" spans="1:5" ht="20.25" customHeight="1" thickBot="1">
      <c r="A95" s="595"/>
      <c r="B95" s="596" t="s">
        <v>70</v>
      </c>
      <c r="C95" s="596"/>
      <c r="D95" s="584"/>
      <c r="E95">
        <f t="shared" si="0"/>
        <v>0</v>
      </c>
    </row>
    <row r="96" spans="1:5" ht="15.75" customHeight="1">
      <c r="A96" s="593">
        <v>6</v>
      </c>
      <c r="B96" s="594" t="s">
        <v>71</v>
      </c>
      <c r="C96" s="594"/>
      <c r="D96" s="582"/>
      <c r="E96">
        <f t="shared" si="0"/>
        <v>0</v>
      </c>
    </row>
    <row r="97" spans="1:5" ht="16.5" customHeight="1" thickBot="1">
      <c r="A97" s="595"/>
      <c r="B97" s="596" t="s">
        <v>72</v>
      </c>
      <c r="C97" s="596"/>
      <c r="D97" s="584"/>
      <c r="E97">
        <f t="shared" si="0"/>
        <v>0</v>
      </c>
    </row>
    <row r="98" spans="1:5" ht="29.25" customHeight="1">
      <c r="A98" s="593">
        <v>7</v>
      </c>
      <c r="B98" s="594" t="s">
        <v>73</v>
      </c>
      <c r="C98" s="594"/>
      <c r="D98" s="582"/>
      <c r="E98">
        <f t="shared" si="0"/>
        <v>0</v>
      </c>
    </row>
    <row r="99" spans="1:5" ht="21.75" customHeight="1" thickBot="1">
      <c r="A99" s="595"/>
      <c r="B99" s="596" t="s">
        <v>74</v>
      </c>
      <c r="C99" s="596"/>
      <c r="D99" s="584"/>
      <c r="E99">
        <f t="shared" si="0"/>
        <v>0</v>
      </c>
    </row>
    <row r="100" spans="1:5" ht="15" customHeight="1">
      <c r="A100" s="593">
        <v>8</v>
      </c>
      <c r="B100" s="594" t="s">
        <v>75</v>
      </c>
      <c r="C100" s="594"/>
      <c r="D100" s="582"/>
      <c r="E100">
        <f t="shared" si="0"/>
        <v>0</v>
      </c>
    </row>
    <row r="101" spans="1:5" ht="29.25" customHeight="1" thickBot="1">
      <c r="A101" s="595"/>
      <c r="B101" s="596" t="s">
        <v>76</v>
      </c>
      <c r="C101" s="596"/>
      <c r="D101" s="584"/>
      <c r="E101">
        <f t="shared" si="0"/>
        <v>0</v>
      </c>
    </row>
    <row r="102" spans="1:5" ht="18.75" customHeight="1">
      <c r="A102" s="593">
        <v>9</v>
      </c>
      <c r="B102" s="594" t="s">
        <v>77</v>
      </c>
      <c r="C102" s="594"/>
      <c r="D102" s="582"/>
      <c r="E102">
        <f t="shared" si="0"/>
        <v>0</v>
      </c>
    </row>
    <row r="103" spans="1:5" ht="18.75" customHeight="1" thickBot="1">
      <c r="A103" s="595"/>
      <c r="B103" s="596" t="s">
        <v>78</v>
      </c>
      <c r="C103" s="596"/>
      <c r="D103" s="584"/>
      <c r="E103">
        <f t="shared" si="0"/>
        <v>0</v>
      </c>
    </row>
    <row r="104" spans="1:5" ht="16.5" customHeight="1">
      <c r="A104" s="593">
        <v>10</v>
      </c>
      <c r="B104" s="594" t="s">
        <v>79</v>
      </c>
      <c r="C104" s="594"/>
      <c r="D104" s="582"/>
      <c r="E104">
        <f t="shared" si="0"/>
        <v>0</v>
      </c>
    </row>
    <row r="105" spans="1:5" ht="15.75" customHeight="1" thickBot="1">
      <c r="A105" s="595"/>
      <c r="B105" s="596" t="s">
        <v>80</v>
      </c>
      <c r="C105" s="596"/>
      <c r="D105" s="584"/>
      <c r="E105">
        <f t="shared" si="0"/>
        <v>0</v>
      </c>
    </row>
    <row r="106" spans="1:5" ht="28.5" customHeight="1">
      <c r="A106" s="593">
        <v>11</v>
      </c>
      <c r="B106" s="594" t="s">
        <v>81</v>
      </c>
      <c r="C106" s="594"/>
      <c r="D106" s="582"/>
      <c r="E106">
        <f t="shared" si="0"/>
        <v>0</v>
      </c>
    </row>
    <row r="107" spans="1:5" ht="29.25" customHeight="1" thickBot="1">
      <c r="A107" s="595"/>
      <c r="B107" s="596" t="s">
        <v>82</v>
      </c>
      <c r="C107" s="596"/>
      <c r="D107" s="584"/>
      <c r="E107">
        <f t="shared" si="0"/>
        <v>0</v>
      </c>
    </row>
    <row r="108" spans="1:5" ht="18" customHeight="1">
      <c r="A108" s="593">
        <v>12</v>
      </c>
      <c r="B108" s="594" t="s">
        <v>83</v>
      </c>
      <c r="C108" s="594"/>
      <c r="D108" s="582"/>
      <c r="E108">
        <f t="shared" si="0"/>
        <v>0</v>
      </c>
    </row>
    <row r="109" spans="1:5" ht="29.25" customHeight="1" thickBot="1">
      <c r="A109" s="595"/>
      <c r="B109" s="596" t="s">
        <v>84</v>
      </c>
      <c r="C109" s="596"/>
      <c r="D109" s="584"/>
      <c r="E109">
        <f t="shared" si="0"/>
        <v>0</v>
      </c>
    </row>
    <row r="110" spans="1:5" ht="15" customHeight="1">
      <c r="A110" s="593">
        <v>13</v>
      </c>
      <c r="B110" s="594" t="s">
        <v>85</v>
      </c>
      <c r="C110" s="594"/>
      <c r="D110" s="582"/>
      <c r="E110">
        <f t="shared" si="0"/>
        <v>0</v>
      </c>
    </row>
    <row r="111" spans="1:5" ht="15.75" customHeight="1" thickBot="1">
      <c r="A111" s="595"/>
      <c r="B111" s="596" t="s">
        <v>86</v>
      </c>
      <c r="C111" s="596"/>
      <c r="D111" s="584"/>
      <c r="E111">
        <f t="shared" si="0"/>
        <v>0</v>
      </c>
    </row>
    <row r="112" spans="1:5" ht="20.25" customHeight="1">
      <c r="A112" s="593">
        <v>14</v>
      </c>
      <c r="B112" s="594" t="s">
        <v>87</v>
      </c>
      <c r="C112" s="594"/>
      <c r="D112" s="582"/>
      <c r="E112">
        <f t="shared" si="0"/>
        <v>0</v>
      </c>
    </row>
    <row r="113" spans="1:5" ht="18.75" customHeight="1" thickBot="1">
      <c r="A113" s="595"/>
      <c r="B113" s="596" t="s">
        <v>88</v>
      </c>
      <c r="C113" s="596"/>
      <c r="D113" s="584"/>
      <c r="E113">
        <f t="shared" si="0"/>
        <v>0</v>
      </c>
    </row>
    <row r="114" spans="1:5" ht="15" customHeight="1">
      <c r="A114" s="593">
        <v>15</v>
      </c>
      <c r="B114" s="594" t="s">
        <v>89</v>
      </c>
      <c r="C114" s="594"/>
      <c r="D114" s="582"/>
      <c r="E114">
        <f t="shared" si="0"/>
        <v>0</v>
      </c>
    </row>
    <row r="115" spans="1:5" ht="15.75" customHeight="1" thickBot="1">
      <c r="A115" s="595"/>
      <c r="B115" s="596" t="s">
        <v>90</v>
      </c>
      <c r="C115" s="596"/>
      <c r="D115" s="584"/>
      <c r="E115">
        <f t="shared" si="0"/>
        <v>0</v>
      </c>
    </row>
    <row r="116" spans="1:5" ht="19.5" customHeight="1">
      <c r="A116" s="593">
        <v>16</v>
      </c>
      <c r="B116" s="594" t="s">
        <v>91</v>
      </c>
      <c r="C116" s="594"/>
      <c r="D116" s="582"/>
      <c r="E116">
        <f t="shared" si="0"/>
        <v>0</v>
      </c>
    </row>
    <row r="117" spans="1:5" ht="28.5" customHeight="1" thickBot="1">
      <c r="A117" s="595"/>
      <c r="B117" s="596" t="s">
        <v>92</v>
      </c>
      <c r="C117" s="596"/>
      <c r="D117" s="584"/>
      <c r="E117">
        <f t="shared" ref="E117:E145" si="1">IF(D117=3,1,IF(D117=2,1,0))</f>
        <v>0</v>
      </c>
    </row>
    <row r="118" spans="1:5" ht="16.5" customHeight="1">
      <c r="A118" s="593">
        <v>17</v>
      </c>
      <c r="B118" s="594" t="s">
        <v>75</v>
      </c>
      <c r="C118" s="594"/>
      <c r="D118" s="582"/>
      <c r="E118">
        <f t="shared" si="1"/>
        <v>0</v>
      </c>
    </row>
    <row r="119" spans="1:5" ht="20.25" customHeight="1" thickBot="1">
      <c r="A119" s="595"/>
      <c r="B119" s="596" t="s">
        <v>93</v>
      </c>
      <c r="C119" s="596"/>
      <c r="D119" s="584"/>
      <c r="E119">
        <f t="shared" si="1"/>
        <v>0</v>
      </c>
    </row>
    <row r="120" spans="1:5" ht="15" customHeight="1">
      <c r="A120" s="593">
        <v>18</v>
      </c>
      <c r="B120" s="594" t="s">
        <v>94</v>
      </c>
      <c r="C120" s="594"/>
      <c r="D120" s="582"/>
      <c r="E120">
        <f t="shared" si="1"/>
        <v>0</v>
      </c>
    </row>
    <row r="121" spans="1:5" ht="22.5" customHeight="1" thickBot="1">
      <c r="A121" s="595"/>
      <c r="B121" s="596" t="s">
        <v>95</v>
      </c>
      <c r="C121" s="596"/>
      <c r="D121" s="584"/>
      <c r="E121">
        <f t="shared" si="1"/>
        <v>0</v>
      </c>
    </row>
    <row r="122" spans="1:5" ht="27" customHeight="1">
      <c r="A122" s="593">
        <v>19</v>
      </c>
      <c r="B122" s="594" t="s">
        <v>96</v>
      </c>
      <c r="C122" s="594"/>
      <c r="D122" s="582"/>
      <c r="E122">
        <f t="shared" si="1"/>
        <v>0</v>
      </c>
    </row>
    <row r="123" spans="1:5" ht="28.5" customHeight="1" thickBot="1">
      <c r="A123" s="595"/>
      <c r="B123" s="596" t="s">
        <v>97</v>
      </c>
      <c r="C123" s="596"/>
      <c r="D123" s="584"/>
      <c r="E123">
        <f t="shared" si="1"/>
        <v>0</v>
      </c>
    </row>
    <row r="124" spans="1:5" ht="15" customHeight="1">
      <c r="A124" s="593">
        <v>20</v>
      </c>
      <c r="B124" s="594" t="s">
        <v>98</v>
      </c>
      <c r="C124" s="594"/>
      <c r="D124" s="582"/>
      <c r="E124">
        <f t="shared" si="1"/>
        <v>0</v>
      </c>
    </row>
    <row r="125" spans="1:5" ht="18.75" customHeight="1" thickBot="1">
      <c r="A125" s="595"/>
      <c r="B125" s="596" t="s">
        <v>99</v>
      </c>
      <c r="C125" s="596"/>
      <c r="D125" s="584"/>
      <c r="E125">
        <f t="shared" si="1"/>
        <v>0</v>
      </c>
    </row>
    <row r="126" spans="1:5" ht="28.5" customHeight="1">
      <c r="A126" s="593">
        <v>21</v>
      </c>
      <c r="B126" s="594" t="s">
        <v>100</v>
      </c>
      <c r="C126" s="594"/>
      <c r="D126" s="582"/>
      <c r="E126">
        <f t="shared" si="1"/>
        <v>0</v>
      </c>
    </row>
    <row r="127" spans="1:5" ht="16.5" customHeight="1" thickBot="1">
      <c r="A127" s="595"/>
      <c r="B127" s="596" t="s">
        <v>101</v>
      </c>
      <c r="C127" s="596"/>
      <c r="D127" s="584"/>
      <c r="E127">
        <f t="shared" si="1"/>
        <v>0</v>
      </c>
    </row>
    <row r="128" spans="1:5" ht="29.25" customHeight="1">
      <c r="A128" s="593">
        <v>22</v>
      </c>
      <c r="B128" s="594" t="s">
        <v>102</v>
      </c>
      <c r="C128" s="594"/>
      <c r="D128" s="582"/>
      <c r="E128">
        <f t="shared" si="1"/>
        <v>0</v>
      </c>
    </row>
    <row r="129" spans="1:5" ht="15.75" customHeight="1" thickBot="1">
      <c r="A129" s="595"/>
      <c r="B129" s="596" t="s">
        <v>103</v>
      </c>
      <c r="C129" s="596"/>
      <c r="D129" s="584"/>
      <c r="E129">
        <f t="shared" si="1"/>
        <v>0</v>
      </c>
    </row>
    <row r="130" spans="1:5" ht="19.5" customHeight="1">
      <c r="A130" s="593">
        <v>23</v>
      </c>
      <c r="B130" s="594" t="s">
        <v>104</v>
      </c>
      <c r="C130" s="594"/>
      <c r="D130" s="582"/>
      <c r="E130">
        <f t="shared" si="1"/>
        <v>0</v>
      </c>
    </row>
    <row r="131" spans="1:5" ht="29.25" customHeight="1" thickBot="1">
      <c r="A131" s="595"/>
      <c r="B131" s="596" t="s">
        <v>105</v>
      </c>
      <c r="C131" s="596"/>
      <c r="D131" s="584"/>
      <c r="E131">
        <f t="shared" si="1"/>
        <v>0</v>
      </c>
    </row>
    <row r="132" spans="1:5" ht="29.25" customHeight="1">
      <c r="A132" s="593">
        <v>24</v>
      </c>
      <c r="B132" s="594" t="s">
        <v>106</v>
      </c>
      <c r="C132" s="594"/>
      <c r="D132" s="582"/>
      <c r="E132">
        <f t="shared" si="1"/>
        <v>0</v>
      </c>
    </row>
    <row r="133" spans="1:5" ht="22.5" customHeight="1" thickBot="1">
      <c r="A133" s="595"/>
      <c r="B133" s="596" t="s">
        <v>107</v>
      </c>
      <c r="C133" s="596"/>
      <c r="D133" s="584"/>
      <c r="E133">
        <f t="shared" si="1"/>
        <v>0</v>
      </c>
    </row>
    <row r="134" spans="1:5" ht="16.5" customHeight="1">
      <c r="A134" s="593">
        <v>25</v>
      </c>
      <c r="B134" s="594" t="s">
        <v>108</v>
      </c>
      <c r="C134" s="594"/>
      <c r="D134" s="582"/>
      <c r="E134">
        <f t="shared" si="1"/>
        <v>0</v>
      </c>
    </row>
    <row r="135" spans="1:5" ht="22.5" customHeight="1" thickBot="1">
      <c r="A135" s="595"/>
      <c r="B135" s="596" t="s">
        <v>109</v>
      </c>
      <c r="C135" s="596"/>
      <c r="D135" s="584"/>
      <c r="E135">
        <f t="shared" si="1"/>
        <v>0</v>
      </c>
    </row>
    <row r="136" spans="1:5" ht="15" customHeight="1">
      <c r="A136" s="593">
        <v>26</v>
      </c>
      <c r="B136" s="594" t="s">
        <v>110</v>
      </c>
      <c r="C136" s="594"/>
      <c r="D136" s="582"/>
      <c r="E136">
        <f t="shared" si="1"/>
        <v>0</v>
      </c>
    </row>
    <row r="137" spans="1:5" ht="20.25" customHeight="1" thickBot="1">
      <c r="A137" s="595"/>
      <c r="B137" s="596" t="s">
        <v>111</v>
      </c>
      <c r="C137" s="596"/>
      <c r="D137" s="584"/>
      <c r="E137">
        <f t="shared" si="1"/>
        <v>0</v>
      </c>
    </row>
    <row r="138" spans="1:5" ht="16.5" customHeight="1">
      <c r="A138" s="593">
        <v>27</v>
      </c>
      <c r="B138" s="594" t="s">
        <v>112</v>
      </c>
      <c r="C138" s="594"/>
      <c r="D138" s="582"/>
      <c r="E138">
        <f t="shared" si="1"/>
        <v>0</v>
      </c>
    </row>
    <row r="139" spans="1:5" ht="29.25" customHeight="1" thickBot="1">
      <c r="A139" s="595"/>
      <c r="B139" s="596" t="s">
        <v>113</v>
      </c>
      <c r="C139" s="596"/>
      <c r="D139" s="584"/>
      <c r="E139">
        <f t="shared" si="1"/>
        <v>0</v>
      </c>
    </row>
    <row r="140" spans="1:5" ht="15" customHeight="1">
      <c r="A140" s="593">
        <v>28</v>
      </c>
      <c r="B140" s="594" t="s">
        <v>75</v>
      </c>
      <c r="C140" s="594"/>
      <c r="D140" s="582"/>
      <c r="E140">
        <f t="shared" si="1"/>
        <v>0</v>
      </c>
    </row>
    <row r="141" spans="1:5" ht="18.75" customHeight="1" thickBot="1">
      <c r="A141" s="595"/>
      <c r="B141" s="596" t="s">
        <v>114</v>
      </c>
      <c r="C141" s="596"/>
      <c r="D141" s="584"/>
      <c r="E141">
        <f t="shared" si="1"/>
        <v>0</v>
      </c>
    </row>
    <row r="142" spans="1:5" ht="15" customHeight="1">
      <c r="A142" s="593">
        <v>29</v>
      </c>
      <c r="B142" s="594" t="s">
        <v>85</v>
      </c>
      <c r="C142" s="594"/>
      <c r="D142" s="582"/>
      <c r="E142">
        <f t="shared" si="1"/>
        <v>0</v>
      </c>
    </row>
    <row r="143" spans="1:5" ht="18.75" customHeight="1" thickBot="1">
      <c r="A143" s="595"/>
      <c r="B143" s="596" t="s">
        <v>115</v>
      </c>
      <c r="C143" s="596"/>
      <c r="D143" s="584"/>
      <c r="E143">
        <f t="shared" si="1"/>
        <v>0</v>
      </c>
    </row>
    <row r="144" spans="1:5" ht="16.5" customHeight="1">
      <c r="A144" s="593">
        <v>30</v>
      </c>
      <c r="B144" s="594" t="s">
        <v>116</v>
      </c>
      <c r="C144" s="594"/>
      <c r="D144" s="582"/>
      <c r="E144">
        <f t="shared" si="1"/>
        <v>0</v>
      </c>
    </row>
    <row r="145" spans="1:5" ht="30.75" customHeight="1" thickBot="1">
      <c r="A145" s="595"/>
      <c r="B145" s="596" t="s">
        <v>117</v>
      </c>
      <c r="C145" s="596"/>
      <c r="D145" s="584"/>
      <c r="E145">
        <f t="shared" si="1"/>
        <v>0</v>
      </c>
    </row>
    <row r="146" spans="1:5">
      <c r="A146" s="3"/>
    </row>
    <row r="147" spans="1:5">
      <c r="A147" s="492" t="s">
        <v>118</v>
      </c>
      <c r="B147" s="492"/>
      <c r="C147" s="492"/>
      <c r="D147" s="492"/>
    </row>
    <row r="148" spans="1:5" ht="57.75" customHeight="1" thickBot="1">
      <c r="A148" s="597" t="s">
        <v>457</v>
      </c>
      <c r="B148" s="597"/>
      <c r="C148" s="597"/>
      <c r="D148" s="597"/>
    </row>
    <row r="149" spans="1:5" ht="15.75" thickBot="1">
      <c r="A149" s="11"/>
      <c r="B149" s="12" t="s">
        <v>119</v>
      </c>
      <c r="C149" s="12" t="s">
        <v>120</v>
      </c>
      <c r="D149" s="12" t="s">
        <v>45</v>
      </c>
    </row>
    <row r="150" spans="1:5" ht="25.5" customHeight="1">
      <c r="A150" s="598" t="s">
        <v>121</v>
      </c>
      <c r="B150" s="599" t="s">
        <v>122</v>
      </c>
      <c r="C150" s="600" t="s">
        <v>123</v>
      </c>
      <c r="D150" s="601"/>
      <c r="E150">
        <f>IF(D150=3,1,0)</f>
        <v>0</v>
      </c>
    </row>
    <row r="151" spans="1:5">
      <c r="A151" s="602"/>
      <c r="B151" s="603"/>
      <c r="C151" s="604" t="s">
        <v>124</v>
      </c>
      <c r="D151" s="605"/>
      <c r="E151">
        <f t="shared" ref="E151:E176" si="2">IF(D151=3,1,0)</f>
        <v>0</v>
      </c>
    </row>
    <row r="152" spans="1:5" ht="39" thickBot="1">
      <c r="A152" s="606"/>
      <c r="B152" s="607"/>
      <c r="C152" s="608" t="s">
        <v>125</v>
      </c>
      <c r="D152" s="609"/>
      <c r="E152">
        <f t="shared" si="2"/>
        <v>0</v>
      </c>
    </row>
    <row r="153" spans="1:5" ht="31.5" customHeight="1">
      <c r="A153" s="598" t="s">
        <v>126</v>
      </c>
      <c r="B153" s="599" t="s">
        <v>127</v>
      </c>
      <c r="C153" s="600" t="s">
        <v>128</v>
      </c>
      <c r="D153" s="601"/>
      <c r="E153">
        <f t="shared" si="2"/>
        <v>0</v>
      </c>
    </row>
    <row r="154" spans="1:5" ht="25.5">
      <c r="A154" s="602"/>
      <c r="B154" s="603"/>
      <c r="C154" s="604" t="s">
        <v>129</v>
      </c>
      <c r="D154" s="605"/>
      <c r="E154">
        <f t="shared" si="2"/>
        <v>0</v>
      </c>
    </row>
    <row r="155" spans="1:5" ht="30" customHeight="1" thickBot="1">
      <c r="A155" s="606"/>
      <c r="B155" s="607"/>
      <c r="C155" s="608" t="s">
        <v>130</v>
      </c>
      <c r="D155" s="609"/>
      <c r="E155">
        <f t="shared" si="2"/>
        <v>0</v>
      </c>
    </row>
    <row r="156" spans="1:5" ht="27" customHeight="1">
      <c r="A156" s="598" t="s">
        <v>131</v>
      </c>
      <c r="B156" s="599" t="s">
        <v>132</v>
      </c>
      <c r="C156" s="600" t="s">
        <v>133</v>
      </c>
      <c r="D156" s="601"/>
      <c r="E156">
        <f t="shared" si="2"/>
        <v>0</v>
      </c>
    </row>
    <row r="157" spans="1:5" ht="25.5">
      <c r="A157" s="602"/>
      <c r="B157" s="603"/>
      <c r="C157" s="604" t="s">
        <v>134</v>
      </c>
      <c r="D157" s="605"/>
      <c r="E157">
        <f t="shared" si="2"/>
        <v>0</v>
      </c>
    </row>
    <row r="158" spans="1:5" ht="26.25" thickBot="1">
      <c r="A158" s="606"/>
      <c r="B158" s="607"/>
      <c r="C158" s="608" t="s">
        <v>135</v>
      </c>
      <c r="D158" s="609"/>
      <c r="E158">
        <f t="shared" si="2"/>
        <v>0</v>
      </c>
    </row>
    <row r="159" spans="1:5" ht="27" customHeight="1">
      <c r="A159" s="598" t="s">
        <v>136</v>
      </c>
      <c r="B159" s="599" t="s">
        <v>137</v>
      </c>
      <c r="C159" s="600" t="s">
        <v>138</v>
      </c>
      <c r="D159" s="601"/>
      <c r="E159">
        <f t="shared" si="2"/>
        <v>0</v>
      </c>
    </row>
    <row r="160" spans="1:5" ht="25.5">
      <c r="A160" s="602"/>
      <c r="B160" s="603"/>
      <c r="C160" s="604" t="s">
        <v>139</v>
      </c>
      <c r="D160" s="605"/>
      <c r="E160">
        <f t="shared" si="2"/>
        <v>0</v>
      </c>
    </row>
    <row r="161" spans="1:5" ht="26.25" thickBot="1">
      <c r="A161" s="606"/>
      <c r="B161" s="607"/>
      <c r="C161" s="608" t="s">
        <v>140</v>
      </c>
      <c r="D161" s="609"/>
      <c r="E161">
        <f t="shared" si="2"/>
        <v>0</v>
      </c>
    </row>
    <row r="162" spans="1:5" ht="16.5" customHeight="1">
      <c r="A162" s="598" t="s">
        <v>141</v>
      </c>
      <c r="B162" s="599" t="s">
        <v>142</v>
      </c>
      <c r="C162" s="600" t="s">
        <v>143</v>
      </c>
      <c r="D162" s="601"/>
      <c r="E162">
        <f t="shared" si="2"/>
        <v>0</v>
      </c>
    </row>
    <row r="163" spans="1:5">
      <c r="A163" s="602"/>
      <c r="B163" s="603"/>
      <c r="C163" s="604" t="s">
        <v>144</v>
      </c>
      <c r="D163" s="605"/>
      <c r="E163">
        <f t="shared" si="2"/>
        <v>0</v>
      </c>
    </row>
    <row r="164" spans="1:5" ht="26.25" thickBot="1">
      <c r="A164" s="606"/>
      <c r="B164" s="607"/>
      <c r="C164" s="608" t="s">
        <v>145</v>
      </c>
      <c r="D164" s="609"/>
      <c r="E164">
        <f t="shared" si="2"/>
        <v>0</v>
      </c>
    </row>
    <row r="165" spans="1:5" ht="16.5" customHeight="1">
      <c r="A165" s="598" t="s">
        <v>146</v>
      </c>
      <c r="B165" s="599" t="s">
        <v>147</v>
      </c>
      <c r="C165" s="600" t="s">
        <v>148</v>
      </c>
      <c r="D165" s="601"/>
      <c r="E165">
        <f t="shared" si="2"/>
        <v>0</v>
      </c>
    </row>
    <row r="166" spans="1:5" ht="25.5">
      <c r="A166" s="602"/>
      <c r="B166" s="603"/>
      <c r="C166" s="604" t="s">
        <v>149</v>
      </c>
      <c r="D166" s="605"/>
      <c r="E166">
        <f t="shared" si="2"/>
        <v>0</v>
      </c>
    </row>
    <row r="167" spans="1:5" ht="26.25" thickBot="1">
      <c r="A167" s="606"/>
      <c r="B167" s="607"/>
      <c r="C167" s="608" t="s">
        <v>150</v>
      </c>
      <c r="D167" s="609"/>
      <c r="E167">
        <f t="shared" si="2"/>
        <v>0</v>
      </c>
    </row>
    <row r="168" spans="1:5" ht="16.5" customHeight="1">
      <c r="A168" s="598" t="s">
        <v>151</v>
      </c>
      <c r="B168" s="599" t="s">
        <v>152</v>
      </c>
      <c r="C168" s="600" t="s">
        <v>153</v>
      </c>
      <c r="D168" s="601"/>
      <c r="E168">
        <f t="shared" si="2"/>
        <v>0</v>
      </c>
    </row>
    <row r="169" spans="1:5">
      <c r="A169" s="602"/>
      <c r="B169" s="603"/>
      <c r="C169" s="604" t="s">
        <v>154</v>
      </c>
      <c r="D169" s="605"/>
      <c r="E169">
        <f t="shared" si="2"/>
        <v>0</v>
      </c>
    </row>
    <row r="170" spans="1:5" ht="26.25" thickBot="1">
      <c r="A170" s="606"/>
      <c r="B170" s="607"/>
      <c r="C170" s="608" t="s">
        <v>155</v>
      </c>
      <c r="D170" s="609"/>
      <c r="E170">
        <f t="shared" si="2"/>
        <v>0</v>
      </c>
    </row>
    <row r="171" spans="1:5" ht="27" customHeight="1">
      <c r="A171" s="598" t="s">
        <v>156</v>
      </c>
      <c r="B171" s="599" t="s">
        <v>157</v>
      </c>
      <c r="C171" s="600" t="s">
        <v>158</v>
      </c>
      <c r="D171" s="601"/>
      <c r="E171">
        <f t="shared" si="2"/>
        <v>0</v>
      </c>
    </row>
    <row r="172" spans="1:5" ht="38.25">
      <c r="A172" s="602"/>
      <c r="B172" s="603"/>
      <c r="C172" s="604" t="s">
        <v>159</v>
      </c>
      <c r="D172" s="605"/>
      <c r="E172">
        <f t="shared" si="2"/>
        <v>0</v>
      </c>
    </row>
    <row r="173" spans="1:5" ht="26.25" thickBot="1">
      <c r="A173" s="606"/>
      <c r="B173" s="607"/>
      <c r="C173" s="608" t="s">
        <v>160</v>
      </c>
      <c r="D173" s="609"/>
      <c r="E173">
        <f t="shared" si="2"/>
        <v>0</v>
      </c>
    </row>
    <row r="174" spans="1:5" ht="32.25" customHeight="1">
      <c r="A174" s="598" t="s">
        <v>161</v>
      </c>
      <c r="B174" s="599" t="s">
        <v>162</v>
      </c>
      <c r="C174" s="600" t="s">
        <v>163</v>
      </c>
      <c r="D174" s="601"/>
      <c r="E174">
        <f t="shared" si="2"/>
        <v>0</v>
      </c>
    </row>
    <row r="175" spans="1:5" ht="25.5">
      <c r="A175" s="602"/>
      <c r="B175" s="603"/>
      <c r="C175" s="604" t="s">
        <v>164</v>
      </c>
      <c r="D175" s="605"/>
      <c r="E175">
        <f t="shared" si="2"/>
        <v>0</v>
      </c>
    </row>
    <row r="176" spans="1:5" ht="26.25" thickBot="1">
      <c r="A176" s="606"/>
      <c r="B176" s="607"/>
      <c r="C176" s="608" t="s">
        <v>165</v>
      </c>
      <c r="D176" s="609"/>
      <c r="E176">
        <f t="shared" si="2"/>
        <v>0</v>
      </c>
    </row>
    <row r="177" spans="1:5">
      <c r="A177" s="3"/>
    </row>
    <row r="178" spans="1:5">
      <c r="A178" s="572" t="s">
        <v>166</v>
      </c>
      <c r="B178" s="572"/>
      <c r="C178" s="572"/>
      <c r="D178" s="572"/>
    </row>
    <row r="179" spans="1:5" ht="30" customHeight="1" thickBot="1">
      <c r="A179" s="597" t="s">
        <v>526</v>
      </c>
      <c r="B179" s="597"/>
      <c r="C179" s="597"/>
      <c r="D179" s="597"/>
    </row>
    <row r="180" spans="1:5" ht="15.75" thickBot="1">
      <c r="A180" s="19"/>
      <c r="B180" s="12" t="s">
        <v>168</v>
      </c>
      <c r="C180" s="12" t="s">
        <v>169</v>
      </c>
      <c r="D180" s="20" t="s">
        <v>170</v>
      </c>
    </row>
    <row r="181" spans="1:5" ht="69.75" customHeight="1">
      <c r="A181" s="598" t="s">
        <v>121</v>
      </c>
      <c r="B181" s="599" t="s">
        <v>171</v>
      </c>
      <c r="C181" s="600" t="s">
        <v>172</v>
      </c>
      <c r="D181" s="610"/>
      <c r="E181">
        <f>IF(D181&lt;&gt;0,1,0)</f>
        <v>0</v>
      </c>
    </row>
    <row r="182" spans="1:5" ht="57.75" customHeight="1">
      <c r="A182" s="602"/>
      <c r="B182" s="603"/>
      <c r="C182" s="604" t="s">
        <v>173</v>
      </c>
      <c r="D182" s="611"/>
      <c r="E182">
        <f t="shared" ref="E182:E228" si="3">IF(D182&lt;&gt;0,1,0)</f>
        <v>0</v>
      </c>
    </row>
    <row r="183" spans="1:5" ht="98.25" customHeight="1" thickBot="1">
      <c r="A183" s="606"/>
      <c r="B183" s="607"/>
      <c r="C183" s="608" t="s">
        <v>174</v>
      </c>
      <c r="D183" s="612"/>
      <c r="E183">
        <f t="shared" si="3"/>
        <v>0</v>
      </c>
    </row>
    <row r="184" spans="1:5" ht="99" customHeight="1">
      <c r="A184" s="598" t="s">
        <v>458</v>
      </c>
      <c r="B184" s="599" t="s">
        <v>175</v>
      </c>
      <c r="C184" s="600" t="s">
        <v>176</v>
      </c>
      <c r="D184" s="610"/>
      <c r="E184">
        <f t="shared" si="3"/>
        <v>0</v>
      </c>
    </row>
    <row r="185" spans="1:5" ht="56.25" customHeight="1">
      <c r="A185" s="602"/>
      <c r="B185" s="603"/>
      <c r="C185" s="604" t="s">
        <v>177</v>
      </c>
      <c r="D185" s="611"/>
      <c r="E185">
        <f t="shared" si="3"/>
        <v>0</v>
      </c>
    </row>
    <row r="186" spans="1:5" ht="68.25" customHeight="1" thickBot="1">
      <c r="A186" s="606"/>
      <c r="B186" s="607"/>
      <c r="C186" s="608" t="s">
        <v>178</v>
      </c>
      <c r="D186" s="612"/>
      <c r="E186">
        <f t="shared" si="3"/>
        <v>0</v>
      </c>
    </row>
    <row r="187" spans="1:5" ht="60.75" customHeight="1">
      <c r="A187" s="598" t="s">
        <v>459</v>
      </c>
      <c r="B187" s="599" t="s">
        <v>179</v>
      </c>
      <c r="C187" s="600" t="s">
        <v>180</v>
      </c>
      <c r="D187" s="610"/>
      <c r="E187">
        <f t="shared" si="3"/>
        <v>0</v>
      </c>
    </row>
    <row r="188" spans="1:5" ht="58.5" customHeight="1">
      <c r="A188" s="602"/>
      <c r="B188" s="603"/>
      <c r="C188" s="604" t="s">
        <v>181</v>
      </c>
      <c r="D188" s="611"/>
      <c r="E188">
        <f t="shared" si="3"/>
        <v>0</v>
      </c>
    </row>
    <row r="189" spans="1:5" ht="68.25" customHeight="1" thickBot="1">
      <c r="A189" s="606"/>
      <c r="B189" s="607"/>
      <c r="C189" s="608" t="s">
        <v>182</v>
      </c>
      <c r="D189" s="612"/>
      <c r="E189">
        <f t="shared" si="3"/>
        <v>0</v>
      </c>
    </row>
    <row r="190" spans="1:5" ht="75" customHeight="1">
      <c r="A190" s="598" t="s">
        <v>460</v>
      </c>
      <c r="B190" s="599" t="s">
        <v>183</v>
      </c>
      <c r="C190" s="600" t="s">
        <v>184</v>
      </c>
      <c r="D190" s="610"/>
      <c r="E190">
        <f t="shared" si="3"/>
        <v>0</v>
      </c>
    </row>
    <row r="191" spans="1:5" ht="61.5" customHeight="1">
      <c r="A191" s="602"/>
      <c r="B191" s="603"/>
      <c r="C191" s="604" t="s">
        <v>185</v>
      </c>
      <c r="D191" s="611"/>
      <c r="E191">
        <f t="shared" si="3"/>
        <v>0</v>
      </c>
    </row>
    <row r="192" spans="1:5" ht="89.25" customHeight="1" thickBot="1">
      <c r="A192" s="606"/>
      <c r="B192" s="607"/>
      <c r="C192" s="608" t="s">
        <v>186</v>
      </c>
      <c r="D192" s="612"/>
      <c r="E192">
        <f t="shared" si="3"/>
        <v>0</v>
      </c>
    </row>
    <row r="193" spans="1:5" ht="62.25" customHeight="1">
      <c r="A193" s="598" t="s">
        <v>461</v>
      </c>
      <c r="B193" s="599" t="s">
        <v>187</v>
      </c>
      <c r="C193" s="600" t="s">
        <v>188</v>
      </c>
      <c r="D193" s="610"/>
      <c r="E193">
        <f t="shared" si="3"/>
        <v>0</v>
      </c>
    </row>
    <row r="194" spans="1:5" ht="59.25" customHeight="1">
      <c r="A194" s="602"/>
      <c r="B194" s="603"/>
      <c r="C194" s="604" t="s">
        <v>189</v>
      </c>
      <c r="D194" s="611"/>
      <c r="E194">
        <f t="shared" si="3"/>
        <v>0</v>
      </c>
    </row>
    <row r="195" spans="1:5" ht="58.5" customHeight="1" thickBot="1">
      <c r="A195" s="606"/>
      <c r="B195" s="607"/>
      <c r="C195" s="608" t="s">
        <v>190</v>
      </c>
      <c r="D195" s="612"/>
      <c r="E195">
        <f t="shared" si="3"/>
        <v>0</v>
      </c>
    </row>
    <row r="196" spans="1:5" ht="46.5" customHeight="1">
      <c r="A196" s="598" t="s">
        <v>462</v>
      </c>
      <c r="B196" s="599" t="s">
        <v>191</v>
      </c>
      <c r="C196" s="600" t="s">
        <v>192</v>
      </c>
      <c r="D196" s="610"/>
      <c r="E196">
        <f t="shared" si="3"/>
        <v>0</v>
      </c>
    </row>
    <row r="197" spans="1:5" ht="59.25" customHeight="1">
      <c r="A197" s="602"/>
      <c r="B197" s="603"/>
      <c r="C197" s="604" t="s">
        <v>193</v>
      </c>
      <c r="D197" s="611"/>
      <c r="E197">
        <f t="shared" si="3"/>
        <v>0</v>
      </c>
    </row>
    <row r="198" spans="1:5" ht="81.75" customHeight="1" thickBot="1">
      <c r="A198" s="606"/>
      <c r="B198" s="607"/>
      <c r="C198" s="608" t="s">
        <v>194</v>
      </c>
      <c r="D198" s="612"/>
      <c r="E198">
        <f t="shared" si="3"/>
        <v>0</v>
      </c>
    </row>
    <row r="199" spans="1:5" ht="57" customHeight="1">
      <c r="A199" s="598" t="s">
        <v>463</v>
      </c>
      <c r="B199" s="599" t="s">
        <v>195</v>
      </c>
      <c r="C199" s="600" t="s">
        <v>196</v>
      </c>
      <c r="D199" s="610"/>
      <c r="E199">
        <f t="shared" si="3"/>
        <v>0</v>
      </c>
    </row>
    <row r="200" spans="1:5" ht="57.75" customHeight="1">
      <c r="A200" s="602"/>
      <c r="B200" s="603"/>
      <c r="C200" s="604" t="s">
        <v>197</v>
      </c>
      <c r="D200" s="611"/>
      <c r="E200">
        <f t="shared" si="3"/>
        <v>0</v>
      </c>
    </row>
    <row r="201" spans="1:5" ht="135.75" customHeight="1" thickBot="1">
      <c r="A201" s="606"/>
      <c r="B201" s="607"/>
      <c r="C201" s="608" t="s">
        <v>198</v>
      </c>
      <c r="D201" s="612"/>
      <c r="E201">
        <f t="shared" si="3"/>
        <v>0</v>
      </c>
    </row>
    <row r="202" spans="1:5" ht="64.5" customHeight="1">
      <c r="A202" s="598" t="s">
        <v>464</v>
      </c>
      <c r="B202" s="599" t="s">
        <v>199</v>
      </c>
      <c r="C202" s="600" t="s">
        <v>200</v>
      </c>
      <c r="D202" s="610"/>
      <c r="E202">
        <f t="shared" si="3"/>
        <v>0</v>
      </c>
    </row>
    <row r="203" spans="1:5" ht="63.75">
      <c r="A203" s="602"/>
      <c r="B203" s="603"/>
      <c r="C203" s="604" t="s">
        <v>201</v>
      </c>
      <c r="D203" s="611"/>
      <c r="E203">
        <f t="shared" si="3"/>
        <v>0</v>
      </c>
    </row>
    <row r="204" spans="1:5" ht="68.25" customHeight="1" thickBot="1">
      <c r="A204" s="606"/>
      <c r="B204" s="607"/>
      <c r="C204" s="608" t="s">
        <v>202</v>
      </c>
      <c r="D204" s="612"/>
      <c r="E204">
        <f t="shared" si="3"/>
        <v>0</v>
      </c>
    </row>
    <row r="205" spans="1:5" ht="56.25" customHeight="1">
      <c r="A205" s="598" t="s">
        <v>465</v>
      </c>
      <c r="B205" s="599" t="s">
        <v>203</v>
      </c>
      <c r="C205" s="600" t="s">
        <v>204</v>
      </c>
      <c r="D205" s="610"/>
      <c r="E205">
        <f t="shared" si="3"/>
        <v>0</v>
      </c>
    </row>
    <row r="206" spans="1:5" ht="45.75" customHeight="1">
      <c r="A206" s="602"/>
      <c r="B206" s="603"/>
      <c r="C206" s="604" t="s">
        <v>205</v>
      </c>
      <c r="D206" s="611"/>
      <c r="E206">
        <f t="shared" si="3"/>
        <v>0</v>
      </c>
    </row>
    <row r="207" spans="1:5" ht="57" customHeight="1" thickBot="1">
      <c r="A207" s="606"/>
      <c r="B207" s="607"/>
      <c r="C207" s="608" t="s">
        <v>206</v>
      </c>
      <c r="D207" s="612"/>
      <c r="E207">
        <f t="shared" si="3"/>
        <v>0</v>
      </c>
    </row>
    <row r="208" spans="1:5" ht="68.25" customHeight="1">
      <c r="A208" s="598" t="s">
        <v>466</v>
      </c>
      <c r="B208" s="599" t="s">
        <v>207</v>
      </c>
      <c r="C208" s="600" t="s">
        <v>208</v>
      </c>
      <c r="D208" s="610"/>
      <c r="E208">
        <f t="shared" si="3"/>
        <v>0</v>
      </c>
    </row>
    <row r="209" spans="1:5" ht="58.5" customHeight="1">
      <c r="A209" s="602"/>
      <c r="B209" s="603"/>
      <c r="C209" s="604" t="s">
        <v>209</v>
      </c>
      <c r="D209" s="611"/>
      <c r="E209">
        <f t="shared" si="3"/>
        <v>0</v>
      </c>
    </row>
    <row r="210" spans="1:5" ht="48.75" customHeight="1" thickBot="1">
      <c r="A210" s="606"/>
      <c r="B210" s="607"/>
      <c r="C210" s="608" t="s">
        <v>210</v>
      </c>
      <c r="D210" s="612"/>
      <c r="E210">
        <f t="shared" si="3"/>
        <v>0</v>
      </c>
    </row>
    <row r="211" spans="1:5" ht="57.75" customHeight="1">
      <c r="A211" s="598" t="s">
        <v>467</v>
      </c>
      <c r="B211" s="599" t="s">
        <v>211</v>
      </c>
      <c r="C211" s="600" t="s">
        <v>212</v>
      </c>
      <c r="D211" s="610"/>
      <c r="E211">
        <f t="shared" si="3"/>
        <v>0</v>
      </c>
    </row>
    <row r="212" spans="1:5" ht="57.75" customHeight="1">
      <c r="A212" s="602"/>
      <c r="B212" s="603"/>
      <c r="C212" s="604" t="s">
        <v>213</v>
      </c>
      <c r="D212" s="611"/>
      <c r="E212">
        <f t="shared" si="3"/>
        <v>0</v>
      </c>
    </row>
    <row r="213" spans="1:5" ht="72" customHeight="1" thickBot="1">
      <c r="A213" s="606"/>
      <c r="B213" s="607"/>
      <c r="C213" s="608" t="s">
        <v>214</v>
      </c>
      <c r="D213" s="612"/>
      <c r="E213">
        <f t="shared" si="3"/>
        <v>0</v>
      </c>
    </row>
    <row r="214" spans="1:5" ht="59.25" customHeight="1">
      <c r="A214" s="598" t="s">
        <v>468</v>
      </c>
      <c r="B214" s="599" t="s">
        <v>215</v>
      </c>
      <c r="C214" s="600" t="s">
        <v>216</v>
      </c>
      <c r="D214" s="610"/>
      <c r="E214">
        <f t="shared" si="3"/>
        <v>0</v>
      </c>
    </row>
    <row r="215" spans="1:5" ht="48.75" customHeight="1">
      <c r="A215" s="602"/>
      <c r="B215" s="603"/>
      <c r="C215" s="604" t="s">
        <v>217</v>
      </c>
      <c r="D215" s="611"/>
      <c r="E215">
        <f t="shared" si="3"/>
        <v>0</v>
      </c>
    </row>
    <row r="216" spans="1:5" ht="55.5" customHeight="1" thickBot="1">
      <c r="A216" s="606"/>
      <c r="B216" s="607"/>
      <c r="C216" s="608" t="s">
        <v>218</v>
      </c>
      <c r="D216" s="612"/>
      <c r="E216">
        <f t="shared" si="3"/>
        <v>0</v>
      </c>
    </row>
    <row r="217" spans="1:5" ht="75.75" customHeight="1">
      <c r="A217" s="598" t="s">
        <v>469</v>
      </c>
      <c r="B217" s="599" t="s">
        <v>219</v>
      </c>
      <c r="C217" s="600" t="s">
        <v>220</v>
      </c>
      <c r="D217" s="610"/>
      <c r="E217">
        <f t="shared" si="3"/>
        <v>0</v>
      </c>
    </row>
    <row r="218" spans="1:5" ht="82.5" customHeight="1">
      <c r="A218" s="602"/>
      <c r="B218" s="603"/>
      <c r="C218" s="604" t="s">
        <v>221</v>
      </c>
      <c r="D218" s="611"/>
      <c r="E218">
        <f t="shared" si="3"/>
        <v>0</v>
      </c>
    </row>
    <row r="219" spans="1:5" ht="71.25" customHeight="1" thickBot="1">
      <c r="A219" s="606"/>
      <c r="B219" s="607"/>
      <c r="C219" s="608" t="s">
        <v>222</v>
      </c>
      <c r="D219" s="612"/>
      <c r="E219">
        <f t="shared" si="3"/>
        <v>0</v>
      </c>
    </row>
    <row r="220" spans="1:5" ht="57.75" customHeight="1">
      <c r="A220" s="598" t="s">
        <v>470</v>
      </c>
      <c r="B220" s="599" t="s">
        <v>223</v>
      </c>
      <c r="C220" s="600" t="s">
        <v>224</v>
      </c>
      <c r="D220" s="610"/>
      <c r="E220">
        <f t="shared" si="3"/>
        <v>0</v>
      </c>
    </row>
    <row r="221" spans="1:5" ht="58.5" customHeight="1">
      <c r="A221" s="602"/>
      <c r="B221" s="603"/>
      <c r="C221" s="604" t="s">
        <v>225</v>
      </c>
      <c r="D221" s="611"/>
      <c r="E221">
        <f t="shared" si="3"/>
        <v>0</v>
      </c>
    </row>
    <row r="222" spans="1:5" ht="58.5" customHeight="1" thickBot="1">
      <c r="A222" s="606"/>
      <c r="B222" s="607"/>
      <c r="C222" s="608" t="s">
        <v>226</v>
      </c>
      <c r="D222" s="612"/>
      <c r="E222">
        <f t="shared" si="3"/>
        <v>0</v>
      </c>
    </row>
    <row r="223" spans="1:5" ht="46.5" customHeight="1">
      <c r="A223" s="598" t="s">
        <v>471</v>
      </c>
      <c r="B223" s="599" t="s">
        <v>227</v>
      </c>
      <c r="C223" s="600" t="s">
        <v>228</v>
      </c>
      <c r="D223" s="610"/>
      <c r="E223">
        <f t="shared" si="3"/>
        <v>0</v>
      </c>
    </row>
    <row r="224" spans="1:5" ht="70.5" customHeight="1">
      <c r="A224" s="602"/>
      <c r="B224" s="603"/>
      <c r="C224" s="604" t="s">
        <v>229</v>
      </c>
      <c r="D224" s="611"/>
      <c r="E224">
        <f t="shared" si="3"/>
        <v>0</v>
      </c>
    </row>
    <row r="225" spans="1:5" ht="57" customHeight="1" thickBot="1">
      <c r="A225" s="606"/>
      <c r="B225" s="607"/>
      <c r="C225" s="608" t="s">
        <v>230</v>
      </c>
      <c r="D225" s="612"/>
      <c r="E225">
        <f t="shared" si="3"/>
        <v>0</v>
      </c>
    </row>
    <row r="226" spans="1:5" ht="54" customHeight="1">
      <c r="A226" s="598" t="s">
        <v>472</v>
      </c>
      <c r="B226" s="599" t="s">
        <v>231</v>
      </c>
      <c r="C226" s="600" t="s">
        <v>232</v>
      </c>
      <c r="D226" s="610"/>
      <c r="E226">
        <f t="shared" si="3"/>
        <v>0</v>
      </c>
    </row>
    <row r="227" spans="1:5" ht="56.25" customHeight="1">
      <c r="A227" s="602"/>
      <c r="B227" s="603"/>
      <c r="C227" s="604" t="s">
        <v>233</v>
      </c>
      <c r="D227" s="611"/>
      <c r="E227">
        <f t="shared" si="3"/>
        <v>0</v>
      </c>
    </row>
    <row r="228" spans="1:5" ht="246" customHeight="1" thickBot="1">
      <c r="A228" s="606"/>
      <c r="B228" s="607"/>
      <c r="C228" s="608" t="s">
        <v>234</v>
      </c>
      <c r="D228" s="612"/>
      <c r="E228">
        <f t="shared" si="3"/>
        <v>0</v>
      </c>
    </row>
    <row r="229" spans="1:5" ht="15" customHeight="1">
      <c r="A229" s="27"/>
      <c r="B229" s="27"/>
      <c r="C229" s="27"/>
      <c r="D229" s="27"/>
    </row>
    <row r="230" spans="1:5">
      <c r="A230" s="572" t="s">
        <v>235</v>
      </c>
      <c r="B230" s="572"/>
      <c r="C230" s="572"/>
      <c r="D230" s="572"/>
    </row>
    <row r="231" spans="1:5" ht="31.5" customHeight="1" thickBot="1">
      <c r="A231" s="597" t="s">
        <v>527</v>
      </c>
      <c r="B231" s="597"/>
      <c r="C231" s="597"/>
      <c r="D231" s="597"/>
    </row>
    <row r="232" spans="1:5" ht="15.75" thickBot="1">
      <c r="A232" s="28"/>
      <c r="B232" s="49" t="s">
        <v>237</v>
      </c>
      <c r="C232" s="49" t="s">
        <v>238</v>
      </c>
      <c r="D232" s="613" t="s">
        <v>170</v>
      </c>
    </row>
    <row r="233" spans="1:5" ht="80.25" customHeight="1">
      <c r="A233" s="614" t="s">
        <v>473</v>
      </c>
      <c r="B233" s="615" t="s">
        <v>239</v>
      </c>
      <c r="C233" s="616" t="s">
        <v>240</v>
      </c>
      <c r="D233" s="610"/>
      <c r="E233">
        <f>IF(D233&lt;&gt;0,1,0)</f>
        <v>0</v>
      </c>
    </row>
    <row r="234" spans="1:5" ht="40.5" customHeight="1">
      <c r="A234" s="617"/>
      <c r="B234" s="618"/>
      <c r="C234" s="619" t="s">
        <v>241</v>
      </c>
      <c r="D234" s="611"/>
      <c r="E234">
        <f t="shared" ref="E234:E267" si="4">IF(D234&lt;&gt;0,1,0)</f>
        <v>0</v>
      </c>
    </row>
    <row r="235" spans="1:5" ht="55.5" customHeight="1" thickBot="1">
      <c r="A235" s="595"/>
      <c r="B235" s="596"/>
      <c r="C235" s="620" t="s">
        <v>242</v>
      </c>
      <c r="D235" s="612"/>
      <c r="E235">
        <f t="shared" si="4"/>
        <v>0</v>
      </c>
    </row>
    <row r="236" spans="1:5" ht="39.75" customHeight="1">
      <c r="A236" s="593" t="s">
        <v>474</v>
      </c>
      <c r="B236" s="594" t="s">
        <v>243</v>
      </c>
      <c r="C236" s="621" t="s">
        <v>244</v>
      </c>
      <c r="D236" s="610"/>
      <c r="E236">
        <f t="shared" si="4"/>
        <v>0</v>
      </c>
    </row>
    <row r="237" spans="1:5" ht="30.75" customHeight="1">
      <c r="A237" s="617"/>
      <c r="B237" s="618"/>
      <c r="C237" s="619" t="s">
        <v>245</v>
      </c>
      <c r="D237" s="611"/>
      <c r="E237">
        <f t="shared" si="4"/>
        <v>0</v>
      </c>
    </row>
    <row r="238" spans="1:5" ht="60" customHeight="1" thickBot="1">
      <c r="A238" s="595"/>
      <c r="B238" s="596"/>
      <c r="C238" s="620" t="s">
        <v>246</v>
      </c>
      <c r="D238" s="612"/>
      <c r="E238">
        <f t="shared" si="4"/>
        <v>0</v>
      </c>
    </row>
    <row r="239" spans="1:5" ht="55.5" customHeight="1">
      <c r="A239" s="593" t="s">
        <v>475</v>
      </c>
      <c r="B239" s="594" t="s">
        <v>247</v>
      </c>
      <c r="C239" s="621" t="s">
        <v>248</v>
      </c>
      <c r="D239" s="610"/>
      <c r="E239">
        <f t="shared" si="4"/>
        <v>0</v>
      </c>
    </row>
    <row r="240" spans="1:5" ht="131.25" customHeight="1">
      <c r="A240" s="617"/>
      <c r="B240" s="618"/>
      <c r="C240" s="619" t="s">
        <v>249</v>
      </c>
      <c r="D240" s="611"/>
      <c r="E240">
        <f t="shared" si="4"/>
        <v>0</v>
      </c>
    </row>
    <row r="241" spans="1:5" ht="57" customHeight="1" thickBot="1">
      <c r="A241" s="595"/>
      <c r="B241" s="596"/>
      <c r="C241" s="620" t="s">
        <v>250</v>
      </c>
      <c r="D241" s="612"/>
      <c r="E241">
        <f t="shared" si="4"/>
        <v>0</v>
      </c>
    </row>
    <row r="242" spans="1:5" ht="56.25" customHeight="1">
      <c r="A242" s="593" t="s">
        <v>476</v>
      </c>
      <c r="B242" s="594" t="s">
        <v>251</v>
      </c>
      <c r="C242" s="621" t="s">
        <v>252</v>
      </c>
      <c r="D242" s="610"/>
      <c r="E242">
        <f t="shared" si="4"/>
        <v>0</v>
      </c>
    </row>
    <row r="243" spans="1:5" ht="54" customHeight="1">
      <c r="A243" s="617"/>
      <c r="B243" s="618"/>
      <c r="C243" s="619" t="s">
        <v>253</v>
      </c>
      <c r="D243" s="611"/>
      <c r="E243">
        <f t="shared" si="4"/>
        <v>0</v>
      </c>
    </row>
    <row r="244" spans="1:5" ht="81" customHeight="1" thickBot="1">
      <c r="A244" s="595"/>
      <c r="B244" s="596"/>
      <c r="C244" s="620" t="s">
        <v>254</v>
      </c>
      <c r="D244" s="612"/>
      <c r="E244">
        <f t="shared" si="4"/>
        <v>0</v>
      </c>
    </row>
    <row r="245" spans="1:5" ht="56.25" customHeight="1">
      <c r="A245" s="593" t="s">
        <v>477</v>
      </c>
      <c r="B245" s="594" t="s">
        <v>255</v>
      </c>
      <c r="C245" s="621" t="s">
        <v>256</v>
      </c>
      <c r="D245" s="610"/>
      <c r="E245">
        <f t="shared" si="4"/>
        <v>0</v>
      </c>
    </row>
    <row r="246" spans="1:5" ht="56.25" customHeight="1">
      <c r="A246" s="617"/>
      <c r="B246" s="618"/>
      <c r="C246" s="619" t="s">
        <v>257</v>
      </c>
      <c r="D246" s="611"/>
      <c r="E246">
        <f t="shared" si="4"/>
        <v>0</v>
      </c>
    </row>
    <row r="247" spans="1:5" ht="81.75" customHeight="1" thickBot="1">
      <c r="A247" s="595"/>
      <c r="B247" s="596"/>
      <c r="C247" s="620" t="s">
        <v>258</v>
      </c>
      <c r="D247" s="612"/>
      <c r="E247">
        <f t="shared" si="4"/>
        <v>0</v>
      </c>
    </row>
    <row r="248" spans="1:5" ht="54" customHeight="1">
      <c r="A248" s="593" t="s">
        <v>478</v>
      </c>
      <c r="B248" s="594" t="s">
        <v>259</v>
      </c>
      <c r="C248" s="621" t="s">
        <v>260</v>
      </c>
      <c r="D248" s="610"/>
      <c r="E248">
        <f t="shared" si="4"/>
        <v>0</v>
      </c>
    </row>
    <row r="249" spans="1:5" ht="56.25" customHeight="1">
      <c r="A249" s="617"/>
      <c r="B249" s="618"/>
      <c r="C249" s="619" t="s">
        <v>261</v>
      </c>
      <c r="D249" s="611"/>
      <c r="E249">
        <f t="shared" si="4"/>
        <v>0</v>
      </c>
    </row>
    <row r="250" spans="1:5" ht="67.5" customHeight="1" thickBot="1">
      <c r="A250" s="595"/>
      <c r="B250" s="596"/>
      <c r="C250" s="620" t="s">
        <v>262</v>
      </c>
      <c r="D250" s="612"/>
      <c r="E250">
        <f t="shared" si="4"/>
        <v>0</v>
      </c>
    </row>
    <row r="251" spans="1:5" ht="42" customHeight="1">
      <c r="A251" s="593" t="s">
        <v>479</v>
      </c>
      <c r="B251" s="594" t="s">
        <v>263</v>
      </c>
      <c r="C251" s="621" t="s">
        <v>264</v>
      </c>
      <c r="D251" s="610"/>
      <c r="E251">
        <f t="shared" si="4"/>
        <v>0</v>
      </c>
    </row>
    <row r="252" spans="1:5" ht="53.25" customHeight="1">
      <c r="A252" s="617"/>
      <c r="B252" s="618"/>
      <c r="C252" s="619" t="s">
        <v>265</v>
      </c>
      <c r="D252" s="611"/>
      <c r="E252">
        <f t="shared" si="4"/>
        <v>0</v>
      </c>
    </row>
    <row r="253" spans="1:5" ht="30" customHeight="1" thickBot="1">
      <c r="A253" s="595"/>
      <c r="B253" s="596"/>
      <c r="C253" s="620" t="s">
        <v>266</v>
      </c>
      <c r="D253" s="612"/>
      <c r="E253">
        <f t="shared" si="4"/>
        <v>0</v>
      </c>
    </row>
    <row r="254" spans="1:5" ht="42" customHeight="1">
      <c r="A254" s="593" t="s">
        <v>480</v>
      </c>
      <c r="B254" s="594" t="s">
        <v>267</v>
      </c>
      <c r="C254" s="621" t="s">
        <v>268</v>
      </c>
      <c r="D254" s="622"/>
      <c r="E254">
        <f t="shared" si="4"/>
        <v>0</v>
      </c>
    </row>
    <row r="255" spans="1:5" ht="43.5" customHeight="1" thickBot="1">
      <c r="A255" s="617"/>
      <c r="B255" s="618"/>
      <c r="C255" s="619" t="s">
        <v>269</v>
      </c>
      <c r="D255" s="611"/>
      <c r="E255">
        <f t="shared" si="4"/>
        <v>0</v>
      </c>
    </row>
    <row r="256" spans="1:5" ht="54" customHeight="1">
      <c r="A256" s="593" t="s">
        <v>481</v>
      </c>
      <c r="B256" s="594" t="s">
        <v>270</v>
      </c>
      <c r="C256" s="621" t="s">
        <v>271</v>
      </c>
      <c r="D256" s="610"/>
      <c r="E256">
        <f t="shared" si="4"/>
        <v>0</v>
      </c>
    </row>
    <row r="257" spans="1:5" ht="104.25" customHeight="1">
      <c r="A257" s="617"/>
      <c r="B257" s="618"/>
      <c r="C257" s="619" t="s">
        <v>272</v>
      </c>
      <c r="D257" s="611"/>
      <c r="E257">
        <f t="shared" si="4"/>
        <v>0</v>
      </c>
    </row>
    <row r="258" spans="1:5" ht="54.75" customHeight="1" thickBot="1">
      <c r="A258" s="595"/>
      <c r="B258" s="596"/>
      <c r="C258" s="620" t="s">
        <v>273</v>
      </c>
      <c r="D258" s="612"/>
      <c r="E258">
        <f t="shared" si="4"/>
        <v>0</v>
      </c>
    </row>
    <row r="259" spans="1:5" ht="53.25" customHeight="1">
      <c r="A259" s="593" t="s">
        <v>482</v>
      </c>
      <c r="B259" s="594" t="s">
        <v>274</v>
      </c>
      <c r="C259" s="621" t="s">
        <v>275</v>
      </c>
      <c r="D259" s="610"/>
      <c r="E259">
        <f t="shared" si="4"/>
        <v>0</v>
      </c>
    </row>
    <row r="260" spans="1:5" ht="54.75" customHeight="1">
      <c r="A260" s="617"/>
      <c r="B260" s="618"/>
      <c r="C260" s="619" t="s">
        <v>276</v>
      </c>
      <c r="D260" s="611"/>
      <c r="E260">
        <f t="shared" si="4"/>
        <v>0</v>
      </c>
    </row>
    <row r="261" spans="1:5" ht="42" customHeight="1" thickBot="1">
      <c r="A261" s="595"/>
      <c r="B261" s="596"/>
      <c r="C261" s="620" t="s">
        <v>277</v>
      </c>
      <c r="D261" s="612"/>
      <c r="E261">
        <f t="shared" si="4"/>
        <v>0</v>
      </c>
    </row>
    <row r="262" spans="1:5" ht="41.25" customHeight="1">
      <c r="A262" s="593" t="s">
        <v>483</v>
      </c>
      <c r="B262" s="594" t="s">
        <v>278</v>
      </c>
      <c r="C262" s="621" t="s">
        <v>279</v>
      </c>
      <c r="D262" s="610"/>
      <c r="E262">
        <f t="shared" si="4"/>
        <v>0</v>
      </c>
    </row>
    <row r="263" spans="1:5" ht="54.75" customHeight="1">
      <c r="A263" s="617"/>
      <c r="B263" s="618"/>
      <c r="C263" s="619" t="s">
        <v>280</v>
      </c>
      <c r="D263" s="611"/>
      <c r="E263">
        <f t="shared" si="4"/>
        <v>0</v>
      </c>
    </row>
    <row r="264" spans="1:5" ht="54" customHeight="1" thickBot="1">
      <c r="A264" s="595"/>
      <c r="B264" s="596"/>
      <c r="C264" s="620" t="s">
        <v>281</v>
      </c>
      <c r="D264" s="612"/>
      <c r="E264">
        <f t="shared" si="4"/>
        <v>0</v>
      </c>
    </row>
    <row r="265" spans="1:5" ht="28.5" customHeight="1">
      <c r="A265" s="593" t="s">
        <v>484</v>
      </c>
      <c r="B265" s="594" t="s">
        <v>282</v>
      </c>
      <c r="C265" s="621" t="s">
        <v>283</v>
      </c>
      <c r="D265" s="610"/>
      <c r="E265">
        <f t="shared" si="4"/>
        <v>0</v>
      </c>
    </row>
    <row r="266" spans="1:5" ht="15.75" customHeight="1">
      <c r="A266" s="617"/>
      <c r="B266" s="618"/>
      <c r="C266" s="619" t="s">
        <v>284</v>
      </c>
      <c r="D266" s="611"/>
      <c r="E266">
        <f t="shared" si="4"/>
        <v>0</v>
      </c>
    </row>
    <row r="267" spans="1:5" ht="28.5" customHeight="1" thickBot="1">
      <c r="A267" s="595"/>
      <c r="B267" s="596"/>
      <c r="C267" s="620" t="s">
        <v>285</v>
      </c>
      <c r="D267" s="612"/>
      <c r="E267">
        <f t="shared" si="4"/>
        <v>0</v>
      </c>
    </row>
    <row r="268" spans="1:5">
      <c r="A268" s="3"/>
    </row>
    <row r="269" spans="1:5">
      <c r="A269" s="572" t="s">
        <v>286</v>
      </c>
      <c r="B269" s="572"/>
      <c r="C269" s="572"/>
      <c r="D269" s="572"/>
    </row>
    <row r="270" spans="1:5" ht="57" customHeight="1" thickBot="1">
      <c r="A270" s="597" t="s">
        <v>485</v>
      </c>
      <c r="B270" s="597"/>
      <c r="C270" s="597"/>
      <c r="D270" s="597"/>
    </row>
    <row r="271" spans="1:5" ht="15.75" thickBot="1">
      <c r="A271" s="244"/>
      <c r="B271" s="12" t="s">
        <v>237</v>
      </c>
      <c r="C271" s="12" t="s">
        <v>238</v>
      </c>
      <c r="D271" s="20" t="s">
        <v>170</v>
      </c>
    </row>
    <row r="272" spans="1:5" ht="25.5">
      <c r="A272" s="623" t="s">
        <v>486</v>
      </c>
      <c r="B272" s="624" t="s">
        <v>287</v>
      </c>
      <c r="C272" s="621" t="s">
        <v>288</v>
      </c>
      <c r="D272" s="622"/>
      <c r="E272">
        <f>IF(D272=2,1,0)</f>
        <v>0</v>
      </c>
    </row>
    <row r="273" spans="1:5" ht="25.5">
      <c r="A273" s="625"/>
      <c r="B273" s="626"/>
      <c r="C273" s="619" t="s">
        <v>289</v>
      </c>
      <c r="D273" s="611"/>
      <c r="E273">
        <f t="shared" ref="E273:E311" si="5">IF(D273=2,1,0)</f>
        <v>0</v>
      </c>
    </row>
    <row r="274" spans="1:5" ht="38.25">
      <c r="A274" s="625"/>
      <c r="B274" s="626"/>
      <c r="C274" s="619" t="s">
        <v>290</v>
      </c>
      <c r="D274" s="611"/>
      <c r="E274">
        <f t="shared" si="5"/>
        <v>0</v>
      </c>
    </row>
    <row r="275" spans="1:5" ht="39" thickBot="1">
      <c r="A275" s="627"/>
      <c r="B275" s="628"/>
      <c r="C275" s="620" t="s">
        <v>291</v>
      </c>
      <c r="D275" s="629"/>
      <c r="E275">
        <f t="shared" si="5"/>
        <v>0</v>
      </c>
    </row>
    <row r="276" spans="1:5" ht="25.5" customHeight="1">
      <c r="A276" s="623" t="s">
        <v>487</v>
      </c>
      <c r="B276" s="624" t="s">
        <v>293</v>
      </c>
      <c r="C276" s="621" t="s">
        <v>292</v>
      </c>
      <c r="D276" s="622"/>
      <c r="E276">
        <f t="shared" si="5"/>
        <v>0</v>
      </c>
    </row>
    <row r="277" spans="1:5" ht="25.5">
      <c r="A277" s="625"/>
      <c r="B277" s="626"/>
      <c r="C277" s="619" t="s">
        <v>294</v>
      </c>
      <c r="D277" s="611"/>
      <c r="E277">
        <f t="shared" si="5"/>
        <v>0</v>
      </c>
    </row>
    <row r="278" spans="1:5" ht="38.25">
      <c r="A278" s="625"/>
      <c r="B278" s="626"/>
      <c r="C278" s="619" t="s">
        <v>295</v>
      </c>
      <c r="D278" s="611"/>
      <c r="E278">
        <f t="shared" si="5"/>
        <v>0</v>
      </c>
    </row>
    <row r="279" spans="1:5" ht="29.25" customHeight="1" thickBot="1">
      <c r="A279" s="627"/>
      <c r="B279" s="628"/>
      <c r="C279" s="620" t="s">
        <v>296</v>
      </c>
      <c r="D279" s="629"/>
      <c r="E279">
        <f t="shared" si="5"/>
        <v>0</v>
      </c>
    </row>
    <row r="280" spans="1:5" ht="26.25" customHeight="1">
      <c r="A280" s="623" t="s">
        <v>488</v>
      </c>
      <c r="B280" s="624" t="s">
        <v>298</v>
      </c>
      <c r="C280" s="621" t="s">
        <v>297</v>
      </c>
      <c r="D280" s="622"/>
      <c r="E280">
        <f t="shared" si="5"/>
        <v>0</v>
      </c>
    </row>
    <row r="281" spans="1:5" ht="38.25">
      <c r="A281" s="625"/>
      <c r="B281" s="626"/>
      <c r="C281" s="619" t="s">
        <v>299</v>
      </c>
      <c r="D281" s="611"/>
      <c r="E281">
        <f t="shared" si="5"/>
        <v>0</v>
      </c>
    </row>
    <row r="282" spans="1:5" ht="55.5" customHeight="1">
      <c r="A282" s="625"/>
      <c r="B282" s="626"/>
      <c r="C282" s="619" t="s">
        <v>300</v>
      </c>
      <c r="D282" s="611"/>
      <c r="E282">
        <f t="shared" si="5"/>
        <v>0</v>
      </c>
    </row>
    <row r="283" spans="1:5" ht="56.25" customHeight="1" thickBot="1">
      <c r="A283" s="627"/>
      <c r="B283" s="628"/>
      <c r="C283" s="620" t="s">
        <v>301</v>
      </c>
      <c r="D283" s="629"/>
      <c r="E283">
        <f t="shared" si="5"/>
        <v>0</v>
      </c>
    </row>
    <row r="284" spans="1:5" ht="38.25">
      <c r="A284" s="623" t="s">
        <v>489</v>
      </c>
      <c r="B284" s="624" t="s">
        <v>303</v>
      </c>
      <c r="C284" s="621" t="s">
        <v>302</v>
      </c>
      <c r="D284" s="622"/>
      <c r="E284">
        <f t="shared" si="5"/>
        <v>0</v>
      </c>
    </row>
    <row r="285" spans="1:5" ht="38.25">
      <c r="A285" s="625"/>
      <c r="B285" s="626"/>
      <c r="C285" s="619" t="s">
        <v>304</v>
      </c>
      <c r="D285" s="611"/>
      <c r="E285">
        <f t="shared" si="5"/>
        <v>0</v>
      </c>
    </row>
    <row r="286" spans="1:5" ht="38.25">
      <c r="A286" s="625"/>
      <c r="B286" s="626"/>
      <c r="C286" s="619" t="s">
        <v>305</v>
      </c>
      <c r="D286" s="611"/>
      <c r="E286">
        <f t="shared" si="5"/>
        <v>0</v>
      </c>
    </row>
    <row r="287" spans="1:5" ht="41.25" customHeight="1" thickBot="1">
      <c r="A287" s="627"/>
      <c r="B287" s="628"/>
      <c r="C287" s="620" t="s">
        <v>306</v>
      </c>
      <c r="D287" s="629"/>
      <c r="E287">
        <f t="shared" si="5"/>
        <v>0</v>
      </c>
    </row>
    <row r="288" spans="1:5" ht="38.25">
      <c r="A288" s="623" t="s">
        <v>490</v>
      </c>
      <c r="B288" s="624" t="s">
        <v>308</v>
      </c>
      <c r="C288" s="621" t="s">
        <v>307</v>
      </c>
      <c r="D288" s="622"/>
      <c r="E288">
        <f t="shared" si="5"/>
        <v>0</v>
      </c>
    </row>
    <row r="289" spans="1:5" ht="51">
      <c r="A289" s="625"/>
      <c r="B289" s="626"/>
      <c r="C289" s="619" t="s">
        <v>309</v>
      </c>
      <c r="D289" s="611"/>
      <c r="E289">
        <f t="shared" si="5"/>
        <v>0</v>
      </c>
    </row>
    <row r="290" spans="1:5" ht="38.25">
      <c r="A290" s="625"/>
      <c r="B290" s="626"/>
      <c r="C290" s="619" t="s">
        <v>310</v>
      </c>
      <c r="D290" s="611"/>
      <c r="E290">
        <f t="shared" si="5"/>
        <v>0</v>
      </c>
    </row>
    <row r="291" spans="1:5" ht="39" thickBot="1">
      <c r="A291" s="627"/>
      <c r="B291" s="628"/>
      <c r="C291" s="620" t="s">
        <v>311</v>
      </c>
      <c r="D291" s="629"/>
      <c r="E291">
        <f t="shared" si="5"/>
        <v>0</v>
      </c>
    </row>
    <row r="292" spans="1:5" ht="51">
      <c r="A292" s="623" t="s">
        <v>491</v>
      </c>
      <c r="B292" s="624" t="s">
        <v>313</v>
      </c>
      <c r="C292" s="621" t="s">
        <v>312</v>
      </c>
      <c r="D292" s="622"/>
      <c r="E292">
        <f t="shared" si="5"/>
        <v>0</v>
      </c>
    </row>
    <row r="293" spans="1:5" ht="30" customHeight="1">
      <c r="A293" s="625"/>
      <c r="B293" s="626"/>
      <c r="C293" s="619" t="s">
        <v>314</v>
      </c>
      <c r="D293" s="611"/>
      <c r="E293">
        <f t="shared" si="5"/>
        <v>0</v>
      </c>
    </row>
    <row r="294" spans="1:5" ht="18.75" customHeight="1">
      <c r="A294" s="625"/>
      <c r="B294" s="626"/>
      <c r="C294" s="619" t="s">
        <v>315</v>
      </c>
      <c r="D294" s="611"/>
      <c r="E294">
        <f t="shared" si="5"/>
        <v>0</v>
      </c>
    </row>
    <row r="295" spans="1:5" ht="39" thickBot="1">
      <c r="A295" s="627"/>
      <c r="B295" s="628"/>
      <c r="C295" s="620" t="s">
        <v>316</v>
      </c>
      <c r="D295" s="629"/>
      <c r="E295">
        <f t="shared" si="5"/>
        <v>0</v>
      </c>
    </row>
    <row r="296" spans="1:5" ht="25.5">
      <c r="A296" s="623" t="s">
        <v>492</v>
      </c>
      <c r="B296" s="624" t="s">
        <v>318</v>
      </c>
      <c r="C296" s="621" t="s">
        <v>317</v>
      </c>
      <c r="D296" s="622"/>
      <c r="E296">
        <f t="shared" si="5"/>
        <v>0</v>
      </c>
    </row>
    <row r="297" spans="1:5" ht="38.25">
      <c r="A297" s="625"/>
      <c r="B297" s="626"/>
      <c r="C297" s="619" t="s">
        <v>319</v>
      </c>
      <c r="D297" s="611"/>
      <c r="E297">
        <f t="shared" si="5"/>
        <v>0</v>
      </c>
    </row>
    <row r="298" spans="1:5" ht="38.25">
      <c r="A298" s="625"/>
      <c r="B298" s="626"/>
      <c r="C298" s="619" t="s">
        <v>320</v>
      </c>
      <c r="D298" s="611"/>
      <c r="E298">
        <f t="shared" si="5"/>
        <v>0</v>
      </c>
    </row>
    <row r="299" spans="1:5" ht="51.75" thickBot="1">
      <c r="A299" s="627"/>
      <c r="B299" s="628"/>
      <c r="C299" s="620" t="s">
        <v>321</v>
      </c>
      <c r="D299" s="629"/>
      <c r="E299">
        <f t="shared" si="5"/>
        <v>0</v>
      </c>
    </row>
    <row r="300" spans="1:5" ht="38.25">
      <c r="A300" s="623" t="s">
        <v>493</v>
      </c>
      <c r="B300" s="624" t="s">
        <v>323</v>
      </c>
      <c r="C300" s="621" t="s">
        <v>322</v>
      </c>
      <c r="D300" s="622"/>
      <c r="E300">
        <f t="shared" si="5"/>
        <v>0</v>
      </c>
    </row>
    <row r="301" spans="1:5" ht="25.5">
      <c r="A301" s="625"/>
      <c r="B301" s="626"/>
      <c r="C301" s="619" t="s">
        <v>324</v>
      </c>
      <c r="D301" s="611"/>
      <c r="E301">
        <f t="shared" si="5"/>
        <v>0</v>
      </c>
    </row>
    <row r="302" spans="1:5">
      <c r="A302" s="625"/>
      <c r="B302" s="626"/>
      <c r="C302" s="619" t="s">
        <v>325</v>
      </c>
      <c r="D302" s="611"/>
      <c r="E302">
        <f t="shared" si="5"/>
        <v>0</v>
      </c>
    </row>
    <row r="303" spans="1:5" ht="43.5" customHeight="1" thickBot="1">
      <c r="A303" s="627"/>
      <c r="B303" s="628"/>
      <c r="C303" s="620" t="s">
        <v>326</v>
      </c>
      <c r="D303" s="629"/>
      <c r="E303">
        <f t="shared" si="5"/>
        <v>0</v>
      </c>
    </row>
    <row r="304" spans="1:5" ht="25.5">
      <c r="A304" s="623" t="s">
        <v>494</v>
      </c>
      <c r="B304" s="624" t="s">
        <v>328</v>
      </c>
      <c r="C304" s="621" t="s">
        <v>327</v>
      </c>
      <c r="D304" s="622"/>
      <c r="E304">
        <f t="shared" si="5"/>
        <v>0</v>
      </c>
    </row>
    <row r="305" spans="1:5" ht="25.5">
      <c r="A305" s="625"/>
      <c r="B305" s="626"/>
      <c r="C305" s="619" t="s">
        <v>329</v>
      </c>
      <c r="D305" s="611"/>
      <c r="E305">
        <f t="shared" si="5"/>
        <v>0</v>
      </c>
    </row>
    <row r="306" spans="1:5" ht="38.25">
      <c r="A306" s="625"/>
      <c r="B306" s="626"/>
      <c r="C306" s="619" t="s">
        <v>330</v>
      </c>
      <c r="D306" s="611"/>
      <c r="E306">
        <f t="shared" si="5"/>
        <v>0</v>
      </c>
    </row>
    <row r="307" spans="1:5" ht="26.25" thickBot="1">
      <c r="A307" s="627"/>
      <c r="B307" s="628"/>
      <c r="C307" s="620" t="s">
        <v>331</v>
      </c>
      <c r="D307" s="629"/>
      <c r="E307">
        <f t="shared" si="5"/>
        <v>0</v>
      </c>
    </row>
    <row r="308" spans="1:5" ht="51">
      <c r="A308" s="623" t="s">
        <v>495</v>
      </c>
      <c r="B308" s="624" t="s">
        <v>328</v>
      </c>
      <c r="C308" s="621" t="s">
        <v>332</v>
      </c>
      <c r="D308" s="622"/>
      <c r="E308">
        <f t="shared" si="5"/>
        <v>0</v>
      </c>
    </row>
    <row r="309" spans="1:5" ht="51">
      <c r="A309" s="625"/>
      <c r="B309" s="626"/>
      <c r="C309" s="619" t="s">
        <v>333</v>
      </c>
      <c r="D309" s="611"/>
      <c r="E309">
        <f t="shared" si="5"/>
        <v>0</v>
      </c>
    </row>
    <row r="310" spans="1:5" ht="51">
      <c r="A310" s="625"/>
      <c r="B310" s="626"/>
      <c r="C310" s="619" t="s">
        <v>334</v>
      </c>
      <c r="D310" s="611"/>
      <c r="E310">
        <f t="shared" si="5"/>
        <v>0</v>
      </c>
    </row>
    <row r="311" spans="1:5" ht="51.75" thickBot="1">
      <c r="A311" s="627"/>
      <c r="B311" s="628"/>
      <c r="C311" s="620" t="s">
        <v>335</v>
      </c>
      <c r="D311" s="629"/>
      <c r="E311">
        <f t="shared" si="5"/>
        <v>0</v>
      </c>
    </row>
    <row r="312" spans="1:5" ht="15.75" thickTop="1">
      <c r="A312" s="560" t="s">
        <v>528</v>
      </c>
      <c r="B312" s="561"/>
      <c r="C312" s="561"/>
      <c r="D312" s="561"/>
    </row>
  </sheetData>
  <mergeCells count="286">
    <mergeCell ref="A312:D312"/>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B56:C56"/>
    <mergeCell ref="B57:C57"/>
    <mergeCell ref="B58:C58"/>
    <mergeCell ref="B59:C59"/>
    <mergeCell ref="B51:C51"/>
    <mergeCell ref="B52:C52"/>
    <mergeCell ref="B53:C53"/>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84:A287"/>
    <mergeCell ref="B284:B287"/>
    <mergeCell ref="A265:A267"/>
    <mergeCell ref="B265:B267"/>
    <mergeCell ref="A269:D269"/>
    <mergeCell ref="A270:D270"/>
    <mergeCell ref="A272:A275"/>
    <mergeCell ref="B272:B275"/>
    <mergeCell ref="A300:A303"/>
    <mergeCell ref="B300:B303"/>
    <mergeCell ref="A304:A307"/>
    <mergeCell ref="B304:B307"/>
    <mergeCell ref="A308:A311"/>
    <mergeCell ref="B308:B311"/>
    <mergeCell ref="A288:A291"/>
    <mergeCell ref="B288:B291"/>
    <mergeCell ref="A292:A295"/>
    <mergeCell ref="B292:B295"/>
    <mergeCell ref="A296:A299"/>
    <mergeCell ref="B296:B299"/>
  </mergeCells>
  <dataValidations count="5">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IZ52 SV52 ACR52 AMN52 AWJ52 BGF52 BQB52 BZX52 CJT52 CTP52 DDL52 DNH52 DXD52 EGZ52 EQV52 FAR52 FKN52 FUJ52 GEF52 GOB52 GXX52 HHT52 HRP52 IBL52 ILH52 IVD52 JEZ52 JOV52 JYR52 KIN52 KSJ52 LCF52 LMB52 LVX52 MFT52 MPP52 MZL52 NJH52 NTD52 OCZ52 OMV52 OWR52 PGN52 PQJ52 QAF52 QKB52 QTX52 RDT52 RNP52 RXL52 SHH52 SRD52 TAZ52 TKV52 TUR52 UEN52 UOJ52 UYF52 VIB52 VRX52 WBT52 WLP52 WVL52 D65588 IZ65588 SV65588 ACR65588 AMN65588 AWJ65588 BGF65588 BQB65588 BZX65588 CJT65588 CTP65588 DDL65588 DNH65588 DXD65588 EGZ65588 EQV65588 FAR65588 FKN65588 FUJ65588 GEF65588 GOB65588 GXX65588 HHT65588 HRP65588 IBL65588 ILH65588 IVD65588 JEZ65588 JOV65588 JYR65588 KIN65588 KSJ65588 LCF65588 LMB65588 LVX65588 MFT65588 MPP65588 MZL65588 NJH65588 NTD65588 OCZ65588 OMV65588 OWR65588 PGN65588 PQJ65588 QAF65588 QKB65588 QTX65588 RDT65588 RNP65588 RXL65588 SHH65588 SRD65588 TAZ65588 TKV65588 TUR65588 UEN65588 UOJ65588 UYF65588 VIB65588 VRX65588 WBT65588 WLP65588 WVL65588 D131124 IZ131124 SV131124 ACR131124 AMN131124 AWJ131124 BGF131124 BQB131124 BZX131124 CJT131124 CTP131124 DDL131124 DNH131124 DXD131124 EGZ131124 EQV131124 FAR131124 FKN131124 FUJ131124 GEF131124 GOB131124 GXX131124 HHT131124 HRP131124 IBL131124 ILH131124 IVD131124 JEZ131124 JOV131124 JYR131124 KIN131124 KSJ131124 LCF131124 LMB131124 LVX131124 MFT131124 MPP131124 MZL131124 NJH131124 NTD131124 OCZ131124 OMV131124 OWR131124 PGN131124 PQJ131124 QAF131124 QKB131124 QTX131124 RDT131124 RNP131124 RXL131124 SHH131124 SRD131124 TAZ131124 TKV131124 TUR131124 UEN131124 UOJ131124 UYF131124 VIB131124 VRX131124 WBT131124 WLP131124 WVL131124 D196660 IZ196660 SV196660 ACR196660 AMN196660 AWJ196660 BGF196660 BQB196660 BZX196660 CJT196660 CTP196660 DDL196660 DNH196660 DXD196660 EGZ196660 EQV196660 FAR196660 FKN196660 FUJ196660 GEF196660 GOB196660 GXX196660 HHT196660 HRP196660 IBL196660 ILH196660 IVD196660 JEZ196660 JOV196660 JYR196660 KIN196660 KSJ196660 LCF196660 LMB196660 LVX196660 MFT196660 MPP196660 MZL196660 NJH196660 NTD196660 OCZ196660 OMV196660 OWR196660 PGN196660 PQJ196660 QAF196660 QKB196660 QTX196660 RDT196660 RNP196660 RXL196660 SHH196660 SRD196660 TAZ196660 TKV196660 TUR196660 UEN196660 UOJ196660 UYF196660 VIB196660 VRX196660 WBT196660 WLP196660 WVL196660 D262196 IZ262196 SV262196 ACR262196 AMN262196 AWJ262196 BGF262196 BQB262196 BZX262196 CJT262196 CTP262196 DDL262196 DNH262196 DXD262196 EGZ262196 EQV262196 FAR262196 FKN262196 FUJ262196 GEF262196 GOB262196 GXX262196 HHT262196 HRP262196 IBL262196 ILH262196 IVD262196 JEZ262196 JOV262196 JYR262196 KIN262196 KSJ262196 LCF262196 LMB262196 LVX262196 MFT262196 MPP262196 MZL262196 NJH262196 NTD262196 OCZ262196 OMV262196 OWR262196 PGN262196 PQJ262196 QAF262196 QKB262196 QTX262196 RDT262196 RNP262196 RXL262196 SHH262196 SRD262196 TAZ262196 TKV262196 TUR262196 UEN262196 UOJ262196 UYF262196 VIB262196 VRX262196 WBT262196 WLP262196 WVL262196 D327732 IZ327732 SV327732 ACR327732 AMN327732 AWJ327732 BGF327732 BQB327732 BZX327732 CJT327732 CTP327732 DDL327732 DNH327732 DXD327732 EGZ327732 EQV327732 FAR327732 FKN327732 FUJ327732 GEF327732 GOB327732 GXX327732 HHT327732 HRP327732 IBL327732 ILH327732 IVD327732 JEZ327732 JOV327732 JYR327732 KIN327732 KSJ327732 LCF327732 LMB327732 LVX327732 MFT327732 MPP327732 MZL327732 NJH327732 NTD327732 OCZ327732 OMV327732 OWR327732 PGN327732 PQJ327732 QAF327732 QKB327732 QTX327732 RDT327732 RNP327732 RXL327732 SHH327732 SRD327732 TAZ327732 TKV327732 TUR327732 UEN327732 UOJ327732 UYF327732 VIB327732 VRX327732 WBT327732 WLP327732 WVL327732 D393268 IZ393268 SV393268 ACR393268 AMN393268 AWJ393268 BGF393268 BQB393268 BZX393268 CJT393268 CTP393268 DDL393268 DNH393268 DXD393268 EGZ393268 EQV393268 FAR393268 FKN393268 FUJ393268 GEF393268 GOB393268 GXX393268 HHT393268 HRP393268 IBL393268 ILH393268 IVD393268 JEZ393268 JOV393268 JYR393268 KIN393268 KSJ393268 LCF393268 LMB393268 LVX393268 MFT393268 MPP393268 MZL393268 NJH393268 NTD393268 OCZ393268 OMV393268 OWR393268 PGN393268 PQJ393268 QAF393268 QKB393268 QTX393268 RDT393268 RNP393268 RXL393268 SHH393268 SRD393268 TAZ393268 TKV393268 TUR393268 UEN393268 UOJ393268 UYF393268 VIB393268 VRX393268 WBT393268 WLP393268 WVL393268 D458804 IZ458804 SV458804 ACR458804 AMN458804 AWJ458804 BGF458804 BQB458804 BZX458804 CJT458804 CTP458804 DDL458804 DNH458804 DXD458804 EGZ458804 EQV458804 FAR458804 FKN458804 FUJ458804 GEF458804 GOB458804 GXX458804 HHT458804 HRP458804 IBL458804 ILH458804 IVD458804 JEZ458804 JOV458804 JYR458804 KIN458804 KSJ458804 LCF458804 LMB458804 LVX458804 MFT458804 MPP458804 MZL458804 NJH458804 NTD458804 OCZ458804 OMV458804 OWR458804 PGN458804 PQJ458804 QAF458804 QKB458804 QTX458804 RDT458804 RNP458804 RXL458804 SHH458804 SRD458804 TAZ458804 TKV458804 TUR458804 UEN458804 UOJ458804 UYF458804 VIB458804 VRX458804 WBT458804 WLP458804 WVL458804 D524340 IZ524340 SV524340 ACR524340 AMN524340 AWJ524340 BGF524340 BQB524340 BZX524340 CJT524340 CTP524340 DDL524340 DNH524340 DXD524340 EGZ524340 EQV524340 FAR524340 FKN524340 FUJ524340 GEF524340 GOB524340 GXX524340 HHT524340 HRP524340 IBL524340 ILH524340 IVD524340 JEZ524340 JOV524340 JYR524340 KIN524340 KSJ524340 LCF524340 LMB524340 LVX524340 MFT524340 MPP524340 MZL524340 NJH524340 NTD524340 OCZ524340 OMV524340 OWR524340 PGN524340 PQJ524340 QAF524340 QKB524340 QTX524340 RDT524340 RNP524340 RXL524340 SHH524340 SRD524340 TAZ524340 TKV524340 TUR524340 UEN524340 UOJ524340 UYF524340 VIB524340 VRX524340 WBT524340 WLP524340 WVL524340 D589876 IZ589876 SV589876 ACR589876 AMN589876 AWJ589876 BGF589876 BQB589876 BZX589876 CJT589876 CTP589876 DDL589876 DNH589876 DXD589876 EGZ589876 EQV589876 FAR589876 FKN589876 FUJ589876 GEF589876 GOB589876 GXX589876 HHT589876 HRP589876 IBL589876 ILH589876 IVD589876 JEZ589876 JOV589876 JYR589876 KIN589876 KSJ589876 LCF589876 LMB589876 LVX589876 MFT589876 MPP589876 MZL589876 NJH589876 NTD589876 OCZ589876 OMV589876 OWR589876 PGN589876 PQJ589876 QAF589876 QKB589876 QTX589876 RDT589876 RNP589876 RXL589876 SHH589876 SRD589876 TAZ589876 TKV589876 TUR589876 UEN589876 UOJ589876 UYF589876 VIB589876 VRX589876 WBT589876 WLP589876 WVL589876 D655412 IZ655412 SV655412 ACR655412 AMN655412 AWJ655412 BGF655412 BQB655412 BZX655412 CJT655412 CTP655412 DDL655412 DNH655412 DXD655412 EGZ655412 EQV655412 FAR655412 FKN655412 FUJ655412 GEF655412 GOB655412 GXX655412 HHT655412 HRP655412 IBL655412 ILH655412 IVD655412 JEZ655412 JOV655412 JYR655412 KIN655412 KSJ655412 LCF655412 LMB655412 LVX655412 MFT655412 MPP655412 MZL655412 NJH655412 NTD655412 OCZ655412 OMV655412 OWR655412 PGN655412 PQJ655412 QAF655412 QKB655412 QTX655412 RDT655412 RNP655412 RXL655412 SHH655412 SRD655412 TAZ655412 TKV655412 TUR655412 UEN655412 UOJ655412 UYF655412 VIB655412 VRX655412 WBT655412 WLP655412 WVL655412 D720948 IZ720948 SV720948 ACR720948 AMN720948 AWJ720948 BGF720948 BQB720948 BZX720948 CJT720948 CTP720948 DDL720948 DNH720948 DXD720948 EGZ720948 EQV720948 FAR720948 FKN720948 FUJ720948 GEF720948 GOB720948 GXX720948 HHT720948 HRP720948 IBL720948 ILH720948 IVD720948 JEZ720948 JOV720948 JYR720948 KIN720948 KSJ720948 LCF720948 LMB720948 LVX720948 MFT720948 MPP720948 MZL720948 NJH720948 NTD720948 OCZ720948 OMV720948 OWR720948 PGN720948 PQJ720948 QAF720948 QKB720948 QTX720948 RDT720948 RNP720948 RXL720948 SHH720948 SRD720948 TAZ720948 TKV720948 TUR720948 UEN720948 UOJ720948 UYF720948 VIB720948 VRX720948 WBT720948 WLP720948 WVL720948 D786484 IZ786484 SV786484 ACR786484 AMN786484 AWJ786484 BGF786484 BQB786484 BZX786484 CJT786484 CTP786484 DDL786484 DNH786484 DXD786484 EGZ786484 EQV786484 FAR786484 FKN786484 FUJ786484 GEF786484 GOB786484 GXX786484 HHT786484 HRP786484 IBL786484 ILH786484 IVD786484 JEZ786484 JOV786484 JYR786484 KIN786484 KSJ786484 LCF786484 LMB786484 LVX786484 MFT786484 MPP786484 MZL786484 NJH786484 NTD786484 OCZ786484 OMV786484 OWR786484 PGN786484 PQJ786484 QAF786484 QKB786484 QTX786484 RDT786484 RNP786484 RXL786484 SHH786484 SRD786484 TAZ786484 TKV786484 TUR786484 UEN786484 UOJ786484 UYF786484 VIB786484 VRX786484 WBT786484 WLP786484 WVL786484 D852020 IZ852020 SV852020 ACR852020 AMN852020 AWJ852020 BGF852020 BQB852020 BZX852020 CJT852020 CTP852020 DDL852020 DNH852020 DXD852020 EGZ852020 EQV852020 FAR852020 FKN852020 FUJ852020 GEF852020 GOB852020 GXX852020 HHT852020 HRP852020 IBL852020 ILH852020 IVD852020 JEZ852020 JOV852020 JYR852020 KIN852020 KSJ852020 LCF852020 LMB852020 LVX852020 MFT852020 MPP852020 MZL852020 NJH852020 NTD852020 OCZ852020 OMV852020 OWR852020 PGN852020 PQJ852020 QAF852020 QKB852020 QTX852020 RDT852020 RNP852020 RXL852020 SHH852020 SRD852020 TAZ852020 TKV852020 TUR852020 UEN852020 UOJ852020 UYF852020 VIB852020 VRX852020 WBT852020 WLP852020 WVL852020 D917556 IZ917556 SV917556 ACR917556 AMN917556 AWJ917556 BGF917556 BQB917556 BZX917556 CJT917556 CTP917556 DDL917556 DNH917556 DXD917556 EGZ917556 EQV917556 FAR917556 FKN917556 FUJ917556 GEF917556 GOB917556 GXX917556 HHT917556 HRP917556 IBL917556 ILH917556 IVD917556 JEZ917556 JOV917556 JYR917556 KIN917556 KSJ917556 LCF917556 LMB917556 LVX917556 MFT917556 MPP917556 MZL917556 NJH917556 NTD917556 OCZ917556 OMV917556 OWR917556 PGN917556 PQJ917556 QAF917556 QKB917556 QTX917556 RDT917556 RNP917556 RXL917556 SHH917556 SRD917556 TAZ917556 TKV917556 TUR917556 UEN917556 UOJ917556 UYF917556 VIB917556 VRX917556 WBT917556 WLP917556 WVL917556 D983092 IZ983092 SV983092 ACR983092 AMN983092 AWJ983092 BGF983092 BQB983092 BZX983092 CJT983092 CTP983092 DDL983092 DNH983092 DXD983092 EGZ983092 EQV983092 FAR983092 FKN983092 FUJ983092 GEF983092 GOB983092 GXX983092 HHT983092 HRP983092 IBL983092 ILH983092 IVD983092 JEZ983092 JOV983092 JYR983092 KIN983092 KSJ983092 LCF983092 LMB983092 LVX983092 MFT983092 MPP983092 MZL983092 NJH983092 NTD983092 OCZ983092 OMV983092 OWR983092 PGN983092 PQJ983092 QAF983092 QKB983092 QTX983092 RDT983092 RNP983092 RXL983092 SHH983092 SRD983092 TAZ983092 TKV983092 TUR983092 UEN983092 UOJ983092 UYF983092 VIB983092 VRX983092 WBT983092 WLP983092 WVL983092 D54 IZ54 SV54 ACR54 AMN54 AWJ54 BGF54 BQB54 BZX54 CJT54 CTP54 DDL54 DNH54 DXD54 EGZ54 EQV54 FAR54 FKN54 FUJ54 GEF54 GOB54 GXX54 HHT54 HRP54 IBL54 ILH54 IVD54 JEZ54 JOV54 JYR54 KIN54 KSJ54 LCF54 LMB54 LVX54 MFT54 MPP54 MZL54 NJH54 NTD54 OCZ54 OMV54 OWR54 PGN54 PQJ54 QAF54 QKB54 QTX54 RDT54 RNP54 RXL54 SHH54 SRD54 TAZ54 TKV54 TUR54 UEN54 UOJ54 UYF54 VIB54 VRX54 WBT54 WLP54 WVL54 D65590 IZ65590 SV65590 ACR65590 AMN65590 AWJ65590 BGF65590 BQB65590 BZX65590 CJT65590 CTP65590 DDL65590 DNH65590 DXD65590 EGZ65590 EQV65590 FAR65590 FKN65590 FUJ65590 GEF65590 GOB65590 GXX65590 HHT65590 HRP65590 IBL65590 ILH65590 IVD65590 JEZ65590 JOV65590 JYR65590 KIN65590 KSJ65590 LCF65590 LMB65590 LVX65590 MFT65590 MPP65590 MZL65590 NJH65590 NTD65590 OCZ65590 OMV65590 OWR65590 PGN65590 PQJ65590 QAF65590 QKB65590 QTX65590 RDT65590 RNP65590 RXL65590 SHH65590 SRD65590 TAZ65590 TKV65590 TUR65590 UEN65590 UOJ65590 UYF65590 VIB65590 VRX65590 WBT65590 WLP65590 WVL65590 D131126 IZ131126 SV131126 ACR131126 AMN131126 AWJ131126 BGF131126 BQB131126 BZX131126 CJT131126 CTP131126 DDL131126 DNH131126 DXD131126 EGZ131126 EQV131126 FAR131126 FKN131126 FUJ131126 GEF131126 GOB131126 GXX131126 HHT131126 HRP131126 IBL131126 ILH131126 IVD131126 JEZ131126 JOV131126 JYR131126 KIN131126 KSJ131126 LCF131126 LMB131126 LVX131126 MFT131126 MPP131126 MZL131126 NJH131126 NTD131126 OCZ131126 OMV131126 OWR131126 PGN131126 PQJ131126 QAF131126 QKB131126 QTX131126 RDT131126 RNP131126 RXL131126 SHH131126 SRD131126 TAZ131126 TKV131126 TUR131126 UEN131126 UOJ131126 UYF131126 VIB131126 VRX131126 WBT131126 WLP131126 WVL131126 D196662 IZ196662 SV196662 ACR196662 AMN196662 AWJ196662 BGF196662 BQB196662 BZX196662 CJT196662 CTP196662 DDL196662 DNH196662 DXD196662 EGZ196662 EQV196662 FAR196662 FKN196662 FUJ196662 GEF196662 GOB196662 GXX196662 HHT196662 HRP196662 IBL196662 ILH196662 IVD196662 JEZ196662 JOV196662 JYR196662 KIN196662 KSJ196662 LCF196662 LMB196662 LVX196662 MFT196662 MPP196662 MZL196662 NJH196662 NTD196662 OCZ196662 OMV196662 OWR196662 PGN196662 PQJ196662 QAF196662 QKB196662 QTX196662 RDT196662 RNP196662 RXL196662 SHH196662 SRD196662 TAZ196662 TKV196662 TUR196662 UEN196662 UOJ196662 UYF196662 VIB196662 VRX196662 WBT196662 WLP196662 WVL196662 D262198 IZ262198 SV262198 ACR262198 AMN262198 AWJ262198 BGF262198 BQB262198 BZX262198 CJT262198 CTP262198 DDL262198 DNH262198 DXD262198 EGZ262198 EQV262198 FAR262198 FKN262198 FUJ262198 GEF262198 GOB262198 GXX262198 HHT262198 HRP262198 IBL262198 ILH262198 IVD262198 JEZ262198 JOV262198 JYR262198 KIN262198 KSJ262198 LCF262198 LMB262198 LVX262198 MFT262198 MPP262198 MZL262198 NJH262198 NTD262198 OCZ262198 OMV262198 OWR262198 PGN262198 PQJ262198 QAF262198 QKB262198 QTX262198 RDT262198 RNP262198 RXL262198 SHH262198 SRD262198 TAZ262198 TKV262198 TUR262198 UEN262198 UOJ262198 UYF262198 VIB262198 VRX262198 WBT262198 WLP262198 WVL262198 D327734 IZ327734 SV327734 ACR327734 AMN327734 AWJ327734 BGF327734 BQB327734 BZX327734 CJT327734 CTP327734 DDL327734 DNH327734 DXD327734 EGZ327734 EQV327734 FAR327734 FKN327734 FUJ327734 GEF327734 GOB327734 GXX327734 HHT327734 HRP327734 IBL327734 ILH327734 IVD327734 JEZ327734 JOV327734 JYR327734 KIN327734 KSJ327734 LCF327734 LMB327734 LVX327734 MFT327734 MPP327734 MZL327734 NJH327734 NTD327734 OCZ327734 OMV327734 OWR327734 PGN327734 PQJ327734 QAF327734 QKB327734 QTX327734 RDT327734 RNP327734 RXL327734 SHH327734 SRD327734 TAZ327734 TKV327734 TUR327734 UEN327734 UOJ327734 UYF327734 VIB327734 VRX327734 WBT327734 WLP327734 WVL327734 D393270 IZ393270 SV393270 ACR393270 AMN393270 AWJ393270 BGF393270 BQB393270 BZX393270 CJT393270 CTP393270 DDL393270 DNH393270 DXD393270 EGZ393270 EQV393270 FAR393270 FKN393270 FUJ393270 GEF393270 GOB393270 GXX393270 HHT393270 HRP393270 IBL393270 ILH393270 IVD393270 JEZ393270 JOV393270 JYR393270 KIN393270 KSJ393270 LCF393270 LMB393270 LVX393270 MFT393270 MPP393270 MZL393270 NJH393270 NTD393270 OCZ393270 OMV393270 OWR393270 PGN393270 PQJ393270 QAF393270 QKB393270 QTX393270 RDT393270 RNP393270 RXL393270 SHH393270 SRD393270 TAZ393270 TKV393270 TUR393270 UEN393270 UOJ393270 UYF393270 VIB393270 VRX393270 WBT393270 WLP393270 WVL393270 D458806 IZ458806 SV458806 ACR458806 AMN458806 AWJ458806 BGF458806 BQB458806 BZX458806 CJT458806 CTP458806 DDL458806 DNH458806 DXD458806 EGZ458806 EQV458806 FAR458806 FKN458806 FUJ458806 GEF458806 GOB458806 GXX458806 HHT458806 HRP458806 IBL458806 ILH458806 IVD458806 JEZ458806 JOV458806 JYR458806 KIN458806 KSJ458806 LCF458806 LMB458806 LVX458806 MFT458806 MPP458806 MZL458806 NJH458806 NTD458806 OCZ458806 OMV458806 OWR458806 PGN458806 PQJ458806 QAF458806 QKB458806 QTX458806 RDT458806 RNP458806 RXL458806 SHH458806 SRD458806 TAZ458806 TKV458806 TUR458806 UEN458806 UOJ458806 UYF458806 VIB458806 VRX458806 WBT458806 WLP458806 WVL458806 D524342 IZ524342 SV524342 ACR524342 AMN524342 AWJ524342 BGF524342 BQB524342 BZX524342 CJT524342 CTP524342 DDL524342 DNH524342 DXD524342 EGZ524342 EQV524342 FAR524342 FKN524342 FUJ524342 GEF524342 GOB524342 GXX524342 HHT524342 HRP524342 IBL524342 ILH524342 IVD524342 JEZ524342 JOV524342 JYR524342 KIN524342 KSJ524342 LCF524342 LMB524342 LVX524342 MFT524342 MPP524342 MZL524342 NJH524342 NTD524342 OCZ524342 OMV524342 OWR524342 PGN524342 PQJ524342 QAF524342 QKB524342 QTX524342 RDT524342 RNP524342 RXL524342 SHH524342 SRD524342 TAZ524342 TKV524342 TUR524342 UEN524342 UOJ524342 UYF524342 VIB524342 VRX524342 WBT524342 WLP524342 WVL524342 D589878 IZ589878 SV589878 ACR589878 AMN589878 AWJ589878 BGF589878 BQB589878 BZX589878 CJT589878 CTP589878 DDL589878 DNH589878 DXD589878 EGZ589878 EQV589878 FAR589878 FKN589878 FUJ589878 GEF589878 GOB589878 GXX589878 HHT589878 HRP589878 IBL589878 ILH589878 IVD589878 JEZ589878 JOV589878 JYR589878 KIN589878 KSJ589878 LCF589878 LMB589878 LVX589878 MFT589878 MPP589878 MZL589878 NJH589878 NTD589878 OCZ589878 OMV589878 OWR589878 PGN589878 PQJ589878 QAF589878 QKB589878 QTX589878 RDT589878 RNP589878 RXL589878 SHH589878 SRD589878 TAZ589878 TKV589878 TUR589878 UEN589878 UOJ589878 UYF589878 VIB589878 VRX589878 WBT589878 WLP589878 WVL589878 D655414 IZ655414 SV655414 ACR655414 AMN655414 AWJ655414 BGF655414 BQB655414 BZX655414 CJT655414 CTP655414 DDL655414 DNH655414 DXD655414 EGZ655414 EQV655414 FAR655414 FKN655414 FUJ655414 GEF655414 GOB655414 GXX655414 HHT655414 HRP655414 IBL655414 ILH655414 IVD655414 JEZ655414 JOV655414 JYR655414 KIN655414 KSJ655414 LCF655414 LMB655414 LVX655414 MFT655414 MPP655414 MZL655414 NJH655414 NTD655414 OCZ655414 OMV655414 OWR655414 PGN655414 PQJ655414 QAF655414 QKB655414 QTX655414 RDT655414 RNP655414 RXL655414 SHH655414 SRD655414 TAZ655414 TKV655414 TUR655414 UEN655414 UOJ655414 UYF655414 VIB655414 VRX655414 WBT655414 WLP655414 WVL655414 D720950 IZ720950 SV720950 ACR720950 AMN720950 AWJ720950 BGF720950 BQB720950 BZX720950 CJT720950 CTP720950 DDL720950 DNH720950 DXD720950 EGZ720950 EQV720950 FAR720950 FKN720950 FUJ720950 GEF720950 GOB720950 GXX720950 HHT720950 HRP720950 IBL720950 ILH720950 IVD720950 JEZ720950 JOV720950 JYR720950 KIN720950 KSJ720950 LCF720950 LMB720950 LVX720950 MFT720950 MPP720950 MZL720950 NJH720950 NTD720950 OCZ720950 OMV720950 OWR720950 PGN720950 PQJ720950 QAF720950 QKB720950 QTX720950 RDT720950 RNP720950 RXL720950 SHH720950 SRD720950 TAZ720950 TKV720950 TUR720950 UEN720950 UOJ720950 UYF720950 VIB720950 VRX720950 WBT720950 WLP720950 WVL720950 D786486 IZ786486 SV786486 ACR786486 AMN786486 AWJ786486 BGF786486 BQB786486 BZX786486 CJT786486 CTP786486 DDL786486 DNH786486 DXD786486 EGZ786486 EQV786486 FAR786486 FKN786486 FUJ786486 GEF786486 GOB786486 GXX786486 HHT786486 HRP786486 IBL786486 ILH786486 IVD786486 JEZ786486 JOV786486 JYR786486 KIN786486 KSJ786486 LCF786486 LMB786486 LVX786486 MFT786486 MPP786486 MZL786486 NJH786486 NTD786486 OCZ786486 OMV786486 OWR786486 PGN786486 PQJ786486 QAF786486 QKB786486 QTX786486 RDT786486 RNP786486 RXL786486 SHH786486 SRD786486 TAZ786486 TKV786486 TUR786486 UEN786486 UOJ786486 UYF786486 VIB786486 VRX786486 WBT786486 WLP786486 WVL786486 D852022 IZ852022 SV852022 ACR852022 AMN852022 AWJ852022 BGF852022 BQB852022 BZX852022 CJT852022 CTP852022 DDL852022 DNH852022 DXD852022 EGZ852022 EQV852022 FAR852022 FKN852022 FUJ852022 GEF852022 GOB852022 GXX852022 HHT852022 HRP852022 IBL852022 ILH852022 IVD852022 JEZ852022 JOV852022 JYR852022 KIN852022 KSJ852022 LCF852022 LMB852022 LVX852022 MFT852022 MPP852022 MZL852022 NJH852022 NTD852022 OCZ852022 OMV852022 OWR852022 PGN852022 PQJ852022 QAF852022 QKB852022 QTX852022 RDT852022 RNP852022 RXL852022 SHH852022 SRD852022 TAZ852022 TKV852022 TUR852022 UEN852022 UOJ852022 UYF852022 VIB852022 VRX852022 WBT852022 WLP852022 WVL852022 D917558 IZ917558 SV917558 ACR917558 AMN917558 AWJ917558 BGF917558 BQB917558 BZX917558 CJT917558 CTP917558 DDL917558 DNH917558 DXD917558 EGZ917558 EQV917558 FAR917558 FKN917558 FUJ917558 GEF917558 GOB917558 GXX917558 HHT917558 HRP917558 IBL917558 ILH917558 IVD917558 JEZ917558 JOV917558 JYR917558 KIN917558 KSJ917558 LCF917558 LMB917558 LVX917558 MFT917558 MPP917558 MZL917558 NJH917558 NTD917558 OCZ917558 OMV917558 OWR917558 PGN917558 PQJ917558 QAF917558 QKB917558 QTX917558 RDT917558 RNP917558 RXL917558 SHH917558 SRD917558 TAZ917558 TKV917558 TUR917558 UEN917558 UOJ917558 UYF917558 VIB917558 VRX917558 WBT917558 WLP917558 WVL917558 D983094 IZ983094 SV983094 ACR983094 AMN983094 AWJ983094 BGF983094 BQB983094 BZX983094 CJT983094 CTP983094 DDL983094 DNH983094 DXD983094 EGZ983094 EQV983094 FAR983094 FKN983094 FUJ983094 GEF983094 GOB983094 GXX983094 HHT983094 HRP983094 IBL983094 ILH983094 IVD983094 JEZ983094 JOV983094 JYR983094 KIN983094 KSJ983094 LCF983094 LMB983094 LVX983094 MFT983094 MPP983094 MZL983094 NJH983094 NTD983094 OCZ983094 OMV983094 OWR983094 PGN983094 PQJ983094 QAF983094 QKB983094 QTX983094 RDT983094 RNP983094 RXL983094 SHH983094 SRD983094 TAZ983094 TKV983094 TUR983094 UEN983094 UOJ983094 UYF983094 VIB983094 VRX983094 WBT983094 WLP983094 WVL983094 D56 IZ56 SV56 ACR56 AMN56 AWJ56 BGF56 BQB56 BZX56 CJT56 CTP56 DDL56 DNH56 DXD56 EGZ56 EQV56 FAR56 FKN56 FUJ56 GEF56 GOB56 GXX56 HHT56 HRP56 IBL56 ILH56 IVD56 JEZ56 JOV56 JYR56 KIN56 KSJ56 LCF56 LMB56 LVX56 MFT56 MPP56 MZL56 NJH56 NTD56 OCZ56 OMV56 OWR56 PGN56 PQJ56 QAF56 QKB56 QTX56 RDT56 RNP56 RXL56 SHH56 SRD56 TAZ56 TKV56 TUR56 UEN56 UOJ56 UYF56 VIB56 VRX56 WBT56 WLP56 WVL56 D65592 IZ65592 SV65592 ACR65592 AMN65592 AWJ65592 BGF65592 BQB65592 BZX65592 CJT65592 CTP65592 DDL65592 DNH65592 DXD65592 EGZ65592 EQV65592 FAR65592 FKN65592 FUJ65592 GEF65592 GOB65592 GXX65592 HHT65592 HRP65592 IBL65592 ILH65592 IVD65592 JEZ65592 JOV65592 JYR65592 KIN65592 KSJ65592 LCF65592 LMB65592 LVX65592 MFT65592 MPP65592 MZL65592 NJH65592 NTD65592 OCZ65592 OMV65592 OWR65592 PGN65592 PQJ65592 QAF65592 QKB65592 QTX65592 RDT65592 RNP65592 RXL65592 SHH65592 SRD65592 TAZ65592 TKV65592 TUR65592 UEN65592 UOJ65592 UYF65592 VIB65592 VRX65592 WBT65592 WLP65592 WVL65592 D131128 IZ131128 SV131128 ACR131128 AMN131128 AWJ131128 BGF131128 BQB131128 BZX131128 CJT131128 CTP131128 DDL131128 DNH131128 DXD131128 EGZ131128 EQV131128 FAR131128 FKN131128 FUJ131128 GEF131128 GOB131128 GXX131128 HHT131128 HRP131128 IBL131128 ILH131128 IVD131128 JEZ131128 JOV131128 JYR131128 KIN131128 KSJ131128 LCF131128 LMB131128 LVX131128 MFT131128 MPP131128 MZL131128 NJH131128 NTD131128 OCZ131128 OMV131128 OWR131128 PGN131128 PQJ131128 QAF131128 QKB131128 QTX131128 RDT131128 RNP131128 RXL131128 SHH131128 SRD131128 TAZ131128 TKV131128 TUR131128 UEN131128 UOJ131128 UYF131128 VIB131128 VRX131128 WBT131128 WLP131128 WVL131128 D196664 IZ196664 SV196664 ACR196664 AMN196664 AWJ196664 BGF196664 BQB196664 BZX196664 CJT196664 CTP196664 DDL196664 DNH196664 DXD196664 EGZ196664 EQV196664 FAR196664 FKN196664 FUJ196664 GEF196664 GOB196664 GXX196664 HHT196664 HRP196664 IBL196664 ILH196664 IVD196664 JEZ196664 JOV196664 JYR196664 KIN196664 KSJ196664 LCF196664 LMB196664 LVX196664 MFT196664 MPP196664 MZL196664 NJH196664 NTD196664 OCZ196664 OMV196664 OWR196664 PGN196664 PQJ196664 QAF196664 QKB196664 QTX196664 RDT196664 RNP196664 RXL196664 SHH196664 SRD196664 TAZ196664 TKV196664 TUR196664 UEN196664 UOJ196664 UYF196664 VIB196664 VRX196664 WBT196664 WLP196664 WVL196664 D262200 IZ262200 SV262200 ACR262200 AMN262200 AWJ262200 BGF262200 BQB262200 BZX262200 CJT262200 CTP262200 DDL262200 DNH262200 DXD262200 EGZ262200 EQV262200 FAR262200 FKN262200 FUJ262200 GEF262200 GOB262200 GXX262200 HHT262200 HRP262200 IBL262200 ILH262200 IVD262200 JEZ262200 JOV262200 JYR262200 KIN262200 KSJ262200 LCF262200 LMB262200 LVX262200 MFT262200 MPP262200 MZL262200 NJH262200 NTD262200 OCZ262200 OMV262200 OWR262200 PGN262200 PQJ262200 QAF262200 QKB262200 QTX262200 RDT262200 RNP262200 RXL262200 SHH262200 SRD262200 TAZ262200 TKV262200 TUR262200 UEN262200 UOJ262200 UYF262200 VIB262200 VRX262200 WBT262200 WLP262200 WVL262200 D327736 IZ327736 SV327736 ACR327736 AMN327736 AWJ327736 BGF327736 BQB327736 BZX327736 CJT327736 CTP327736 DDL327736 DNH327736 DXD327736 EGZ327736 EQV327736 FAR327736 FKN327736 FUJ327736 GEF327736 GOB327736 GXX327736 HHT327736 HRP327736 IBL327736 ILH327736 IVD327736 JEZ327736 JOV327736 JYR327736 KIN327736 KSJ327736 LCF327736 LMB327736 LVX327736 MFT327736 MPP327736 MZL327736 NJH327736 NTD327736 OCZ327736 OMV327736 OWR327736 PGN327736 PQJ327736 QAF327736 QKB327736 QTX327736 RDT327736 RNP327736 RXL327736 SHH327736 SRD327736 TAZ327736 TKV327736 TUR327736 UEN327736 UOJ327736 UYF327736 VIB327736 VRX327736 WBT327736 WLP327736 WVL327736 D393272 IZ393272 SV393272 ACR393272 AMN393272 AWJ393272 BGF393272 BQB393272 BZX393272 CJT393272 CTP393272 DDL393272 DNH393272 DXD393272 EGZ393272 EQV393272 FAR393272 FKN393272 FUJ393272 GEF393272 GOB393272 GXX393272 HHT393272 HRP393272 IBL393272 ILH393272 IVD393272 JEZ393272 JOV393272 JYR393272 KIN393272 KSJ393272 LCF393272 LMB393272 LVX393272 MFT393272 MPP393272 MZL393272 NJH393272 NTD393272 OCZ393272 OMV393272 OWR393272 PGN393272 PQJ393272 QAF393272 QKB393272 QTX393272 RDT393272 RNP393272 RXL393272 SHH393272 SRD393272 TAZ393272 TKV393272 TUR393272 UEN393272 UOJ393272 UYF393272 VIB393272 VRX393272 WBT393272 WLP393272 WVL393272 D458808 IZ458808 SV458808 ACR458808 AMN458808 AWJ458808 BGF458808 BQB458808 BZX458808 CJT458808 CTP458808 DDL458808 DNH458808 DXD458808 EGZ458808 EQV458808 FAR458808 FKN458808 FUJ458808 GEF458808 GOB458808 GXX458808 HHT458808 HRP458808 IBL458808 ILH458808 IVD458808 JEZ458808 JOV458808 JYR458808 KIN458808 KSJ458808 LCF458808 LMB458808 LVX458808 MFT458808 MPP458808 MZL458808 NJH458808 NTD458808 OCZ458808 OMV458808 OWR458808 PGN458808 PQJ458808 QAF458808 QKB458808 QTX458808 RDT458808 RNP458808 RXL458808 SHH458808 SRD458808 TAZ458808 TKV458808 TUR458808 UEN458808 UOJ458808 UYF458808 VIB458808 VRX458808 WBT458808 WLP458808 WVL458808 D524344 IZ524344 SV524344 ACR524344 AMN524344 AWJ524344 BGF524344 BQB524344 BZX524344 CJT524344 CTP524344 DDL524344 DNH524344 DXD524344 EGZ524344 EQV524344 FAR524344 FKN524344 FUJ524344 GEF524344 GOB524344 GXX524344 HHT524344 HRP524344 IBL524344 ILH524344 IVD524344 JEZ524344 JOV524344 JYR524344 KIN524344 KSJ524344 LCF524344 LMB524344 LVX524344 MFT524344 MPP524344 MZL524344 NJH524344 NTD524344 OCZ524344 OMV524344 OWR524344 PGN524344 PQJ524344 QAF524344 QKB524344 QTX524344 RDT524344 RNP524344 RXL524344 SHH524344 SRD524344 TAZ524344 TKV524344 TUR524344 UEN524344 UOJ524344 UYF524344 VIB524344 VRX524344 WBT524344 WLP524344 WVL524344 D589880 IZ589880 SV589880 ACR589880 AMN589880 AWJ589880 BGF589880 BQB589880 BZX589880 CJT589880 CTP589880 DDL589880 DNH589880 DXD589880 EGZ589880 EQV589880 FAR589880 FKN589880 FUJ589880 GEF589880 GOB589880 GXX589880 HHT589880 HRP589880 IBL589880 ILH589880 IVD589880 JEZ589880 JOV589880 JYR589880 KIN589880 KSJ589880 LCF589880 LMB589880 LVX589880 MFT589880 MPP589880 MZL589880 NJH589880 NTD589880 OCZ589880 OMV589880 OWR589880 PGN589880 PQJ589880 QAF589880 QKB589880 QTX589880 RDT589880 RNP589880 RXL589880 SHH589880 SRD589880 TAZ589880 TKV589880 TUR589880 UEN589880 UOJ589880 UYF589880 VIB589880 VRX589880 WBT589880 WLP589880 WVL589880 D655416 IZ655416 SV655416 ACR655416 AMN655416 AWJ655416 BGF655416 BQB655416 BZX655416 CJT655416 CTP655416 DDL655416 DNH655416 DXD655416 EGZ655416 EQV655416 FAR655416 FKN655416 FUJ655416 GEF655416 GOB655416 GXX655416 HHT655416 HRP655416 IBL655416 ILH655416 IVD655416 JEZ655416 JOV655416 JYR655416 KIN655416 KSJ655416 LCF655416 LMB655416 LVX655416 MFT655416 MPP655416 MZL655416 NJH655416 NTD655416 OCZ655416 OMV655416 OWR655416 PGN655416 PQJ655416 QAF655416 QKB655416 QTX655416 RDT655416 RNP655416 RXL655416 SHH655416 SRD655416 TAZ655416 TKV655416 TUR655416 UEN655416 UOJ655416 UYF655416 VIB655416 VRX655416 WBT655416 WLP655416 WVL655416 D720952 IZ720952 SV720952 ACR720952 AMN720952 AWJ720952 BGF720952 BQB720952 BZX720952 CJT720952 CTP720952 DDL720952 DNH720952 DXD720952 EGZ720952 EQV720952 FAR720952 FKN720952 FUJ720952 GEF720952 GOB720952 GXX720952 HHT720952 HRP720952 IBL720952 ILH720952 IVD720952 JEZ720952 JOV720952 JYR720952 KIN720952 KSJ720952 LCF720952 LMB720952 LVX720952 MFT720952 MPP720952 MZL720952 NJH720952 NTD720952 OCZ720952 OMV720952 OWR720952 PGN720952 PQJ720952 QAF720952 QKB720952 QTX720952 RDT720952 RNP720952 RXL720952 SHH720952 SRD720952 TAZ720952 TKV720952 TUR720952 UEN720952 UOJ720952 UYF720952 VIB720952 VRX720952 WBT720952 WLP720952 WVL720952 D786488 IZ786488 SV786488 ACR786488 AMN786488 AWJ786488 BGF786488 BQB786488 BZX786488 CJT786488 CTP786488 DDL786488 DNH786488 DXD786488 EGZ786488 EQV786488 FAR786488 FKN786488 FUJ786488 GEF786488 GOB786488 GXX786488 HHT786488 HRP786488 IBL786488 ILH786488 IVD786488 JEZ786488 JOV786488 JYR786488 KIN786488 KSJ786488 LCF786488 LMB786488 LVX786488 MFT786488 MPP786488 MZL786488 NJH786488 NTD786488 OCZ786488 OMV786488 OWR786488 PGN786488 PQJ786488 QAF786488 QKB786488 QTX786488 RDT786488 RNP786488 RXL786488 SHH786488 SRD786488 TAZ786488 TKV786488 TUR786488 UEN786488 UOJ786488 UYF786488 VIB786488 VRX786488 WBT786488 WLP786488 WVL786488 D852024 IZ852024 SV852024 ACR852024 AMN852024 AWJ852024 BGF852024 BQB852024 BZX852024 CJT852024 CTP852024 DDL852024 DNH852024 DXD852024 EGZ852024 EQV852024 FAR852024 FKN852024 FUJ852024 GEF852024 GOB852024 GXX852024 HHT852024 HRP852024 IBL852024 ILH852024 IVD852024 JEZ852024 JOV852024 JYR852024 KIN852024 KSJ852024 LCF852024 LMB852024 LVX852024 MFT852024 MPP852024 MZL852024 NJH852024 NTD852024 OCZ852024 OMV852024 OWR852024 PGN852024 PQJ852024 QAF852024 QKB852024 QTX852024 RDT852024 RNP852024 RXL852024 SHH852024 SRD852024 TAZ852024 TKV852024 TUR852024 UEN852024 UOJ852024 UYF852024 VIB852024 VRX852024 WBT852024 WLP852024 WVL852024 D917560 IZ917560 SV917560 ACR917560 AMN917560 AWJ917560 BGF917560 BQB917560 BZX917560 CJT917560 CTP917560 DDL917560 DNH917560 DXD917560 EGZ917560 EQV917560 FAR917560 FKN917560 FUJ917560 GEF917560 GOB917560 GXX917560 HHT917560 HRP917560 IBL917560 ILH917560 IVD917560 JEZ917560 JOV917560 JYR917560 KIN917560 KSJ917560 LCF917560 LMB917560 LVX917560 MFT917560 MPP917560 MZL917560 NJH917560 NTD917560 OCZ917560 OMV917560 OWR917560 PGN917560 PQJ917560 QAF917560 QKB917560 QTX917560 RDT917560 RNP917560 RXL917560 SHH917560 SRD917560 TAZ917560 TKV917560 TUR917560 UEN917560 UOJ917560 UYF917560 VIB917560 VRX917560 WBT917560 WLP917560 WVL917560 D983096 IZ983096 SV983096 ACR983096 AMN983096 AWJ983096 BGF983096 BQB983096 BZX983096 CJT983096 CTP983096 DDL983096 DNH983096 DXD983096 EGZ983096 EQV983096 FAR983096 FKN983096 FUJ983096 GEF983096 GOB983096 GXX983096 HHT983096 HRP983096 IBL983096 ILH983096 IVD983096 JEZ983096 JOV983096 JYR983096 KIN983096 KSJ983096 LCF983096 LMB983096 LVX983096 MFT983096 MPP983096 MZL983096 NJH983096 NTD983096 OCZ983096 OMV983096 OWR983096 PGN983096 PQJ983096 QAF983096 QKB983096 QTX983096 RDT983096 RNP983096 RXL983096 SHH983096 SRD983096 TAZ983096 TKV983096 TUR983096 UEN983096 UOJ983096 UYF983096 VIB983096 VRX983096 WBT983096 WLP983096 WVL983096 D58 IZ58 SV58 ACR58 AMN58 AWJ58 BGF58 BQB58 BZX58 CJT58 CTP58 DDL58 DNH58 DXD58 EGZ58 EQV58 FAR58 FKN58 FUJ58 GEF58 GOB58 GXX58 HHT58 HRP58 IBL58 ILH58 IVD58 JEZ58 JOV58 JYR58 KIN58 KSJ58 LCF58 LMB58 LVX58 MFT58 MPP58 MZL58 NJH58 NTD58 OCZ58 OMV58 OWR58 PGN58 PQJ58 QAF58 QKB58 QTX58 RDT58 RNP58 RXL58 SHH58 SRD58 TAZ58 TKV58 TUR58 UEN58 UOJ58 UYF58 VIB58 VRX58 WBT58 WLP58 WVL58 D65594 IZ65594 SV65594 ACR65594 AMN65594 AWJ65594 BGF65594 BQB65594 BZX65594 CJT65594 CTP65594 DDL65594 DNH65594 DXD65594 EGZ65594 EQV65594 FAR65594 FKN65594 FUJ65594 GEF65594 GOB65594 GXX65594 HHT65594 HRP65594 IBL65594 ILH65594 IVD65594 JEZ65594 JOV65594 JYR65594 KIN65594 KSJ65594 LCF65594 LMB65594 LVX65594 MFT65594 MPP65594 MZL65594 NJH65594 NTD65594 OCZ65594 OMV65594 OWR65594 PGN65594 PQJ65594 QAF65594 QKB65594 QTX65594 RDT65594 RNP65594 RXL65594 SHH65594 SRD65594 TAZ65594 TKV65594 TUR65594 UEN65594 UOJ65594 UYF65594 VIB65594 VRX65594 WBT65594 WLP65594 WVL65594 D131130 IZ131130 SV131130 ACR131130 AMN131130 AWJ131130 BGF131130 BQB131130 BZX131130 CJT131130 CTP131130 DDL131130 DNH131130 DXD131130 EGZ131130 EQV131130 FAR131130 FKN131130 FUJ131130 GEF131130 GOB131130 GXX131130 HHT131130 HRP131130 IBL131130 ILH131130 IVD131130 JEZ131130 JOV131130 JYR131130 KIN131130 KSJ131130 LCF131130 LMB131130 LVX131130 MFT131130 MPP131130 MZL131130 NJH131130 NTD131130 OCZ131130 OMV131130 OWR131130 PGN131130 PQJ131130 QAF131130 QKB131130 QTX131130 RDT131130 RNP131130 RXL131130 SHH131130 SRD131130 TAZ131130 TKV131130 TUR131130 UEN131130 UOJ131130 UYF131130 VIB131130 VRX131130 WBT131130 WLP131130 WVL131130 D196666 IZ196666 SV196666 ACR196666 AMN196666 AWJ196666 BGF196666 BQB196666 BZX196666 CJT196666 CTP196666 DDL196666 DNH196666 DXD196666 EGZ196666 EQV196666 FAR196666 FKN196666 FUJ196666 GEF196666 GOB196666 GXX196666 HHT196666 HRP196666 IBL196666 ILH196666 IVD196666 JEZ196666 JOV196666 JYR196666 KIN196666 KSJ196666 LCF196666 LMB196666 LVX196666 MFT196666 MPP196666 MZL196666 NJH196666 NTD196666 OCZ196666 OMV196666 OWR196666 PGN196666 PQJ196666 QAF196666 QKB196666 QTX196666 RDT196666 RNP196666 RXL196666 SHH196666 SRD196666 TAZ196666 TKV196666 TUR196666 UEN196666 UOJ196666 UYF196666 VIB196666 VRX196666 WBT196666 WLP196666 WVL196666 D262202 IZ262202 SV262202 ACR262202 AMN262202 AWJ262202 BGF262202 BQB262202 BZX262202 CJT262202 CTP262202 DDL262202 DNH262202 DXD262202 EGZ262202 EQV262202 FAR262202 FKN262202 FUJ262202 GEF262202 GOB262202 GXX262202 HHT262202 HRP262202 IBL262202 ILH262202 IVD262202 JEZ262202 JOV262202 JYR262202 KIN262202 KSJ262202 LCF262202 LMB262202 LVX262202 MFT262202 MPP262202 MZL262202 NJH262202 NTD262202 OCZ262202 OMV262202 OWR262202 PGN262202 PQJ262202 QAF262202 QKB262202 QTX262202 RDT262202 RNP262202 RXL262202 SHH262202 SRD262202 TAZ262202 TKV262202 TUR262202 UEN262202 UOJ262202 UYF262202 VIB262202 VRX262202 WBT262202 WLP262202 WVL262202 D327738 IZ327738 SV327738 ACR327738 AMN327738 AWJ327738 BGF327738 BQB327738 BZX327738 CJT327738 CTP327738 DDL327738 DNH327738 DXD327738 EGZ327738 EQV327738 FAR327738 FKN327738 FUJ327738 GEF327738 GOB327738 GXX327738 HHT327738 HRP327738 IBL327738 ILH327738 IVD327738 JEZ327738 JOV327738 JYR327738 KIN327738 KSJ327738 LCF327738 LMB327738 LVX327738 MFT327738 MPP327738 MZL327738 NJH327738 NTD327738 OCZ327738 OMV327738 OWR327738 PGN327738 PQJ327738 QAF327738 QKB327738 QTX327738 RDT327738 RNP327738 RXL327738 SHH327738 SRD327738 TAZ327738 TKV327738 TUR327738 UEN327738 UOJ327738 UYF327738 VIB327738 VRX327738 WBT327738 WLP327738 WVL327738 D393274 IZ393274 SV393274 ACR393274 AMN393274 AWJ393274 BGF393274 BQB393274 BZX393274 CJT393274 CTP393274 DDL393274 DNH393274 DXD393274 EGZ393274 EQV393274 FAR393274 FKN393274 FUJ393274 GEF393274 GOB393274 GXX393274 HHT393274 HRP393274 IBL393274 ILH393274 IVD393274 JEZ393274 JOV393274 JYR393274 KIN393274 KSJ393274 LCF393274 LMB393274 LVX393274 MFT393274 MPP393274 MZL393274 NJH393274 NTD393274 OCZ393274 OMV393274 OWR393274 PGN393274 PQJ393274 QAF393274 QKB393274 QTX393274 RDT393274 RNP393274 RXL393274 SHH393274 SRD393274 TAZ393274 TKV393274 TUR393274 UEN393274 UOJ393274 UYF393274 VIB393274 VRX393274 WBT393274 WLP393274 WVL393274 D458810 IZ458810 SV458810 ACR458810 AMN458810 AWJ458810 BGF458810 BQB458810 BZX458810 CJT458810 CTP458810 DDL458810 DNH458810 DXD458810 EGZ458810 EQV458810 FAR458810 FKN458810 FUJ458810 GEF458810 GOB458810 GXX458810 HHT458810 HRP458810 IBL458810 ILH458810 IVD458810 JEZ458810 JOV458810 JYR458810 KIN458810 KSJ458810 LCF458810 LMB458810 LVX458810 MFT458810 MPP458810 MZL458810 NJH458810 NTD458810 OCZ458810 OMV458810 OWR458810 PGN458810 PQJ458810 QAF458810 QKB458810 QTX458810 RDT458810 RNP458810 RXL458810 SHH458810 SRD458810 TAZ458810 TKV458810 TUR458810 UEN458810 UOJ458810 UYF458810 VIB458810 VRX458810 WBT458810 WLP458810 WVL458810 D524346 IZ524346 SV524346 ACR524346 AMN524346 AWJ524346 BGF524346 BQB524346 BZX524346 CJT524346 CTP524346 DDL524346 DNH524346 DXD524346 EGZ524346 EQV524346 FAR524346 FKN524346 FUJ524346 GEF524346 GOB524346 GXX524346 HHT524346 HRP524346 IBL524346 ILH524346 IVD524346 JEZ524346 JOV524346 JYR524346 KIN524346 KSJ524346 LCF524346 LMB524346 LVX524346 MFT524346 MPP524346 MZL524346 NJH524346 NTD524346 OCZ524346 OMV524346 OWR524346 PGN524346 PQJ524346 QAF524346 QKB524346 QTX524346 RDT524346 RNP524346 RXL524346 SHH524346 SRD524346 TAZ524346 TKV524346 TUR524346 UEN524346 UOJ524346 UYF524346 VIB524346 VRX524346 WBT524346 WLP524346 WVL524346 D589882 IZ589882 SV589882 ACR589882 AMN589882 AWJ589882 BGF589882 BQB589882 BZX589882 CJT589882 CTP589882 DDL589882 DNH589882 DXD589882 EGZ589882 EQV589882 FAR589882 FKN589882 FUJ589882 GEF589882 GOB589882 GXX589882 HHT589882 HRP589882 IBL589882 ILH589882 IVD589882 JEZ589882 JOV589882 JYR589882 KIN589882 KSJ589882 LCF589882 LMB589882 LVX589882 MFT589882 MPP589882 MZL589882 NJH589882 NTD589882 OCZ589882 OMV589882 OWR589882 PGN589882 PQJ589882 QAF589882 QKB589882 QTX589882 RDT589882 RNP589882 RXL589882 SHH589882 SRD589882 TAZ589882 TKV589882 TUR589882 UEN589882 UOJ589882 UYF589882 VIB589882 VRX589882 WBT589882 WLP589882 WVL589882 D655418 IZ655418 SV655418 ACR655418 AMN655418 AWJ655418 BGF655418 BQB655418 BZX655418 CJT655418 CTP655418 DDL655418 DNH655418 DXD655418 EGZ655418 EQV655418 FAR655418 FKN655418 FUJ655418 GEF655418 GOB655418 GXX655418 HHT655418 HRP655418 IBL655418 ILH655418 IVD655418 JEZ655418 JOV655418 JYR655418 KIN655418 KSJ655418 LCF655418 LMB655418 LVX655418 MFT655418 MPP655418 MZL655418 NJH655418 NTD655418 OCZ655418 OMV655418 OWR655418 PGN655418 PQJ655418 QAF655418 QKB655418 QTX655418 RDT655418 RNP655418 RXL655418 SHH655418 SRD655418 TAZ655418 TKV655418 TUR655418 UEN655418 UOJ655418 UYF655418 VIB655418 VRX655418 WBT655418 WLP655418 WVL655418 D720954 IZ720954 SV720954 ACR720954 AMN720954 AWJ720954 BGF720954 BQB720954 BZX720954 CJT720954 CTP720954 DDL720954 DNH720954 DXD720954 EGZ720954 EQV720954 FAR720954 FKN720954 FUJ720954 GEF720954 GOB720954 GXX720954 HHT720954 HRP720954 IBL720954 ILH720954 IVD720954 JEZ720954 JOV720954 JYR720954 KIN720954 KSJ720954 LCF720954 LMB720954 LVX720954 MFT720954 MPP720954 MZL720954 NJH720954 NTD720954 OCZ720954 OMV720954 OWR720954 PGN720954 PQJ720954 QAF720954 QKB720954 QTX720954 RDT720954 RNP720954 RXL720954 SHH720954 SRD720954 TAZ720954 TKV720954 TUR720954 UEN720954 UOJ720954 UYF720954 VIB720954 VRX720954 WBT720954 WLP720954 WVL720954 D786490 IZ786490 SV786490 ACR786490 AMN786490 AWJ786490 BGF786490 BQB786490 BZX786490 CJT786490 CTP786490 DDL786490 DNH786490 DXD786490 EGZ786490 EQV786490 FAR786490 FKN786490 FUJ786490 GEF786490 GOB786490 GXX786490 HHT786490 HRP786490 IBL786490 ILH786490 IVD786490 JEZ786490 JOV786490 JYR786490 KIN786490 KSJ786490 LCF786490 LMB786490 LVX786490 MFT786490 MPP786490 MZL786490 NJH786490 NTD786490 OCZ786490 OMV786490 OWR786490 PGN786490 PQJ786490 QAF786490 QKB786490 QTX786490 RDT786490 RNP786490 RXL786490 SHH786490 SRD786490 TAZ786490 TKV786490 TUR786490 UEN786490 UOJ786490 UYF786490 VIB786490 VRX786490 WBT786490 WLP786490 WVL786490 D852026 IZ852026 SV852026 ACR852026 AMN852026 AWJ852026 BGF852026 BQB852026 BZX852026 CJT852026 CTP852026 DDL852026 DNH852026 DXD852026 EGZ852026 EQV852026 FAR852026 FKN852026 FUJ852026 GEF852026 GOB852026 GXX852026 HHT852026 HRP852026 IBL852026 ILH852026 IVD852026 JEZ852026 JOV852026 JYR852026 KIN852026 KSJ852026 LCF852026 LMB852026 LVX852026 MFT852026 MPP852026 MZL852026 NJH852026 NTD852026 OCZ852026 OMV852026 OWR852026 PGN852026 PQJ852026 QAF852026 QKB852026 QTX852026 RDT852026 RNP852026 RXL852026 SHH852026 SRD852026 TAZ852026 TKV852026 TUR852026 UEN852026 UOJ852026 UYF852026 VIB852026 VRX852026 WBT852026 WLP852026 WVL852026 D917562 IZ917562 SV917562 ACR917562 AMN917562 AWJ917562 BGF917562 BQB917562 BZX917562 CJT917562 CTP917562 DDL917562 DNH917562 DXD917562 EGZ917562 EQV917562 FAR917562 FKN917562 FUJ917562 GEF917562 GOB917562 GXX917562 HHT917562 HRP917562 IBL917562 ILH917562 IVD917562 JEZ917562 JOV917562 JYR917562 KIN917562 KSJ917562 LCF917562 LMB917562 LVX917562 MFT917562 MPP917562 MZL917562 NJH917562 NTD917562 OCZ917562 OMV917562 OWR917562 PGN917562 PQJ917562 QAF917562 QKB917562 QTX917562 RDT917562 RNP917562 RXL917562 SHH917562 SRD917562 TAZ917562 TKV917562 TUR917562 UEN917562 UOJ917562 UYF917562 VIB917562 VRX917562 WBT917562 WLP917562 WVL917562 D983098 IZ983098 SV983098 ACR983098 AMN983098 AWJ983098 BGF983098 BQB983098 BZX983098 CJT983098 CTP983098 DDL983098 DNH983098 DXD983098 EGZ983098 EQV983098 FAR983098 FKN983098 FUJ983098 GEF983098 GOB983098 GXX983098 HHT983098 HRP983098 IBL983098 ILH983098 IVD983098 JEZ983098 JOV983098 JYR983098 KIN983098 KSJ983098 LCF983098 LMB983098 LVX983098 MFT983098 MPP983098 MZL983098 NJH983098 NTD983098 OCZ983098 OMV983098 OWR983098 PGN983098 PQJ983098 QAF983098 QKB983098 QTX983098 RDT983098 RNP983098 RXL983098 SHH983098 SRD983098 TAZ983098 TKV983098 TUR983098 UEN983098 UOJ983098 UYF983098 VIB983098 VRX983098 WBT983098 WLP983098 WVL983098 D60 IZ60 SV60 ACR60 AMN60 AWJ60 BGF60 BQB60 BZX60 CJT60 CTP60 DDL60 DNH60 DXD60 EGZ60 EQV60 FAR60 FKN60 FUJ60 GEF60 GOB60 GXX60 HHT60 HRP60 IBL60 ILH60 IVD60 JEZ60 JOV60 JYR60 KIN60 KSJ60 LCF60 LMB60 LVX60 MFT60 MPP60 MZL60 NJH60 NTD60 OCZ60 OMV60 OWR60 PGN60 PQJ60 QAF60 QKB60 QTX60 RDT60 RNP60 RXL60 SHH60 SRD60 TAZ60 TKV60 TUR60 UEN60 UOJ60 UYF60 VIB60 VRX60 WBT60 WLP60 WVL60 D65596 IZ65596 SV65596 ACR65596 AMN65596 AWJ65596 BGF65596 BQB65596 BZX65596 CJT65596 CTP65596 DDL65596 DNH65596 DXD65596 EGZ65596 EQV65596 FAR65596 FKN65596 FUJ65596 GEF65596 GOB65596 GXX65596 HHT65596 HRP65596 IBL65596 ILH65596 IVD65596 JEZ65596 JOV65596 JYR65596 KIN65596 KSJ65596 LCF65596 LMB65596 LVX65596 MFT65596 MPP65596 MZL65596 NJH65596 NTD65596 OCZ65596 OMV65596 OWR65596 PGN65596 PQJ65596 QAF65596 QKB65596 QTX65596 RDT65596 RNP65596 RXL65596 SHH65596 SRD65596 TAZ65596 TKV65596 TUR65596 UEN65596 UOJ65596 UYF65596 VIB65596 VRX65596 WBT65596 WLP65596 WVL65596 D131132 IZ131132 SV131132 ACR131132 AMN131132 AWJ131132 BGF131132 BQB131132 BZX131132 CJT131132 CTP131132 DDL131132 DNH131132 DXD131132 EGZ131132 EQV131132 FAR131132 FKN131132 FUJ131132 GEF131132 GOB131132 GXX131132 HHT131132 HRP131132 IBL131132 ILH131132 IVD131132 JEZ131132 JOV131132 JYR131132 KIN131132 KSJ131132 LCF131132 LMB131132 LVX131132 MFT131132 MPP131132 MZL131132 NJH131132 NTD131132 OCZ131132 OMV131132 OWR131132 PGN131132 PQJ131132 QAF131132 QKB131132 QTX131132 RDT131132 RNP131132 RXL131132 SHH131132 SRD131132 TAZ131132 TKV131132 TUR131132 UEN131132 UOJ131132 UYF131132 VIB131132 VRX131132 WBT131132 WLP131132 WVL131132 D196668 IZ196668 SV196668 ACR196668 AMN196668 AWJ196668 BGF196668 BQB196668 BZX196668 CJT196668 CTP196668 DDL196668 DNH196668 DXD196668 EGZ196668 EQV196668 FAR196668 FKN196668 FUJ196668 GEF196668 GOB196668 GXX196668 HHT196668 HRP196668 IBL196668 ILH196668 IVD196668 JEZ196668 JOV196668 JYR196668 KIN196668 KSJ196668 LCF196668 LMB196668 LVX196668 MFT196668 MPP196668 MZL196668 NJH196668 NTD196668 OCZ196668 OMV196668 OWR196668 PGN196668 PQJ196668 QAF196668 QKB196668 QTX196668 RDT196668 RNP196668 RXL196668 SHH196668 SRD196668 TAZ196668 TKV196668 TUR196668 UEN196668 UOJ196668 UYF196668 VIB196668 VRX196668 WBT196668 WLP196668 WVL196668 D262204 IZ262204 SV262204 ACR262204 AMN262204 AWJ262204 BGF262204 BQB262204 BZX262204 CJT262204 CTP262204 DDL262204 DNH262204 DXD262204 EGZ262204 EQV262204 FAR262204 FKN262204 FUJ262204 GEF262204 GOB262204 GXX262204 HHT262204 HRP262204 IBL262204 ILH262204 IVD262204 JEZ262204 JOV262204 JYR262204 KIN262204 KSJ262204 LCF262204 LMB262204 LVX262204 MFT262204 MPP262204 MZL262204 NJH262204 NTD262204 OCZ262204 OMV262204 OWR262204 PGN262204 PQJ262204 QAF262204 QKB262204 QTX262204 RDT262204 RNP262204 RXL262204 SHH262204 SRD262204 TAZ262204 TKV262204 TUR262204 UEN262204 UOJ262204 UYF262204 VIB262204 VRX262204 WBT262204 WLP262204 WVL262204 D327740 IZ327740 SV327740 ACR327740 AMN327740 AWJ327740 BGF327740 BQB327740 BZX327740 CJT327740 CTP327740 DDL327740 DNH327740 DXD327740 EGZ327740 EQV327740 FAR327740 FKN327740 FUJ327740 GEF327740 GOB327740 GXX327740 HHT327740 HRP327740 IBL327740 ILH327740 IVD327740 JEZ327740 JOV327740 JYR327740 KIN327740 KSJ327740 LCF327740 LMB327740 LVX327740 MFT327740 MPP327740 MZL327740 NJH327740 NTD327740 OCZ327740 OMV327740 OWR327740 PGN327740 PQJ327740 QAF327740 QKB327740 QTX327740 RDT327740 RNP327740 RXL327740 SHH327740 SRD327740 TAZ327740 TKV327740 TUR327740 UEN327740 UOJ327740 UYF327740 VIB327740 VRX327740 WBT327740 WLP327740 WVL327740 D393276 IZ393276 SV393276 ACR393276 AMN393276 AWJ393276 BGF393276 BQB393276 BZX393276 CJT393276 CTP393276 DDL393276 DNH393276 DXD393276 EGZ393276 EQV393276 FAR393276 FKN393276 FUJ393276 GEF393276 GOB393276 GXX393276 HHT393276 HRP393276 IBL393276 ILH393276 IVD393276 JEZ393276 JOV393276 JYR393276 KIN393276 KSJ393276 LCF393276 LMB393276 LVX393276 MFT393276 MPP393276 MZL393276 NJH393276 NTD393276 OCZ393276 OMV393276 OWR393276 PGN393276 PQJ393276 QAF393276 QKB393276 QTX393276 RDT393276 RNP393276 RXL393276 SHH393276 SRD393276 TAZ393276 TKV393276 TUR393276 UEN393276 UOJ393276 UYF393276 VIB393276 VRX393276 WBT393276 WLP393276 WVL393276 D458812 IZ458812 SV458812 ACR458812 AMN458812 AWJ458812 BGF458812 BQB458812 BZX458812 CJT458812 CTP458812 DDL458812 DNH458812 DXD458812 EGZ458812 EQV458812 FAR458812 FKN458812 FUJ458812 GEF458812 GOB458812 GXX458812 HHT458812 HRP458812 IBL458812 ILH458812 IVD458812 JEZ458812 JOV458812 JYR458812 KIN458812 KSJ458812 LCF458812 LMB458812 LVX458812 MFT458812 MPP458812 MZL458812 NJH458812 NTD458812 OCZ458812 OMV458812 OWR458812 PGN458812 PQJ458812 QAF458812 QKB458812 QTX458812 RDT458812 RNP458812 RXL458812 SHH458812 SRD458812 TAZ458812 TKV458812 TUR458812 UEN458812 UOJ458812 UYF458812 VIB458812 VRX458812 WBT458812 WLP458812 WVL458812 D524348 IZ524348 SV524348 ACR524348 AMN524348 AWJ524348 BGF524348 BQB524348 BZX524348 CJT524348 CTP524348 DDL524348 DNH524348 DXD524348 EGZ524348 EQV524348 FAR524348 FKN524348 FUJ524348 GEF524348 GOB524348 GXX524348 HHT524348 HRP524348 IBL524348 ILH524348 IVD524348 JEZ524348 JOV524348 JYR524348 KIN524348 KSJ524348 LCF524348 LMB524348 LVX524348 MFT524348 MPP524348 MZL524348 NJH524348 NTD524348 OCZ524348 OMV524348 OWR524348 PGN524348 PQJ524348 QAF524348 QKB524348 QTX524348 RDT524348 RNP524348 RXL524348 SHH524348 SRD524348 TAZ524348 TKV524348 TUR524348 UEN524348 UOJ524348 UYF524348 VIB524348 VRX524348 WBT524348 WLP524348 WVL524348 D589884 IZ589884 SV589884 ACR589884 AMN589884 AWJ589884 BGF589884 BQB589884 BZX589884 CJT589884 CTP589884 DDL589884 DNH589884 DXD589884 EGZ589884 EQV589884 FAR589884 FKN589884 FUJ589884 GEF589884 GOB589884 GXX589884 HHT589884 HRP589884 IBL589884 ILH589884 IVD589884 JEZ589884 JOV589884 JYR589884 KIN589884 KSJ589884 LCF589884 LMB589884 LVX589884 MFT589884 MPP589884 MZL589884 NJH589884 NTD589884 OCZ589884 OMV589884 OWR589884 PGN589884 PQJ589884 QAF589884 QKB589884 QTX589884 RDT589884 RNP589884 RXL589884 SHH589884 SRD589884 TAZ589884 TKV589884 TUR589884 UEN589884 UOJ589884 UYF589884 VIB589884 VRX589884 WBT589884 WLP589884 WVL589884 D655420 IZ655420 SV655420 ACR655420 AMN655420 AWJ655420 BGF655420 BQB655420 BZX655420 CJT655420 CTP655420 DDL655420 DNH655420 DXD655420 EGZ655420 EQV655420 FAR655420 FKN655420 FUJ655420 GEF655420 GOB655420 GXX655420 HHT655420 HRP655420 IBL655420 ILH655420 IVD655420 JEZ655420 JOV655420 JYR655420 KIN655420 KSJ655420 LCF655420 LMB655420 LVX655420 MFT655420 MPP655420 MZL655420 NJH655420 NTD655420 OCZ655420 OMV655420 OWR655420 PGN655420 PQJ655420 QAF655420 QKB655420 QTX655420 RDT655420 RNP655420 RXL655420 SHH655420 SRD655420 TAZ655420 TKV655420 TUR655420 UEN655420 UOJ655420 UYF655420 VIB655420 VRX655420 WBT655420 WLP655420 WVL655420 D720956 IZ720956 SV720956 ACR720956 AMN720956 AWJ720956 BGF720956 BQB720956 BZX720956 CJT720956 CTP720956 DDL720956 DNH720956 DXD720956 EGZ720956 EQV720956 FAR720956 FKN720956 FUJ720956 GEF720956 GOB720956 GXX720956 HHT720956 HRP720956 IBL720956 ILH720956 IVD720956 JEZ720956 JOV720956 JYR720956 KIN720956 KSJ720956 LCF720956 LMB720956 LVX720956 MFT720956 MPP720956 MZL720956 NJH720956 NTD720956 OCZ720956 OMV720956 OWR720956 PGN720956 PQJ720956 QAF720956 QKB720956 QTX720956 RDT720956 RNP720956 RXL720956 SHH720956 SRD720956 TAZ720956 TKV720956 TUR720956 UEN720956 UOJ720956 UYF720956 VIB720956 VRX720956 WBT720956 WLP720956 WVL720956 D786492 IZ786492 SV786492 ACR786492 AMN786492 AWJ786492 BGF786492 BQB786492 BZX786492 CJT786492 CTP786492 DDL786492 DNH786492 DXD786492 EGZ786492 EQV786492 FAR786492 FKN786492 FUJ786492 GEF786492 GOB786492 GXX786492 HHT786492 HRP786492 IBL786492 ILH786492 IVD786492 JEZ786492 JOV786492 JYR786492 KIN786492 KSJ786492 LCF786492 LMB786492 LVX786492 MFT786492 MPP786492 MZL786492 NJH786492 NTD786492 OCZ786492 OMV786492 OWR786492 PGN786492 PQJ786492 QAF786492 QKB786492 QTX786492 RDT786492 RNP786492 RXL786492 SHH786492 SRD786492 TAZ786492 TKV786492 TUR786492 UEN786492 UOJ786492 UYF786492 VIB786492 VRX786492 WBT786492 WLP786492 WVL786492 D852028 IZ852028 SV852028 ACR852028 AMN852028 AWJ852028 BGF852028 BQB852028 BZX852028 CJT852028 CTP852028 DDL852028 DNH852028 DXD852028 EGZ852028 EQV852028 FAR852028 FKN852028 FUJ852028 GEF852028 GOB852028 GXX852028 HHT852028 HRP852028 IBL852028 ILH852028 IVD852028 JEZ852028 JOV852028 JYR852028 KIN852028 KSJ852028 LCF852028 LMB852028 LVX852028 MFT852028 MPP852028 MZL852028 NJH852028 NTD852028 OCZ852028 OMV852028 OWR852028 PGN852028 PQJ852028 QAF852028 QKB852028 QTX852028 RDT852028 RNP852028 RXL852028 SHH852028 SRD852028 TAZ852028 TKV852028 TUR852028 UEN852028 UOJ852028 UYF852028 VIB852028 VRX852028 WBT852028 WLP852028 WVL852028 D917564 IZ917564 SV917564 ACR917564 AMN917564 AWJ917564 BGF917564 BQB917564 BZX917564 CJT917564 CTP917564 DDL917564 DNH917564 DXD917564 EGZ917564 EQV917564 FAR917564 FKN917564 FUJ917564 GEF917564 GOB917564 GXX917564 HHT917564 HRP917564 IBL917564 ILH917564 IVD917564 JEZ917564 JOV917564 JYR917564 KIN917564 KSJ917564 LCF917564 LMB917564 LVX917564 MFT917564 MPP917564 MZL917564 NJH917564 NTD917564 OCZ917564 OMV917564 OWR917564 PGN917564 PQJ917564 QAF917564 QKB917564 QTX917564 RDT917564 RNP917564 RXL917564 SHH917564 SRD917564 TAZ917564 TKV917564 TUR917564 UEN917564 UOJ917564 UYF917564 VIB917564 VRX917564 WBT917564 WLP917564 WVL917564 D983100 IZ983100 SV983100 ACR983100 AMN983100 AWJ983100 BGF983100 BQB983100 BZX983100 CJT983100 CTP983100 DDL983100 DNH983100 DXD983100 EGZ983100 EQV983100 FAR983100 FKN983100 FUJ983100 GEF983100 GOB983100 GXX983100 HHT983100 HRP983100 IBL983100 ILH983100 IVD983100 JEZ983100 JOV983100 JYR983100 KIN983100 KSJ983100 LCF983100 LMB983100 LVX983100 MFT983100 MPP983100 MZL983100 NJH983100 NTD983100 OCZ983100 OMV983100 OWR983100 PGN983100 PQJ983100 QAF983100 QKB983100 QTX983100 RDT983100 RNP983100 RXL983100 SHH983100 SRD983100 TAZ983100 TKV983100 TUR983100 UEN983100 UOJ983100 UYF983100 VIB983100 VRX983100 WBT983100 WLP983100 WVL983100 D62 IZ62 SV62 ACR62 AMN62 AWJ62 BGF62 BQB62 BZX62 CJT62 CTP62 DDL62 DNH62 DXD62 EGZ62 EQV62 FAR62 FKN62 FUJ62 GEF62 GOB62 GXX62 HHT62 HRP62 IBL62 ILH62 IVD62 JEZ62 JOV62 JYR62 KIN62 KSJ62 LCF62 LMB62 LVX62 MFT62 MPP62 MZL62 NJH62 NTD62 OCZ62 OMV62 OWR62 PGN62 PQJ62 QAF62 QKB62 QTX62 RDT62 RNP62 RXL62 SHH62 SRD62 TAZ62 TKV62 TUR62 UEN62 UOJ62 UYF62 VIB62 VRX62 WBT62 WLP62 WVL62 D65598 IZ65598 SV65598 ACR65598 AMN65598 AWJ65598 BGF65598 BQB65598 BZX65598 CJT65598 CTP65598 DDL65598 DNH65598 DXD65598 EGZ65598 EQV65598 FAR65598 FKN65598 FUJ65598 GEF65598 GOB65598 GXX65598 HHT65598 HRP65598 IBL65598 ILH65598 IVD65598 JEZ65598 JOV65598 JYR65598 KIN65598 KSJ65598 LCF65598 LMB65598 LVX65598 MFT65598 MPP65598 MZL65598 NJH65598 NTD65598 OCZ65598 OMV65598 OWR65598 PGN65598 PQJ65598 QAF65598 QKB65598 QTX65598 RDT65598 RNP65598 RXL65598 SHH65598 SRD65598 TAZ65598 TKV65598 TUR65598 UEN65598 UOJ65598 UYF65598 VIB65598 VRX65598 WBT65598 WLP65598 WVL65598 D131134 IZ131134 SV131134 ACR131134 AMN131134 AWJ131134 BGF131134 BQB131134 BZX131134 CJT131134 CTP131134 DDL131134 DNH131134 DXD131134 EGZ131134 EQV131134 FAR131134 FKN131134 FUJ131134 GEF131134 GOB131134 GXX131134 HHT131134 HRP131134 IBL131134 ILH131134 IVD131134 JEZ131134 JOV131134 JYR131134 KIN131134 KSJ131134 LCF131134 LMB131134 LVX131134 MFT131134 MPP131134 MZL131134 NJH131134 NTD131134 OCZ131134 OMV131134 OWR131134 PGN131134 PQJ131134 QAF131134 QKB131134 QTX131134 RDT131134 RNP131134 RXL131134 SHH131134 SRD131134 TAZ131134 TKV131134 TUR131134 UEN131134 UOJ131134 UYF131134 VIB131134 VRX131134 WBT131134 WLP131134 WVL131134 D196670 IZ196670 SV196670 ACR196670 AMN196670 AWJ196670 BGF196670 BQB196670 BZX196670 CJT196670 CTP196670 DDL196670 DNH196670 DXD196670 EGZ196670 EQV196670 FAR196670 FKN196670 FUJ196670 GEF196670 GOB196670 GXX196670 HHT196670 HRP196670 IBL196670 ILH196670 IVD196670 JEZ196670 JOV196670 JYR196670 KIN196670 KSJ196670 LCF196670 LMB196670 LVX196670 MFT196670 MPP196670 MZL196670 NJH196670 NTD196670 OCZ196670 OMV196670 OWR196670 PGN196670 PQJ196670 QAF196670 QKB196670 QTX196670 RDT196670 RNP196670 RXL196670 SHH196670 SRD196670 TAZ196670 TKV196670 TUR196670 UEN196670 UOJ196670 UYF196670 VIB196670 VRX196670 WBT196670 WLP196670 WVL196670 D262206 IZ262206 SV262206 ACR262206 AMN262206 AWJ262206 BGF262206 BQB262206 BZX262206 CJT262206 CTP262206 DDL262206 DNH262206 DXD262206 EGZ262206 EQV262206 FAR262206 FKN262206 FUJ262206 GEF262206 GOB262206 GXX262206 HHT262206 HRP262206 IBL262206 ILH262206 IVD262206 JEZ262206 JOV262206 JYR262206 KIN262206 KSJ262206 LCF262206 LMB262206 LVX262206 MFT262206 MPP262206 MZL262206 NJH262206 NTD262206 OCZ262206 OMV262206 OWR262206 PGN262206 PQJ262206 QAF262206 QKB262206 QTX262206 RDT262206 RNP262206 RXL262206 SHH262206 SRD262206 TAZ262206 TKV262206 TUR262206 UEN262206 UOJ262206 UYF262206 VIB262206 VRX262206 WBT262206 WLP262206 WVL262206 D327742 IZ327742 SV327742 ACR327742 AMN327742 AWJ327742 BGF327742 BQB327742 BZX327742 CJT327742 CTP327742 DDL327742 DNH327742 DXD327742 EGZ327742 EQV327742 FAR327742 FKN327742 FUJ327742 GEF327742 GOB327742 GXX327742 HHT327742 HRP327742 IBL327742 ILH327742 IVD327742 JEZ327742 JOV327742 JYR327742 KIN327742 KSJ327742 LCF327742 LMB327742 LVX327742 MFT327742 MPP327742 MZL327742 NJH327742 NTD327742 OCZ327742 OMV327742 OWR327742 PGN327742 PQJ327742 QAF327742 QKB327742 QTX327742 RDT327742 RNP327742 RXL327742 SHH327742 SRD327742 TAZ327742 TKV327742 TUR327742 UEN327742 UOJ327742 UYF327742 VIB327742 VRX327742 WBT327742 WLP327742 WVL327742 D393278 IZ393278 SV393278 ACR393278 AMN393278 AWJ393278 BGF393278 BQB393278 BZX393278 CJT393278 CTP393278 DDL393278 DNH393278 DXD393278 EGZ393278 EQV393278 FAR393278 FKN393278 FUJ393278 GEF393278 GOB393278 GXX393278 HHT393278 HRP393278 IBL393278 ILH393278 IVD393278 JEZ393278 JOV393278 JYR393278 KIN393278 KSJ393278 LCF393278 LMB393278 LVX393278 MFT393278 MPP393278 MZL393278 NJH393278 NTD393278 OCZ393278 OMV393278 OWR393278 PGN393278 PQJ393278 QAF393278 QKB393278 QTX393278 RDT393278 RNP393278 RXL393278 SHH393278 SRD393278 TAZ393278 TKV393278 TUR393278 UEN393278 UOJ393278 UYF393278 VIB393278 VRX393278 WBT393278 WLP393278 WVL393278 D458814 IZ458814 SV458814 ACR458814 AMN458814 AWJ458814 BGF458814 BQB458814 BZX458814 CJT458814 CTP458814 DDL458814 DNH458814 DXD458814 EGZ458814 EQV458814 FAR458814 FKN458814 FUJ458814 GEF458814 GOB458814 GXX458814 HHT458814 HRP458814 IBL458814 ILH458814 IVD458814 JEZ458814 JOV458814 JYR458814 KIN458814 KSJ458814 LCF458814 LMB458814 LVX458814 MFT458814 MPP458814 MZL458814 NJH458814 NTD458814 OCZ458814 OMV458814 OWR458814 PGN458814 PQJ458814 QAF458814 QKB458814 QTX458814 RDT458814 RNP458814 RXL458814 SHH458814 SRD458814 TAZ458814 TKV458814 TUR458814 UEN458814 UOJ458814 UYF458814 VIB458814 VRX458814 WBT458814 WLP458814 WVL458814 D524350 IZ524350 SV524350 ACR524350 AMN524350 AWJ524350 BGF524350 BQB524350 BZX524350 CJT524350 CTP524350 DDL524350 DNH524350 DXD524350 EGZ524350 EQV524350 FAR524350 FKN524350 FUJ524350 GEF524350 GOB524350 GXX524350 HHT524350 HRP524350 IBL524350 ILH524350 IVD524350 JEZ524350 JOV524350 JYR524350 KIN524350 KSJ524350 LCF524350 LMB524350 LVX524350 MFT524350 MPP524350 MZL524350 NJH524350 NTD524350 OCZ524350 OMV524350 OWR524350 PGN524350 PQJ524350 QAF524350 QKB524350 QTX524350 RDT524350 RNP524350 RXL524350 SHH524350 SRD524350 TAZ524350 TKV524350 TUR524350 UEN524350 UOJ524350 UYF524350 VIB524350 VRX524350 WBT524350 WLP524350 WVL524350 D589886 IZ589886 SV589886 ACR589886 AMN589886 AWJ589886 BGF589886 BQB589886 BZX589886 CJT589886 CTP589886 DDL589886 DNH589886 DXD589886 EGZ589886 EQV589886 FAR589886 FKN589886 FUJ589886 GEF589886 GOB589886 GXX589886 HHT589886 HRP589886 IBL589886 ILH589886 IVD589886 JEZ589886 JOV589886 JYR589886 KIN589886 KSJ589886 LCF589886 LMB589886 LVX589886 MFT589886 MPP589886 MZL589886 NJH589886 NTD589886 OCZ589886 OMV589886 OWR589886 PGN589886 PQJ589886 QAF589886 QKB589886 QTX589886 RDT589886 RNP589886 RXL589886 SHH589886 SRD589886 TAZ589886 TKV589886 TUR589886 UEN589886 UOJ589886 UYF589886 VIB589886 VRX589886 WBT589886 WLP589886 WVL589886 D655422 IZ655422 SV655422 ACR655422 AMN655422 AWJ655422 BGF655422 BQB655422 BZX655422 CJT655422 CTP655422 DDL655422 DNH655422 DXD655422 EGZ655422 EQV655422 FAR655422 FKN655422 FUJ655422 GEF655422 GOB655422 GXX655422 HHT655422 HRP655422 IBL655422 ILH655422 IVD655422 JEZ655422 JOV655422 JYR655422 KIN655422 KSJ655422 LCF655422 LMB655422 LVX655422 MFT655422 MPP655422 MZL655422 NJH655422 NTD655422 OCZ655422 OMV655422 OWR655422 PGN655422 PQJ655422 QAF655422 QKB655422 QTX655422 RDT655422 RNP655422 RXL655422 SHH655422 SRD655422 TAZ655422 TKV655422 TUR655422 UEN655422 UOJ655422 UYF655422 VIB655422 VRX655422 WBT655422 WLP655422 WVL655422 D720958 IZ720958 SV720958 ACR720958 AMN720958 AWJ720958 BGF720958 BQB720958 BZX720958 CJT720958 CTP720958 DDL720958 DNH720958 DXD720958 EGZ720958 EQV720958 FAR720958 FKN720958 FUJ720958 GEF720958 GOB720958 GXX720958 HHT720958 HRP720958 IBL720958 ILH720958 IVD720958 JEZ720958 JOV720958 JYR720958 KIN720958 KSJ720958 LCF720958 LMB720958 LVX720958 MFT720958 MPP720958 MZL720958 NJH720958 NTD720958 OCZ720958 OMV720958 OWR720958 PGN720958 PQJ720958 QAF720958 QKB720958 QTX720958 RDT720958 RNP720958 RXL720958 SHH720958 SRD720958 TAZ720958 TKV720958 TUR720958 UEN720958 UOJ720958 UYF720958 VIB720958 VRX720958 WBT720958 WLP720958 WVL720958 D786494 IZ786494 SV786494 ACR786494 AMN786494 AWJ786494 BGF786494 BQB786494 BZX786494 CJT786494 CTP786494 DDL786494 DNH786494 DXD786494 EGZ786494 EQV786494 FAR786494 FKN786494 FUJ786494 GEF786494 GOB786494 GXX786494 HHT786494 HRP786494 IBL786494 ILH786494 IVD786494 JEZ786494 JOV786494 JYR786494 KIN786494 KSJ786494 LCF786494 LMB786494 LVX786494 MFT786494 MPP786494 MZL786494 NJH786494 NTD786494 OCZ786494 OMV786494 OWR786494 PGN786494 PQJ786494 QAF786494 QKB786494 QTX786494 RDT786494 RNP786494 RXL786494 SHH786494 SRD786494 TAZ786494 TKV786494 TUR786494 UEN786494 UOJ786494 UYF786494 VIB786494 VRX786494 WBT786494 WLP786494 WVL786494 D852030 IZ852030 SV852030 ACR852030 AMN852030 AWJ852030 BGF852030 BQB852030 BZX852030 CJT852030 CTP852030 DDL852030 DNH852030 DXD852030 EGZ852030 EQV852030 FAR852030 FKN852030 FUJ852030 GEF852030 GOB852030 GXX852030 HHT852030 HRP852030 IBL852030 ILH852030 IVD852030 JEZ852030 JOV852030 JYR852030 KIN852030 KSJ852030 LCF852030 LMB852030 LVX852030 MFT852030 MPP852030 MZL852030 NJH852030 NTD852030 OCZ852030 OMV852030 OWR852030 PGN852030 PQJ852030 QAF852030 QKB852030 QTX852030 RDT852030 RNP852030 RXL852030 SHH852030 SRD852030 TAZ852030 TKV852030 TUR852030 UEN852030 UOJ852030 UYF852030 VIB852030 VRX852030 WBT852030 WLP852030 WVL852030 D917566 IZ917566 SV917566 ACR917566 AMN917566 AWJ917566 BGF917566 BQB917566 BZX917566 CJT917566 CTP917566 DDL917566 DNH917566 DXD917566 EGZ917566 EQV917566 FAR917566 FKN917566 FUJ917566 GEF917566 GOB917566 GXX917566 HHT917566 HRP917566 IBL917566 ILH917566 IVD917566 JEZ917566 JOV917566 JYR917566 KIN917566 KSJ917566 LCF917566 LMB917566 LVX917566 MFT917566 MPP917566 MZL917566 NJH917566 NTD917566 OCZ917566 OMV917566 OWR917566 PGN917566 PQJ917566 QAF917566 QKB917566 QTX917566 RDT917566 RNP917566 RXL917566 SHH917566 SRD917566 TAZ917566 TKV917566 TUR917566 UEN917566 UOJ917566 UYF917566 VIB917566 VRX917566 WBT917566 WLP917566 WVL917566 D983102 IZ983102 SV983102 ACR983102 AMN983102 AWJ983102 BGF983102 BQB983102 BZX983102 CJT983102 CTP983102 DDL983102 DNH983102 DXD983102 EGZ983102 EQV983102 FAR983102 FKN983102 FUJ983102 GEF983102 GOB983102 GXX983102 HHT983102 HRP983102 IBL983102 ILH983102 IVD983102 JEZ983102 JOV983102 JYR983102 KIN983102 KSJ983102 LCF983102 LMB983102 LVX983102 MFT983102 MPP983102 MZL983102 NJH983102 NTD983102 OCZ983102 OMV983102 OWR983102 PGN983102 PQJ983102 QAF983102 QKB983102 QTX983102 RDT983102 RNP983102 RXL983102 SHH983102 SRD983102 TAZ983102 TKV983102 TUR983102 UEN983102 UOJ983102 UYF983102 VIB983102 VRX983102 WBT983102 WLP983102 WVL983102 D64 IZ64 SV64 ACR64 AMN64 AWJ64 BGF64 BQB64 BZX64 CJT64 CTP64 DDL64 DNH64 DXD64 EGZ64 EQV64 FAR64 FKN64 FUJ64 GEF64 GOB64 GXX64 HHT64 HRP64 IBL64 ILH64 IVD64 JEZ64 JOV64 JYR64 KIN64 KSJ64 LCF64 LMB64 LVX64 MFT64 MPP64 MZL64 NJH64 NTD64 OCZ64 OMV64 OWR64 PGN64 PQJ64 QAF64 QKB64 QTX64 RDT64 RNP64 RXL64 SHH64 SRD64 TAZ64 TKV64 TUR64 UEN64 UOJ64 UYF64 VIB64 VRX64 WBT64 WLP64 WVL64 D65600 IZ65600 SV65600 ACR65600 AMN65600 AWJ65600 BGF65600 BQB65600 BZX65600 CJT65600 CTP65600 DDL65600 DNH65600 DXD65600 EGZ65600 EQV65600 FAR65600 FKN65600 FUJ65600 GEF65600 GOB65600 GXX65600 HHT65600 HRP65600 IBL65600 ILH65600 IVD65600 JEZ65600 JOV65600 JYR65600 KIN65600 KSJ65600 LCF65600 LMB65600 LVX65600 MFT65600 MPP65600 MZL65600 NJH65600 NTD65600 OCZ65600 OMV65600 OWR65600 PGN65600 PQJ65600 QAF65600 QKB65600 QTX65600 RDT65600 RNP65600 RXL65600 SHH65600 SRD65600 TAZ65600 TKV65600 TUR65600 UEN65600 UOJ65600 UYF65600 VIB65600 VRX65600 WBT65600 WLP65600 WVL65600 D131136 IZ131136 SV131136 ACR131136 AMN131136 AWJ131136 BGF131136 BQB131136 BZX131136 CJT131136 CTP131136 DDL131136 DNH131136 DXD131136 EGZ131136 EQV131136 FAR131136 FKN131136 FUJ131136 GEF131136 GOB131136 GXX131136 HHT131136 HRP131136 IBL131136 ILH131136 IVD131136 JEZ131136 JOV131136 JYR131136 KIN131136 KSJ131136 LCF131136 LMB131136 LVX131136 MFT131136 MPP131136 MZL131136 NJH131136 NTD131136 OCZ131136 OMV131136 OWR131136 PGN131136 PQJ131136 QAF131136 QKB131136 QTX131136 RDT131136 RNP131136 RXL131136 SHH131136 SRD131136 TAZ131136 TKV131136 TUR131136 UEN131136 UOJ131136 UYF131136 VIB131136 VRX131136 WBT131136 WLP131136 WVL131136 D196672 IZ196672 SV196672 ACR196672 AMN196672 AWJ196672 BGF196672 BQB196672 BZX196672 CJT196672 CTP196672 DDL196672 DNH196672 DXD196672 EGZ196672 EQV196672 FAR196672 FKN196672 FUJ196672 GEF196672 GOB196672 GXX196672 HHT196672 HRP196672 IBL196672 ILH196672 IVD196672 JEZ196672 JOV196672 JYR196672 KIN196672 KSJ196672 LCF196672 LMB196672 LVX196672 MFT196672 MPP196672 MZL196672 NJH196672 NTD196672 OCZ196672 OMV196672 OWR196672 PGN196672 PQJ196672 QAF196672 QKB196672 QTX196672 RDT196672 RNP196672 RXL196672 SHH196672 SRD196672 TAZ196672 TKV196672 TUR196672 UEN196672 UOJ196672 UYF196672 VIB196672 VRX196672 WBT196672 WLP196672 WVL196672 D262208 IZ262208 SV262208 ACR262208 AMN262208 AWJ262208 BGF262208 BQB262208 BZX262208 CJT262208 CTP262208 DDL262208 DNH262208 DXD262208 EGZ262208 EQV262208 FAR262208 FKN262208 FUJ262208 GEF262208 GOB262208 GXX262208 HHT262208 HRP262208 IBL262208 ILH262208 IVD262208 JEZ262208 JOV262208 JYR262208 KIN262208 KSJ262208 LCF262208 LMB262208 LVX262208 MFT262208 MPP262208 MZL262208 NJH262208 NTD262208 OCZ262208 OMV262208 OWR262208 PGN262208 PQJ262208 QAF262208 QKB262208 QTX262208 RDT262208 RNP262208 RXL262208 SHH262208 SRD262208 TAZ262208 TKV262208 TUR262208 UEN262208 UOJ262208 UYF262208 VIB262208 VRX262208 WBT262208 WLP262208 WVL262208 D327744 IZ327744 SV327744 ACR327744 AMN327744 AWJ327744 BGF327744 BQB327744 BZX327744 CJT327744 CTP327744 DDL327744 DNH327744 DXD327744 EGZ327744 EQV327744 FAR327744 FKN327744 FUJ327744 GEF327744 GOB327744 GXX327744 HHT327744 HRP327744 IBL327744 ILH327744 IVD327744 JEZ327744 JOV327744 JYR327744 KIN327744 KSJ327744 LCF327744 LMB327744 LVX327744 MFT327744 MPP327744 MZL327744 NJH327744 NTD327744 OCZ327744 OMV327744 OWR327744 PGN327744 PQJ327744 QAF327744 QKB327744 QTX327744 RDT327744 RNP327744 RXL327744 SHH327744 SRD327744 TAZ327744 TKV327744 TUR327744 UEN327744 UOJ327744 UYF327744 VIB327744 VRX327744 WBT327744 WLP327744 WVL327744 D393280 IZ393280 SV393280 ACR393280 AMN393280 AWJ393280 BGF393280 BQB393280 BZX393280 CJT393280 CTP393280 DDL393280 DNH393280 DXD393280 EGZ393280 EQV393280 FAR393280 FKN393280 FUJ393280 GEF393280 GOB393280 GXX393280 HHT393280 HRP393280 IBL393280 ILH393280 IVD393280 JEZ393280 JOV393280 JYR393280 KIN393280 KSJ393280 LCF393280 LMB393280 LVX393280 MFT393280 MPP393280 MZL393280 NJH393280 NTD393280 OCZ393280 OMV393280 OWR393280 PGN393280 PQJ393280 QAF393280 QKB393280 QTX393280 RDT393280 RNP393280 RXL393280 SHH393280 SRD393280 TAZ393280 TKV393280 TUR393280 UEN393280 UOJ393280 UYF393280 VIB393280 VRX393280 WBT393280 WLP393280 WVL393280 D458816 IZ458816 SV458816 ACR458816 AMN458816 AWJ458816 BGF458816 BQB458816 BZX458816 CJT458816 CTP458816 DDL458816 DNH458816 DXD458816 EGZ458816 EQV458816 FAR458816 FKN458816 FUJ458816 GEF458816 GOB458816 GXX458816 HHT458816 HRP458816 IBL458816 ILH458816 IVD458816 JEZ458816 JOV458816 JYR458816 KIN458816 KSJ458816 LCF458816 LMB458816 LVX458816 MFT458816 MPP458816 MZL458816 NJH458816 NTD458816 OCZ458816 OMV458816 OWR458816 PGN458816 PQJ458816 QAF458816 QKB458816 QTX458816 RDT458816 RNP458816 RXL458816 SHH458816 SRD458816 TAZ458816 TKV458816 TUR458816 UEN458816 UOJ458816 UYF458816 VIB458816 VRX458816 WBT458816 WLP458816 WVL458816 D524352 IZ524352 SV524352 ACR524352 AMN524352 AWJ524352 BGF524352 BQB524352 BZX524352 CJT524352 CTP524352 DDL524352 DNH524352 DXD524352 EGZ524352 EQV524352 FAR524352 FKN524352 FUJ524352 GEF524352 GOB524352 GXX524352 HHT524352 HRP524352 IBL524352 ILH524352 IVD524352 JEZ524352 JOV524352 JYR524352 KIN524352 KSJ524352 LCF524352 LMB524352 LVX524352 MFT524352 MPP524352 MZL524352 NJH524352 NTD524352 OCZ524352 OMV524352 OWR524352 PGN524352 PQJ524352 QAF524352 QKB524352 QTX524352 RDT524352 RNP524352 RXL524352 SHH524352 SRD524352 TAZ524352 TKV524352 TUR524352 UEN524352 UOJ524352 UYF524352 VIB524352 VRX524352 WBT524352 WLP524352 WVL524352 D589888 IZ589888 SV589888 ACR589888 AMN589888 AWJ589888 BGF589888 BQB589888 BZX589888 CJT589888 CTP589888 DDL589888 DNH589888 DXD589888 EGZ589888 EQV589888 FAR589888 FKN589888 FUJ589888 GEF589888 GOB589888 GXX589888 HHT589888 HRP589888 IBL589888 ILH589888 IVD589888 JEZ589888 JOV589888 JYR589888 KIN589888 KSJ589888 LCF589888 LMB589888 LVX589888 MFT589888 MPP589888 MZL589888 NJH589888 NTD589888 OCZ589888 OMV589888 OWR589888 PGN589888 PQJ589888 QAF589888 QKB589888 QTX589888 RDT589888 RNP589888 RXL589888 SHH589888 SRD589888 TAZ589888 TKV589888 TUR589888 UEN589888 UOJ589888 UYF589888 VIB589888 VRX589888 WBT589888 WLP589888 WVL589888 D655424 IZ655424 SV655424 ACR655424 AMN655424 AWJ655424 BGF655424 BQB655424 BZX655424 CJT655424 CTP655424 DDL655424 DNH655424 DXD655424 EGZ655424 EQV655424 FAR655424 FKN655424 FUJ655424 GEF655424 GOB655424 GXX655424 HHT655424 HRP655424 IBL655424 ILH655424 IVD655424 JEZ655424 JOV655424 JYR655424 KIN655424 KSJ655424 LCF655424 LMB655424 LVX655424 MFT655424 MPP655424 MZL655424 NJH655424 NTD655424 OCZ655424 OMV655424 OWR655424 PGN655424 PQJ655424 QAF655424 QKB655424 QTX655424 RDT655424 RNP655424 RXL655424 SHH655424 SRD655424 TAZ655424 TKV655424 TUR655424 UEN655424 UOJ655424 UYF655424 VIB655424 VRX655424 WBT655424 WLP655424 WVL655424 D720960 IZ720960 SV720960 ACR720960 AMN720960 AWJ720960 BGF720960 BQB720960 BZX720960 CJT720960 CTP720960 DDL720960 DNH720960 DXD720960 EGZ720960 EQV720960 FAR720960 FKN720960 FUJ720960 GEF720960 GOB720960 GXX720960 HHT720960 HRP720960 IBL720960 ILH720960 IVD720960 JEZ720960 JOV720960 JYR720960 KIN720960 KSJ720960 LCF720960 LMB720960 LVX720960 MFT720960 MPP720960 MZL720960 NJH720960 NTD720960 OCZ720960 OMV720960 OWR720960 PGN720960 PQJ720960 QAF720960 QKB720960 QTX720960 RDT720960 RNP720960 RXL720960 SHH720960 SRD720960 TAZ720960 TKV720960 TUR720960 UEN720960 UOJ720960 UYF720960 VIB720960 VRX720960 WBT720960 WLP720960 WVL720960 D786496 IZ786496 SV786496 ACR786496 AMN786496 AWJ786496 BGF786496 BQB786496 BZX786496 CJT786496 CTP786496 DDL786496 DNH786496 DXD786496 EGZ786496 EQV786496 FAR786496 FKN786496 FUJ786496 GEF786496 GOB786496 GXX786496 HHT786496 HRP786496 IBL786496 ILH786496 IVD786496 JEZ786496 JOV786496 JYR786496 KIN786496 KSJ786496 LCF786496 LMB786496 LVX786496 MFT786496 MPP786496 MZL786496 NJH786496 NTD786496 OCZ786496 OMV786496 OWR786496 PGN786496 PQJ786496 QAF786496 QKB786496 QTX786496 RDT786496 RNP786496 RXL786496 SHH786496 SRD786496 TAZ786496 TKV786496 TUR786496 UEN786496 UOJ786496 UYF786496 VIB786496 VRX786496 WBT786496 WLP786496 WVL786496 D852032 IZ852032 SV852032 ACR852032 AMN852032 AWJ852032 BGF852032 BQB852032 BZX852032 CJT852032 CTP852032 DDL852032 DNH852032 DXD852032 EGZ852032 EQV852032 FAR852032 FKN852032 FUJ852032 GEF852032 GOB852032 GXX852032 HHT852032 HRP852032 IBL852032 ILH852032 IVD852032 JEZ852032 JOV852032 JYR852032 KIN852032 KSJ852032 LCF852032 LMB852032 LVX852032 MFT852032 MPP852032 MZL852032 NJH852032 NTD852032 OCZ852032 OMV852032 OWR852032 PGN852032 PQJ852032 QAF852032 QKB852032 QTX852032 RDT852032 RNP852032 RXL852032 SHH852032 SRD852032 TAZ852032 TKV852032 TUR852032 UEN852032 UOJ852032 UYF852032 VIB852032 VRX852032 WBT852032 WLP852032 WVL852032 D917568 IZ917568 SV917568 ACR917568 AMN917568 AWJ917568 BGF917568 BQB917568 BZX917568 CJT917568 CTP917568 DDL917568 DNH917568 DXD917568 EGZ917568 EQV917568 FAR917568 FKN917568 FUJ917568 GEF917568 GOB917568 GXX917568 HHT917568 HRP917568 IBL917568 ILH917568 IVD917568 JEZ917568 JOV917568 JYR917568 KIN917568 KSJ917568 LCF917568 LMB917568 LVX917568 MFT917568 MPP917568 MZL917568 NJH917568 NTD917568 OCZ917568 OMV917568 OWR917568 PGN917568 PQJ917568 QAF917568 QKB917568 QTX917568 RDT917568 RNP917568 RXL917568 SHH917568 SRD917568 TAZ917568 TKV917568 TUR917568 UEN917568 UOJ917568 UYF917568 VIB917568 VRX917568 WBT917568 WLP917568 WVL917568 D983104 IZ983104 SV983104 ACR983104 AMN983104 AWJ983104 BGF983104 BQB983104 BZX983104 CJT983104 CTP983104 DDL983104 DNH983104 DXD983104 EGZ983104 EQV983104 FAR983104 FKN983104 FUJ983104 GEF983104 GOB983104 GXX983104 HHT983104 HRP983104 IBL983104 ILH983104 IVD983104 JEZ983104 JOV983104 JYR983104 KIN983104 KSJ983104 LCF983104 LMB983104 LVX983104 MFT983104 MPP983104 MZL983104 NJH983104 NTD983104 OCZ983104 OMV983104 OWR983104 PGN983104 PQJ983104 QAF983104 QKB983104 QTX983104 RDT983104 RNP983104 RXL983104 SHH983104 SRD983104 TAZ983104 TKV983104 TUR983104 UEN983104 UOJ983104 UYF983104 VIB983104 VRX983104 WBT983104 WLP983104 WVL983104 D66 IZ66 SV66 ACR66 AMN66 AWJ66 BGF66 BQB66 BZX66 CJT66 CTP66 DDL66 DNH66 DXD66 EGZ66 EQV66 FAR66 FKN66 FUJ66 GEF66 GOB66 GXX66 HHT66 HRP66 IBL66 ILH66 IVD66 JEZ66 JOV66 JYR66 KIN66 KSJ66 LCF66 LMB66 LVX66 MFT66 MPP66 MZL66 NJH66 NTD66 OCZ66 OMV66 OWR66 PGN66 PQJ66 QAF66 QKB66 QTX66 RDT66 RNP66 RXL66 SHH66 SRD66 TAZ66 TKV66 TUR66 UEN66 UOJ66 UYF66 VIB66 VRX66 WBT66 WLP66 WVL66 D65602 IZ65602 SV65602 ACR65602 AMN65602 AWJ65602 BGF65602 BQB65602 BZX65602 CJT65602 CTP65602 DDL65602 DNH65602 DXD65602 EGZ65602 EQV65602 FAR65602 FKN65602 FUJ65602 GEF65602 GOB65602 GXX65602 HHT65602 HRP65602 IBL65602 ILH65602 IVD65602 JEZ65602 JOV65602 JYR65602 KIN65602 KSJ65602 LCF65602 LMB65602 LVX65602 MFT65602 MPP65602 MZL65602 NJH65602 NTD65602 OCZ65602 OMV65602 OWR65602 PGN65602 PQJ65602 QAF65602 QKB65602 QTX65602 RDT65602 RNP65602 RXL65602 SHH65602 SRD65602 TAZ65602 TKV65602 TUR65602 UEN65602 UOJ65602 UYF65602 VIB65602 VRX65602 WBT65602 WLP65602 WVL65602 D131138 IZ131138 SV131138 ACR131138 AMN131138 AWJ131138 BGF131138 BQB131138 BZX131138 CJT131138 CTP131138 DDL131138 DNH131138 DXD131138 EGZ131138 EQV131138 FAR131138 FKN131138 FUJ131138 GEF131138 GOB131138 GXX131138 HHT131138 HRP131138 IBL131138 ILH131138 IVD131138 JEZ131138 JOV131138 JYR131138 KIN131138 KSJ131138 LCF131138 LMB131138 LVX131138 MFT131138 MPP131138 MZL131138 NJH131138 NTD131138 OCZ131138 OMV131138 OWR131138 PGN131138 PQJ131138 QAF131138 QKB131138 QTX131138 RDT131138 RNP131138 RXL131138 SHH131138 SRD131138 TAZ131138 TKV131138 TUR131138 UEN131138 UOJ131138 UYF131138 VIB131138 VRX131138 WBT131138 WLP131138 WVL131138 D196674 IZ196674 SV196674 ACR196674 AMN196674 AWJ196674 BGF196674 BQB196674 BZX196674 CJT196674 CTP196674 DDL196674 DNH196674 DXD196674 EGZ196674 EQV196674 FAR196674 FKN196674 FUJ196674 GEF196674 GOB196674 GXX196674 HHT196674 HRP196674 IBL196674 ILH196674 IVD196674 JEZ196674 JOV196674 JYR196674 KIN196674 KSJ196674 LCF196674 LMB196674 LVX196674 MFT196674 MPP196674 MZL196674 NJH196674 NTD196674 OCZ196674 OMV196674 OWR196674 PGN196674 PQJ196674 QAF196674 QKB196674 QTX196674 RDT196674 RNP196674 RXL196674 SHH196674 SRD196674 TAZ196674 TKV196674 TUR196674 UEN196674 UOJ196674 UYF196674 VIB196674 VRX196674 WBT196674 WLP196674 WVL196674 D262210 IZ262210 SV262210 ACR262210 AMN262210 AWJ262210 BGF262210 BQB262210 BZX262210 CJT262210 CTP262210 DDL262210 DNH262210 DXD262210 EGZ262210 EQV262210 FAR262210 FKN262210 FUJ262210 GEF262210 GOB262210 GXX262210 HHT262210 HRP262210 IBL262210 ILH262210 IVD262210 JEZ262210 JOV262210 JYR262210 KIN262210 KSJ262210 LCF262210 LMB262210 LVX262210 MFT262210 MPP262210 MZL262210 NJH262210 NTD262210 OCZ262210 OMV262210 OWR262210 PGN262210 PQJ262210 QAF262210 QKB262210 QTX262210 RDT262210 RNP262210 RXL262210 SHH262210 SRD262210 TAZ262210 TKV262210 TUR262210 UEN262210 UOJ262210 UYF262210 VIB262210 VRX262210 WBT262210 WLP262210 WVL262210 D327746 IZ327746 SV327746 ACR327746 AMN327746 AWJ327746 BGF327746 BQB327746 BZX327746 CJT327746 CTP327746 DDL327746 DNH327746 DXD327746 EGZ327746 EQV327746 FAR327746 FKN327746 FUJ327746 GEF327746 GOB327746 GXX327746 HHT327746 HRP327746 IBL327746 ILH327746 IVD327746 JEZ327746 JOV327746 JYR327746 KIN327746 KSJ327746 LCF327746 LMB327746 LVX327746 MFT327746 MPP327746 MZL327746 NJH327746 NTD327746 OCZ327746 OMV327746 OWR327746 PGN327746 PQJ327746 QAF327746 QKB327746 QTX327746 RDT327746 RNP327746 RXL327746 SHH327746 SRD327746 TAZ327746 TKV327746 TUR327746 UEN327746 UOJ327746 UYF327746 VIB327746 VRX327746 WBT327746 WLP327746 WVL327746 D393282 IZ393282 SV393282 ACR393282 AMN393282 AWJ393282 BGF393282 BQB393282 BZX393282 CJT393282 CTP393282 DDL393282 DNH393282 DXD393282 EGZ393282 EQV393282 FAR393282 FKN393282 FUJ393282 GEF393282 GOB393282 GXX393282 HHT393282 HRP393282 IBL393282 ILH393282 IVD393282 JEZ393282 JOV393282 JYR393282 KIN393282 KSJ393282 LCF393282 LMB393282 LVX393282 MFT393282 MPP393282 MZL393282 NJH393282 NTD393282 OCZ393282 OMV393282 OWR393282 PGN393282 PQJ393282 QAF393282 QKB393282 QTX393282 RDT393282 RNP393282 RXL393282 SHH393282 SRD393282 TAZ393282 TKV393282 TUR393282 UEN393282 UOJ393282 UYF393282 VIB393282 VRX393282 WBT393282 WLP393282 WVL393282 D458818 IZ458818 SV458818 ACR458818 AMN458818 AWJ458818 BGF458818 BQB458818 BZX458818 CJT458818 CTP458818 DDL458818 DNH458818 DXD458818 EGZ458818 EQV458818 FAR458818 FKN458818 FUJ458818 GEF458818 GOB458818 GXX458818 HHT458818 HRP458818 IBL458818 ILH458818 IVD458818 JEZ458818 JOV458818 JYR458818 KIN458818 KSJ458818 LCF458818 LMB458818 LVX458818 MFT458818 MPP458818 MZL458818 NJH458818 NTD458818 OCZ458818 OMV458818 OWR458818 PGN458818 PQJ458818 QAF458818 QKB458818 QTX458818 RDT458818 RNP458818 RXL458818 SHH458818 SRD458818 TAZ458818 TKV458818 TUR458818 UEN458818 UOJ458818 UYF458818 VIB458818 VRX458818 WBT458818 WLP458818 WVL458818 D524354 IZ524354 SV524354 ACR524354 AMN524354 AWJ524354 BGF524354 BQB524354 BZX524354 CJT524354 CTP524354 DDL524354 DNH524354 DXD524354 EGZ524354 EQV524354 FAR524354 FKN524354 FUJ524354 GEF524354 GOB524354 GXX524354 HHT524354 HRP524354 IBL524354 ILH524354 IVD524354 JEZ524354 JOV524354 JYR524354 KIN524354 KSJ524354 LCF524354 LMB524354 LVX524354 MFT524354 MPP524354 MZL524354 NJH524354 NTD524354 OCZ524354 OMV524354 OWR524354 PGN524354 PQJ524354 QAF524354 QKB524354 QTX524354 RDT524354 RNP524354 RXL524354 SHH524354 SRD524354 TAZ524354 TKV524354 TUR524354 UEN524354 UOJ524354 UYF524354 VIB524354 VRX524354 WBT524354 WLP524354 WVL524354 D589890 IZ589890 SV589890 ACR589890 AMN589890 AWJ589890 BGF589890 BQB589890 BZX589890 CJT589890 CTP589890 DDL589890 DNH589890 DXD589890 EGZ589890 EQV589890 FAR589890 FKN589890 FUJ589890 GEF589890 GOB589890 GXX589890 HHT589890 HRP589890 IBL589890 ILH589890 IVD589890 JEZ589890 JOV589890 JYR589890 KIN589890 KSJ589890 LCF589890 LMB589890 LVX589890 MFT589890 MPP589890 MZL589890 NJH589890 NTD589890 OCZ589890 OMV589890 OWR589890 PGN589890 PQJ589890 QAF589890 QKB589890 QTX589890 RDT589890 RNP589890 RXL589890 SHH589890 SRD589890 TAZ589890 TKV589890 TUR589890 UEN589890 UOJ589890 UYF589890 VIB589890 VRX589890 WBT589890 WLP589890 WVL589890 D655426 IZ655426 SV655426 ACR655426 AMN655426 AWJ655426 BGF655426 BQB655426 BZX655426 CJT655426 CTP655426 DDL655426 DNH655426 DXD655426 EGZ655426 EQV655426 FAR655426 FKN655426 FUJ655426 GEF655426 GOB655426 GXX655426 HHT655426 HRP655426 IBL655426 ILH655426 IVD655426 JEZ655426 JOV655426 JYR655426 KIN655426 KSJ655426 LCF655426 LMB655426 LVX655426 MFT655426 MPP655426 MZL655426 NJH655426 NTD655426 OCZ655426 OMV655426 OWR655426 PGN655426 PQJ655426 QAF655426 QKB655426 QTX655426 RDT655426 RNP655426 RXL655426 SHH655426 SRD655426 TAZ655426 TKV655426 TUR655426 UEN655426 UOJ655426 UYF655426 VIB655426 VRX655426 WBT655426 WLP655426 WVL655426 D720962 IZ720962 SV720962 ACR720962 AMN720962 AWJ720962 BGF720962 BQB720962 BZX720962 CJT720962 CTP720962 DDL720962 DNH720962 DXD720962 EGZ720962 EQV720962 FAR720962 FKN720962 FUJ720962 GEF720962 GOB720962 GXX720962 HHT720962 HRP720962 IBL720962 ILH720962 IVD720962 JEZ720962 JOV720962 JYR720962 KIN720962 KSJ720962 LCF720962 LMB720962 LVX720962 MFT720962 MPP720962 MZL720962 NJH720962 NTD720962 OCZ720962 OMV720962 OWR720962 PGN720962 PQJ720962 QAF720962 QKB720962 QTX720962 RDT720962 RNP720962 RXL720962 SHH720962 SRD720962 TAZ720962 TKV720962 TUR720962 UEN720962 UOJ720962 UYF720962 VIB720962 VRX720962 WBT720962 WLP720962 WVL720962 D786498 IZ786498 SV786498 ACR786498 AMN786498 AWJ786498 BGF786498 BQB786498 BZX786498 CJT786498 CTP786498 DDL786498 DNH786498 DXD786498 EGZ786498 EQV786498 FAR786498 FKN786498 FUJ786498 GEF786498 GOB786498 GXX786498 HHT786498 HRP786498 IBL786498 ILH786498 IVD786498 JEZ786498 JOV786498 JYR786498 KIN786498 KSJ786498 LCF786498 LMB786498 LVX786498 MFT786498 MPP786498 MZL786498 NJH786498 NTD786498 OCZ786498 OMV786498 OWR786498 PGN786498 PQJ786498 QAF786498 QKB786498 QTX786498 RDT786498 RNP786498 RXL786498 SHH786498 SRD786498 TAZ786498 TKV786498 TUR786498 UEN786498 UOJ786498 UYF786498 VIB786498 VRX786498 WBT786498 WLP786498 WVL786498 D852034 IZ852034 SV852034 ACR852034 AMN852034 AWJ852034 BGF852034 BQB852034 BZX852034 CJT852034 CTP852034 DDL852034 DNH852034 DXD852034 EGZ852034 EQV852034 FAR852034 FKN852034 FUJ852034 GEF852034 GOB852034 GXX852034 HHT852034 HRP852034 IBL852034 ILH852034 IVD852034 JEZ852034 JOV852034 JYR852034 KIN852034 KSJ852034 LCF852034 LMB852034 LVX852034 MFT852034 MPP852034 MZL852034 NJH852034 NTD852034 OCZ852034 OMV852034 OWR852034 PGN852034 PQJ852034 QAF852034 QKB852034 QTX852034 RDT852034 RNP852034 RXL852034 SHH852034 SRD852034 TAZ852034 TKV852034 TUR852034 UEN852034 UOJ852034 UYF852034 VIB852034 VRX852034 WBT852034 WLP852034 WVL852034 D917570 IZ917570 SV917570 ACR917570 AMN917570 AWJ917570 BGF917570 BQB917570 BZX917570 CJT917570 CTP917570 DDL917570 DNH917570 DXD917570 EGZ917570 EQV917570 FAR917570 FKN917570 FUJ917570 GEF917570 GOB917570 GXX917570 HHT917570 HRP917570 IBL917570 ILH917570 IVD917570 JEZ917570 JOV917570 JYR917570 KIN917570 KSJ917570 LCF917570 LMB917570 LVX917570 MFT917570 MPP917570 MZL917570 NJH917570 NTD917570 OCZ917570 OMV917570 OWR917570 PGN917570 PQJ917570 QAF917570 QKB917570 QTX917570 RDT917570 RNP917570 RXL917570 SHH917570 SRD917570 TAZ917570 TKV917570 TUR917570 UEN917570 UOJ917570 UYF917570 VIB917570 VRX917570 WBT917570 WLP917570 WVL917570 D983106 IZ983106 SV983106 ACR983106 AMN983106 AWJ983106 BGF983106 BQB983106 BZX983106 CJT983106 CTP983106 DDL983106 DNH983106 DXD983106 EGZ983106 EQV983106 FAR983106 FKN983106 FUJ983106 GEF983106 GOB983106 GXX983106 HHT983106 HRP983106 IBL983106 ILH983106 IVD983106 JEZ983106 JOV983106 JYR983106 KIN983106 KSJ983106 LCF983106 LMB983106 LVX983106 MFT983106 MPP983106 MZL983106 NJH983106 NTD983106 OCZ983106 OMV983106 OWR983106 PGN983106 PQJ983106 QAF983106 QKB983106 QTX983106 RDT983106 RNP983106 RXL983106 SHH983106 SRD983106 TAZ983106 TKV983106 TUR983106 UEN983106 UOJ983106 UYF983106 VIB983106 VRX983106 WBT983106 WLP983106 WVL983106 D68 IZ68 SV68 ACR68 AMN68 AWJ68 BGF68 BQB68 BZX68 CJT68 CTP68 DDL68 DNH68 DXD68 EGZ68 EQV68 FAR68 FKN68 FUJ68 GEF68 GOB68 GXX68 HHT68 HRP68 IBL68 ILH68 IVD68 JEZ68 JOV68 JYR68 KIN68 KSJ68 LCF68 LMB68 LVX68 MFT68 MPP68 MZL68 NJH68 NTD68 OCZ68 OMV68 OWR68 PGN68 PQJ68 QAF68 QKB68 QTX68 RDT68 RNP68 RXL68 SHH68 SRD68 TAZ68 TKV68 TUR68 UEN68 UOJ68 UYF68 VIB68 VRX68 WBT68 WLP68 WVL68 D65604 IZ65604 SV65604 ACR65604 AMN65604 AWJ65604 BGF65604 BQB65604 BZX65604 CJT65604 CTP65604 DDL65604 DNH65604 DXD65604 EGZ65604 EQV65604 FAR65604 FKN65604 FUJ65604 GEF65604 GOB65604 GXX65604 HHT65604 HRP65604 IBL65604 ILH65604 IVD65604 JEZ65604 JOV65604 JYR65604 KIN65604 KSJ65604 LCF65604 LMB65604 LVX65604 MFT65604 MPP65604 MZL65604 NJH65604 NTD65604 OCZ65604 OMV65604 OWR65604 PGN65604 PQJ65604 QAF65604 QKB65604 QTX65604 RDT65604 RNP65604 RXL65604 SHH65604 SRD65604 TAZ65604 TKV65604 TUR65604 UEN65604 UOJ65604 UYF65604 VIB65604 VRX65604 WBT65604 WLP65604 WVL65604 D131140 IZ131140 SV131140 ACR131140 AMN131140 AWJ131140 BGF131140 BQB131140 BZX131140 CJT131140 CTP131140 DDL131140 DNH131140 DXD131140 EGZ131140 EQV131140 FAR131140 FKN131140 FUJ131140 GEF131140 GOB131140 GXX131140 HHT131140 HRP131140 IBL131140 ILH131140 IVD131140 JEZ131140 JOV131140 JYR131140 KIN131140 KSJ131140 LCF131140 LMB131140 LVX131140 MFT131140 MPP131140 MZL131140 NJH131140 NTD131140 OCZ131140 OMV131140 OWR131140 PGN131140 PQJ131140 QAF131140 QKB131140 QTX131140 RDT131140 RNP131140 RXL131140 SHH131140 SRD131140 TAZ131140 TKV131140 TUR131140 UEN131140 UOJ131140 UYF131140 VIB131140 VRX131140 WBT131140 WLP131140 WVL131140 D196676 IZ196676 SV196676 ACR196676 AMN196676 AWJ196676 BGF196676 BQB196676 BZX196676 CJT196676 CTP196676 DDL196676 DNH196676 DXD196676 EGZ196676 EQV196676 FAR196676 FKN196676 FUJ196676 GEF196676 GOB196676 GXX196676 HHT196676 HRP196676 IBL196676 ILH196676 IVD196676 JEZ196676 JOV196676 JYR196676 KIN196676 KSJ196676 LCF196676 LMB196676 LVX196676 MFT196676 MPP196676 MZL196676 NJH196676 NTD196676 OCZ196676 OMV196676 OWR196676 PGN196676 PQJ196676 QAF196676 QKB196676 QTX196676 RDT196676 RNP196676 RXL196676 SHH196676 SRD196676 TAZ196676 TKV196676 TUR196676 UEN196676 UOJ196676 UYF196676 VIB196676 VRX196676 WBT196676 WLP196676 WVL196676 D262212 IZ262212 SV262212 ACR262212 AMN262212 AWJ262212 BGF262212 BQB262212 BZX262212 CJT262212 CTP262212 DDL262212 DNH262212 DXD262212 EGZ262212 EQV262212 FAR262212 FKN262212 FUJ262212 GEF262212 GOB262212 GXX262212 HHT262212 HRP262212 IBL262212 ILH262212 IVD262212 JEZ262212 JOV262212 JYR262212 KIN262212 KSJ262212 LCF262212 LMB262212 LVX262212 MFT262212 MPP262212 MZL262212 NJH262212 NTD262212 OCZ262212 OMV262212 OWR262212 PGN262212 PQJ262212 QAF262212 QKB262212 QTX262212 RDT262212 RNP262212 RXL262212 SHH262212 SRD262212 TAZ262212 TKV262212 TUR262212 UEN262212 UOJ262212 UYF262212 VIB262212 VRX262212 WBT262212 WLP262212 WVL262212 D327748 IZ327748 SV327748 ACR327748 AMN327748 AWJ327748 BGF327748 BQB327748 BZX327748 CJT327748 CTP327748 DDL327748 DNH327748 DXD327748 EGZ327748 EQV327748 FAR327748 FKN327748 FUJ327748 GEF327748 GOB327748 GXX327748 HHT327748 HRP327748 IBL327748 ILH327748 IVD327748 JEZ327748 JOV327748 JYR327748 KIN327748 KSJ327748 LCF327748 LMB327748 LVX327748 MFT327748 MPP327748 MZL327748 NJH327748 NTD327748 OCZ327748 OMV327748 OWR327748 PGN327748 PQJ327748 QAF327748 QKB327748 QTX327748 RDT327748 RNP327748 RXL327748 SHH327748 SRD327748 TAZ327748 TKV327748 TUR327748 UEN327748 UOJ327748 UYF327748 VIB327748 VRX327748 WBT327748 WLP327748 WVL327748 D393284 IZ393284 SV393284 ACR393284 AMN393284 AWJ393284 BGF393284 BQB393284 BZX393284 CJT393284 CTP393284 DDL393284 DNH393284 DXD393284 EGZ393284 EQV393284 FAR393284 FKN393284 FUJ393284 GEF393284 GOB393284 GXX393284 HHT393284 HRP393284 IBL393284 ILH393284 IVD393284 JEZ393284 JOV393284 JYR393284 KIN393284 KSJ393284 LCF393284 LMB393284 LVX393284 MFT393284 MPP393284 MZL393284 NJH393284 NTD393284 OCZ393284 OMV393284 OWR393284 PGN393284 PQJ393284 QAF393284 QKB393284 QTX393284 RDT393284 RNP393284 RXL393284 SHH393284 SRD393284 TAZ393284 TKV393284 TUR393284 UEN393284 UOJ393284 UYF393284 VIB393284 VRX393284 WBT393284 WLP393284 WVL393284 D458820 IZ458820 SV458820 ACR458820 AMN458820 AWJ458820 BGF458820 BQB458820 BZX458820 CJT458820 CTP458820 DDL458820 DNH458820 DXD458820 EGZ458820 EQV458820 FAR458820 FKN458820 FUJ458820 GEF458820 GOB458820 GXX458820 HHT458820 HRP458820 IBL458820 ILH458820 IVD458820 JEZ458820 JOV458820 JYR458820 KIN458820 KSJ458820 LCF458820 LMB458820 LVX458820 MFT458820 MPP458820 MZL458820 NJH458820 NTD458820 OCZ458820 OMV458820 OWR458820 PGN458820 PQJ458820 QAF458820 QKB458820 QTX458820 RDT458820 RNP458820 RXL458820 SHH458820 SRD458820 TAZ458820 TKV458820 TUR458820 UEN458820 UOJ458820 UYF458820 VIB458820 VRX458820 WBT458820 WLP458820 WVL458820 D524356 IZ524356 SV524356 ACR524356 AMN524356 AWJ524356 BGF524356 BQB524356 BZX524356 CJT524356 CTP524356 DDL524356 DNH524356 DXD524356 EGZ524356 EQV524356 FAR524356 FKN524356 FUJ524356 GEF524356 GOB524356 GXX524356 HHT524356 HRP524356 IBL524356 ILH524356 IVD524356 JEZ524356 JOV524356 JYR524356 KIN524356 KSJ524356 LCF524356 LMB524356 LVX524356 MFT524356 MPP524356 MZL524356 NJH524356 NTD524356 OCZ524356 OMV524356 OWR524356 PGN524356 PQJ524356 QAF524356 QKB524356 QTX524356 RDT524356 RNP524356 RXL524356 SHH524356 SRD524356 TAZ524356 TKV524356 TUR524356 UEN524356 UOJ524356 UYF524356 VIB524356 VRX524356 WBT524356 WLP524356 WVL524356 D589892 IZ589892 SV589892 ACR589892 AMN589892 AWJ589892 BGF589892 BQB589892 BZX589892 CJT589892 CTP589892 DDL589892 DNH589892 DXD589892 EGZ589892 EQV589892 FAR589892 FKN589892 FUJ589892 GEF589892 GOB589892 GXX589892 HHT589892 HRP589892 IBL589892 ILH589892 IVD589892 JEZ589892 JOV589892 JYR589892 KIN589892 KSJ589892 LCF589892 LMB589892 LVX589892 MFT589892 MPP589892 MZL589892 NJH589892 NTD589892 OCZ589892 OMV589892 OWR589892 PGN589892 PQJ589892 QAF589892 QKB589892 QTX589892 RDT589892 RNP589892 RXL589892 SHH589892 SRD589892 TAZ589892 TKV589892 TUR589892 UEN589892 UOJ589892 UYF589892 VIB589892 VRX589892 WBT589892 WLP589892 WVL589892 D655428 IZ655428 SV655428 ACR655428 AMN655428 AWJ655428 BGF655428 BQB655428 BZX655428 CJT655428 CTP655428 DDL655428 DNH655428 DXD655428 EGZ655428 EQV655428 FAR655428 FKN655428 FUJ655428 GEF655428 GOB655428 GXX655428 HHT655428 HRP655428 IBL655428 ILH655428 IVD655428 JEZ655428 JOV655428 JYR655428 KIN655428 KSJ655428 LCF655428 LMB655428 LVX655428 MFT655428 MPP655428 MZL655428 NJH655428 NTD655428 OCZ655428 OMV655428 OWR655428 PGN655428 PQJ655428 QAF655428 QKB655428 QTX655428 RDT655428 RNP655428 RXL655428 SHH655428 SRD655428 TAZ655428 TKV655428 TUR655428 UEN655428 UOJ655428 UYF655428 VIB655428 VRX655428 WBT655428 WLP655428 WVL655428 D720964 IZ720964 SV720964 ACR720964 AMN720964 AWJ720964 BGF720964 BQB720964 BZX720964 CJT720964 CTP720964 DDL720964 DNH720964 DXD720964 EGZ720964 EQV720964 FAR720964 FKN720964 FUJ720964 GEF720964 GOB720964 GXX720964 HHT720964 HRP720964 IBL720964 ILH720964 IVD720964 JEZ720964 JOV720964 JYR720964 KIN720964 KSJ720964 LCF720964 LMB720964 LVX720964 MFT720964 MPP720964 MZL720964 NJH720964 NTD720964 OCZ720964 OMV720964 OWR720964 PGN720964 PQJ720964 QAF720964 QKB720964 QTX720964 RDT720964 RNP720964 RXL720964 SHH720964 SRD720964 TAZ720964 TKV720964 TUR720964 UEN720964 UOJ720964 UYF720964 VIB720964 VRX720964 WBT720964 WLP720964 WVL720964 D786500 IZ786500 SV786500 ACR786500 AMN786500 AWJ786500 BGF786500 BQB786500 BZX786500 CJT786500 CTP786500 DDL786500 DNH786500 DXD786500 EGZ786500 EQV786500 FAR786500 FKN786500 FUJ786500 GEF786500 GOB786500 GXX786500 HHT786500 HRP786500 IBL786500 ILH786500 IVD786500 JEZ786500 JOV786500 JYR786500 KIN786500 KSJ786500 LCF786500 LMB786500 LVX786500 MFT786500 MPP786500 MZL786500 NJH786500 NTD786500 OCZ786500 OMV786500 OWR786500 PGN786500 PQJ786500 QAF786500 QKB786500 QTX786500 RDT786500 RNP786500 RXL786500 SHH786500 SRD786500 TAZ786500 TKV786500 TUR786500 UEN786500 UOJ786500 UYF786500 VIB786500 VRX786500 WBT786500 WLP786500 WVL786500 D852036 IZ852036 SV852036 ACR852036 AMN852036 AWJ852036 BGF852036 BQB852036 BZX852036 CJT852036 CTP852036 DDL852036 DNH852036 DXD852036 EGZ852036 EQV852036 FAR852036 FKN852036 FUJ852036 GEF852036 GOB852036 GXX852036 HHT852036 HRP852036 IBL852036 ILH852036 IVD852036 JEZ852036 JOV852036 JYR852036 KIN852036 KSJ852036 LCF852036 LMB852036 LVX852036 MFT852036 MPP852036 MZL852036 NJH852036 NTD852036 OCZ852036 OMV852036 OWR852036 PGN852036 PQJ852036 QAF852036 QKB852036 QTX852036 RDT852036 RNP852036 RXL852036 SHH852036 SRD852036 TAZ852036 TKV852036 TUR852036 UEN852036 UOJ852036 UYF852036 VIB852036 VRX852036 WBT852036 WLP852036 WVL852036 D917572 IZ917572 SV917572 ACR917572 AMN917572 AWJ917572 BGF917572 BQB917572 BZX917572 CJT917572 CTP917572 DDL917572 DNH917572 DXD917572 EGZ917572 EQV917572 FAR917572 FKN917572 FUJ917572 GEF917572 GOB917572 GXX917572 HHT917572 HRP917572 IBL917572 ILH917572 IVD917572 JEZ917572 JOV917572 JYR917572 KIN917572 KSJ917572 LCF917572 LMB917572 LVX917572 MFT917572 MPP917572 MZL917572 NJH917572 NTD917572 OCZ917572 OMV917572 OWR917572 PGN917572 PQJ917572 QAF917572 QKB917572 QTX917572 RDT917572 RNP917572 RXL917572 SHH917572 SRD917572 TAZ917572 TKV917572 TUR917572 UEN917572 UOJ917572 UYF917572 VIB917572 VRX917572 WBT917572 WLP917572 WVL917572 D983108 IZ983108 SV983108 ACR983108 AMN983108 AWJ983108 BGF983108 BQB983108 BZX983108 CJT983108 CTP983108 DDL983108 DNH983108 DXD983108 EGZ983108 EQV983108 FAR983108 FKN983108 FUJ983108 GEF983108 GOB983108 GXX983108 HHT983108 HRP983108 IBL983108 ILH983108 IVD983108 JEZ983108 JOV983108 JYR983108 KIN983108 KSJ983108 LCF983108 LMB983108 LVX983108 MFT983108 MPP983108 MZL983108 NJH983108 NTD983108 OCZ983108 OMV983108 OWR983108 PGN983108 PQJ983108 QAF983108 QKB983108 QTX983108 RDT983108 RNP983108 RXL983108 SHH983108 SRD983108 TAZ983108 TKV983108 TUR983108 UEN983108 UOJ983108 UYF983108 VIB983108 VRX983108 WBT983108 WLP983108 WVL983108 D70 IZ70 SV70 ACR70 AMN70 AWJ70 BGF70 BQB70 BZX70 CJT70 CTP70 DDL70 DNH70 DXD70 EGZ70 EQV70 FAR70 FKN70 FUJ70 GEF70 GOB70 GXX70 HHT70 HRP70 IBL70 ILH70 IVD70 JEZ70 JOV70 JYR70 KIN70 KSJ70 LCF70 LMB70 LVX70 MFT70 MPP70 MZL70 NJH70 NTD70 OCZ70 OMV70 OWR70 PGN70 PQJ70 QAF70 QKB70 QTX70 RDT70 RNP70 RXL70 SHH70 SRD70 TAZ70 TKV70 TUR70 UEN70 UOJ70 UYF70 VIB70 VRX70 WBT70 WLP70 WVL70 D65606 IZ65606 SV65606 ACR65606 AMN65606 AWJ65606 BGF65606 BQB65606 BZX65606 CJT65606 CTP65606 DDL65606 DNH65606 DXD65606 EGZ65606 EQV65606 FAR65606 FKN65606 FUJ65606 GEF65606 GOB65606 GXX65606 HHT65606 HRP65606 IBL65606 ILH65606 IVD65606 JEZ65606 JOV65606 JYR65606 KIN65606 KSJ65606 LCF65606 LMB65606 LVX65606 MFT65606 MPP65606 MZL65606 NJH65606 NTD65606 OCZ65606 OMV65606 OWR65606 PGN65606 PQJ65606 QAF65606 QKB65606 QTX65606 RDT65606 RNP65606 RXL65606 SHH65606 SRD65606 TAZ65606 TKV65606 TUR65606 UEN65606 UOJ65606 UYF65606 VIB65606 VRX65606 WBT65606 WLP65606 WVL65606 D131142 IZ131142 SV131142 ACR131142 AMN131142 AWJ131142 BGF131142 BQB131142 BZX131142 CJT131142 CTP131142 DDL131142 DNH131142 DXD131142 EGZ131142 EQV131142 FAR131142 FKN131142 FUJ131142 GEF131142 GOB131142 GXX131142 HHT131142 HRP131142 IBL131142 ILH131142 IVD131142 JEZ131142 JOV131142 JYR131142 KIN131142 KSJ131142 LCF131142 LMB131142 LVX131142 MFT131142 MPP131142 MZL131142 NJH131142 NTD131142 OCZ131142 OMV131142 OWR131142 PGN131142 PQJ131142 QAF131142 QKB131142 QTX131142 RDT131142 RNP131142 RXL131142 SHH131142 SRD131142 TAZ131142 TKV131142 TUR131142 UEN131142 UOJ131142 UYF131142 VIB131142 VRX131142 WBT131142 WLP131142 WVL131142 D196678 IZ196678 SV196678 ACR196678 AMN196678 AWJ196678 BGF196678 BQB196678 BZX196678 CJT196678 CTP196678 DDL196678 DNH196678 DXD196678 EGZ196678 EQV196678 FAR196678 FKN196678 FUJ196678 GEF196678 GOB196678 GXX196678 HHT196678 HRP196678 IBL196678 ILH196678 IVD196678 JEZ196678 JOV196678 JYR196678 KIN196678 KSJ196678 LCF196678 LMB196678 LVX196678 MFT196678 MPP196678 MZL196678 NJH196678 NTD196678 OCZ196678 OMV196678 OWR196678 PGN196678 PQJ196678 QAF196678 QKB196678 QTX196678 RDT196678 RNP196678 RXL196678 SHH196678 SRD196678 TAZ196678 TKV196678 TUR196678 UEN196678 UOJ196678 UYF196678 VIB196678 VRX196678 WBT196678 WLP196678 WVL196678 D262214 IZ262214 SV262214 ACR262214 AMN262214 AWJ262214 BGF262214 BQB262214 BZX262214 CJT262214 CTP262214 DDL262214 DNH262214 DXD262214 EGZ262214 EQV262214 FAR262214 FKN262214 FUJ262214 GEF262214 GOB262214 GXX262214 HHT262214 HRP262214 IBL262214 ILH262214 IVD262214 JEZ262214 JOV262214 JYR262214 KIN262214 KSJ262214 LCF262214 LMB262214 LVX262214 MFT262214 MPP262214 MZL262214 NJH262214 NTD262214 OCZ262214 OMV262214 OWR262214 PGN262214 PQJ262214 QAF262214 QKB262214 QTX262214 RDT262214 RNP262214 RXL262214 SHH262214 SRD262214 TAZ262214 TKV262214 TUR262214 UEN262214 UOJ262214 UYF262214 VIB262214 VRX262214 WBT262214 WLP262214 WVL262214 D327750 IZ327750 SV327750 ACR327750 AMN327750 AWJ327750 BGF327750 BQB327750 BZX327750 CJT327750 CTP327750 DDL327750 DNH327750 DXD327750 EGZ327750 EQV327750 FAR327750 FKN327750 FUJ327750 GEF327750 GOB327750 GXX327750 HHT327750 HRP327750 IBL327750 ILH327750 IVD327750 JEZ327750 JOV327750 JYR327750 KIN327750 KSJ327750 LCF327750 LMB327750 LVX327750 MFT327750 MPP327750 MZL327750 NJH327750 NTD327750 OCZ327750 OMV327750 OWR327750 PGN327750 PQJ327750 QAF327750 QKB327750 QTX327750 RDT327750 RNP327750 RXL327750 SHH327750 SRD327750 TAZ327750 TKV327750 TUR327750 UEN327750 UOJ327750 UYF327750 VIB327750 VRX327750 WBT327750 WLP327750 WVL327750 D393286 IZ393286 SV393286 ACR393286 AMN393286 AWJ393286 BGF393286 BQB393286 BZX393286 CJT393286 CTP393286 DDL393286 DNH393286 DXD393286 EGZ393286 EQV393286 FAR393286 FKN393286 FUJ393286 GEF393286 GOB393286 GXX393286 HHT393286 HRP393286 IBL393286 ILH393286 IVD393286 JEZ393286 JOV393286 JYR393286 KIN393286 KSJ393286 LCF393286 LMB393286 LVX393286 MFT393286 MPP393286 MZL393286 NJH393286 NTD393286 OCZ393286 OMV393286 OWR393286 PGN393286 PQJ393286 QAF393286 QKB393286 QTX393286 RDT393286 RNP393286 RXL393286 SHH393286 SRD393286 TAZ393286 TKV393286 TUR393286 UEN393286 UOJ393286 UYF393286 VIB393286 VRX393286 WBT393286 WLP393286 WVL393286 D458822 IZ458822 SV458822 ACR458822 AMN458822 AWJ458822 BGF458822 BQB458822 BZX458822 CJT458822 CTP458822 DDL458822 DNH458822 DXD458822 EGZ458822 EQV458822 FAR458822 FKN458822 FUJ458822 GEF458822 GOB458822 GXX458822 HHT458822 HRP458822 IBL458822 ILH458822 IVD458822 JEZ458822 JOV458822 JYR458822 KIN458822 KSJ458822 LCF458822 LMB458822 LVX458822 MFT458822 MPP458822 MZL458822 NJH458822 NTD458822 OCZ458822 OMV458822 OWR458822 PGN458822 PQJ458822 QAF458822 QKB458822 QTX458822 RDT458822 RNP458822 RXL458822 SHH458822 SRD458822 TAZ458822 TKV458822 TUR458822 UEN458822 UOJ458822 UYF458822 VIB458822 VRX458822 WBT458822 WLP458822 WVL458822 D524358 IZ524358 SV524358 ACR524358 AMN524358 AWJ524358 BGF524358 BQB524358 BZX524358 CJT524358 CTP524358 DDL524358 DNH524358 DXD524358 EGZ524358 EQV524358 FAR524358 FKN524358 FUJ524358 GEF524358 GOB524358 GXX524358 HHT524358 HRP524358 IBL524358 ILH524358 IVD524358 JEZ524358 JOV524358 JYR524358 KIN524358 KSJ524358 LCF524358 LMB524358 LVX524358 MFT524358 MPP524358 MZL524358 NJH524358 NTD524358 OCZ524358 OMV524358 OWR524358 PGN524358 PQJ524358 QAF524358 QKB524358 QTX524358 RDT524358 RNP524358 RXL524358 SHH524358 SRD524358 TAZ524358 TKV524358 TUR524358 UEN524358 UOJ524358 UYF524358 VIB524358 VRX524358 WBT524358 WLP524358 WVL524358 D589894 IZ589894 SV589894 ACR589894 AMN589894 AWJ589894 BGF589894 BQB589894 BZX589894 CJT589894 CTP589894 DDL589894 DNH589894 DXD589894 EGZ589894 EQV589894 FAR589894 FKN589894 FUJ589894 GEF589894 GOB589894 GXX589894 HHT589894 HRP589894 IBL589894 ILH589894 IVD589894 JEZ589894 JOV589894 JYR589894 KIN589894 KSJ589894 LCF589894 LMB589894 LVX589894 MFT589894 MPP589894 MZL589894 NJH589894 NTD589894 OCZ589894 OMV589894 OWR589894 PGN589894 PQJ589894 QAF589894 QKB589894 QTX589894 RDT589894 RNP589894 RXL589894 SHH589894 SRD589894 TAZ589894 TKV589894 TUR589894 UEN589894 UOJ589894 UYF589894 VIB589894 VRX589894 WBT589894 WLP589894 WVL589894 D655430 IZ655430 SV655430 ACR655430 AMN655430 AWJ655430 BGF655430 BQB655430 BZX655430 CJT655430 CTP655430 DDL655430 DNH655430 DXD655430 EGZ655430 EQV655430 FAR655430 FKN655430 FUJ655430 GEF655430 GOB655430 GXX655430 HHT655430 HRP655430 IBL655430 ILH655430 IVD655430 JEZ655430 JOV655430 JYR655430 KIN655430 KSJ655430 LCF655430 LMB655430 LVX655430 MFT655430 MPP655430 MZL655430 NJH655430 NTD655430 OCZ655430 OMV655430 OWR655430 PGN655430 PQJ655430 QAF655430 QKB655430 QTX655430 RDT655430 RNP655430 RXL655430 SHH655430 SRD655430 TAZ655430 TKV655430 TUR655430 UEN655430 UOJ655430 UYF655430 VIB655430 VRX655430 WBT655430 WLP655430 WVL655430 D720966 IZ720966 SV720966 ACR720966 AMN720966 AWJ720966 BGF720966 BQB720966 BZX720966 CJT720966 CTP720966 DDL720966 DNH720966 DXD720966 EGZ720966 EQV720966 FAR720966 FKN720966 FUJ720966 GEF720966 GOB720966 GXX720966 HHT720966 HRP720966 IBL720966 ILH720966 IVD720966 JEZ720966 JOV720966 JYR720966 KIN720966 KSJ720966 LCF720966 LMB720966 LVX720966 MFT720966 MPP720966 MZL720966 NJH720966 NTD720966 OCZ720966 OMV720966 OWR720966 PGN720966 PQJ720966 QAF720966 QKB720966 QTX720966 RDT720966 RNP720966 RXL720966 SHH720966 SRD720966 TAZ720966 TKV720966 TUR720966 UEN720966 UOJ720966 UYF720966 VIB720966 VRX720966 WBT720966 WLP720966 WVL720966 D786502 IZ786502 SV786502 ACR786502 AMN786502 AWJ786502 BGF786502 BQB786502 BZX786502 CJT786502 CTP786502 DDL786502 DNH786502 DXD786502 EGZ786502 EQV786502 FAR786502 FKN786502 FUJ786502 GEF786502 GOB786502 GXX786502 HHT786502 HRP786502 IBL786502 ILH786502 IVD786502 JEZ786502 JOV786502 JYR786502 KIN786502 KSJ786502 LCF786502 LMB786502 LVX786502 MFT786502 MPP786502 MZL786502 NJH786502 NTD786502 OCZ786502 OMV786502 OWR786502 PGN786502 PQJ786502 QAF786502 QKB786502 QTX786502 RDT786502 RNP786502 RXL786502 SHH786502 SRD786502 TAZ786502 TKV786502 TUR786502 UEN786502 UOJ786502 UYF786502 VIB786502 VRX786502 WBT786502 WLP786502 WVL786502 D852038 IZ852038 SV852038 ACR852038 AMN852038 AWJ852038 BGF852038 BQB852038 BZX852038 CJT852038 CTP852038 DDL852038 DNH852038 DXD852038 EGZ852038 EQV852038 FAR852038 FKN852038 FUJ852038 GEF852038 GOB852038 GXX852038 HHT852038 HRP852038 IBL852038 ILH852038 IVD852038 JEZ852038 JOV852038 JYR852038 KIN852038 KSJ852038 LCF852038 LMB852038 LVX852038 MFT852038 MPP852038 MZL852038 NJH852038 NTD852038 OCZ852038 OMV852038 OWR852038 PGN852038 PQJ852038 QAF852038 QKB852038 QTX852038 RDT852038 RNP852038 RXL852038 SHH852038 SRD852038 TAZ852038 TKV852038 TUR852038 UEN852038 UOJ852038 UYF852038 VIB852038 VRX852038 WBT852038 WLP852038 WVL852038 D917574 IZ917574 SV917574 ACR917574 AMN917574 AWJ917574 BGF917574 BQB917574 BZX917574 CJT917574 CTP917574 DDL917574 DNH917574 DXD917574 EGZ917574 EQV917574 FAR917574 FKN917574 FUJ917574 GEF917574 GOB917574 GXX917574 HHT917574 HRP917574 IBL917574 ILH917574 IVD917574 JEZ917574 JOV917574 JYR917574 KIN917574 KSJ917574 LCF917574 LMB917574 LVX917574 MFT917574 MPP917574 MZL917574 NJH917574 NTD917574 OCZ917574 OMV917574 OWR917574 PGN917574 PQJ917574 QAF917574 QKB917574 QTX917574 RDT917574 RNP917574 RXL917574 SHH917574 SRD917574 TAZ917574 TKV917574 TUR917574 UEN917574 UOJ917574 UYF917574 VIB917574 VRX917574 WBT917574 WLP917574 WVL917574 D983110 IZ983110 SV983110 ACR983110 AMN983110 AWJ983110 BGF983110 BQB983110 BZX983110 CJT983110 CTP983110 DDL983110 DNH983110 DXD983110 EGZ983110 EQV983110 FAR983110 FKN983110 FUJ983110 GEF983110 GOB983110 GXX983110 HHT983110 HRP983110 IBL983110 ILH983110 IVD983110 JEZ983110 JOV983110 JYR983110 KIN983110 KSJ983110 LCF983110 LMB983110 LVX983110 MFT983110 MPP983110 MZL983110 NJH983110 NTD983110 OCZ983110 OMV983110 OWR983110 PGN983110 PQJ983110 QAF983110 QKB983110 QTX983110 RDT983110 RNP983110 RXL983110 SHH983110 SRD983110 TAZ983110 TKV983110 TUR983110 UEN983110 UOJ983110 UYF983110 VIB983110 VRX983110 WBT983110 WLP983110 WVL983110 D72 IZ72 SV72 ACR72 AMN72 AWJ72 BGF72 BQB72 BZX72 CJT72 CTP72 DDL72 DNH72 DXD72 EGZ72 EQV72 FAR72 FKN72 FUJ72 GEF72 GOB72 GXX72 HHT72 HRP72 IBL72 ILH72 IVD72 JEZ72 JOV72 JYR72 KIN72 KSJ72 LCF72 LMB72 LVX72 MFT72 MPP72 MZL72 NJH72 NTD72 OCZ72 OMV72 OWR72 PGN72 PQJ72 QAF72 QKB72 QTX72 RDT72 RNP72 RXL72 SHH72 SRD72 TAZ72 TKV72 TUR72 UEN72 UOJ72 UYF72 VIB72 VRX72 WBT72 WLP72 WVL72 D65608 IZ65608 SV65608 ACR65608 AMN65608 AWJ65608 BGF65608 BQB65608 BZX65608 CJT65608 CTP65608 DDL65608 DNH65608 DXD65608 EGZ65608 EQV65608 FAR65608 FKN65608 FUJ65608 GEF65608 GOB65608 GXX65608 HHT65608 HRP65608 IBL65608 ILH65608 IVD65608 JEZ65608 JOV65608 JYR65608 KIN65608 KSJ65608 LCF65608 LMB65608 LVX65608 MFT65608 MPP65608 MZL65608 NJH65608 NTD65608 OCZ65608 OMV65608 OWR65608 PGN65608 PQJ65608 QAF65608 QKB65608 QTX65608 RDT65608 RNP65608 RXL65608 SHH65608 SRD65608 TAZ65608 TKV65608 TUR65608 UEN65608 UOJ65608 UYF65608 VIB65608 VRX65608 WBT65608 WLP65608 WVL65608 D131144 IZ131144 SV131144 ACR131144 AMN131144 AWJ131144 BGF131144 BQB131144 BZX131144 CJT131144 CTP131144 DDL131144 DNH131144 DXD131144 EGZ131144 EQV131144 FAR131144 FKN131144 FUJ131144 GEF131144 GOB131144 GXX131144 HHT131144 HRP131144 IBL131144 ILH131144 IVD131144 JEZ131144 JOV131144 JYR131144 KIN131144 KSJ131144 LCF131144 LMB131144 LVX131144 MFT131144 MPP131144 MZL131144 NJH131144 NTD131144 OCZ131144 OMV131144 OWR131144 PGN131144 PQJ131144 QAF131144 QKB131144 QTX131144 RDT131144 RNP131144 RXL131144 SHH131144 SRD131144 TAZ131144 TKV131144 TUR131144 UEN131144 UOJ131144 UYF131144 VIB131144 VRX131144 WBT131144 WLP131144 WVL131144 D196680 IZ196680 SV196680 ACR196680 AMN196680 AWJ196680 BGF196680 BQB196680 BZX196680 CJT196680 CTP196680 DDL196680 DNH196680 DXD196680 EGZ196680 EQV196680 FAR196680 FKN196680 FUJ196680 GEF196680 GOB196680 GXX196680 HHT196680 HRP196680 IBL196680 ILH196680 IVD196680 JEZ196680 JOV196680 JYR196680 KIN196680 KSJ196680 LCF196680 LMB196680 LVX196680 MFT196680 MPP196680 MZL196680 NJH196680 NTD196680 OCZ196680 OMV196680 OWR196680 PGN196680 PQJ196680 QAF196680 QKB196680 QTX196680 RDT196680 RNP196680 RXL196680 SHH196680 SRD196680 TAZ196680 TKV196680 TUR196680 UEN196680 UOJ196680 UYF196680 VIB196680 VRX196680 WBT196680 WLP196680 WVL196680 D262216 IZ262216 SV262216 ACR262216 AMN262216 AWJ262216 BGF262216 BQB262216 BZX262216 CJT262216 CTP262216 DDL262216 DNH262216 DXD262216 EGZ262216 EQV262216 FAR262216 FKN262216 FUJ262216 GEF262216 GOB262216 GXX262216 HHT262216 HRP262216 IBL262216 ILH262216 IVD262216 JEZ262216 JOV262216 JYR262216 KIN262216 KSJ262216 LCF262216 LMB262216 LVX262216 MFT262216 MPP262216 MZL262216 NJH262216 NTD262216 OCZ262216 OMV262216 OWR262216 PGN262216 PQJ262216 QAF262216 QKB262216 QTX262216 RDT262216 RNP262216 RXL262216 SHH262216 SRD262216 TAZ262216 TKV262216 TUR262216 UEN262216 UOJ262216 UYF262216 VIB262216 VRX262216 WBT262216 WLP262216 WVL262216 D327752 IZ327752 SV327752 ACR327752 AMN327752 AWJ327752 BGF327752 BQB327752 BZX327752 CJT327752 CTP327752 DDL327752 DNH327752 DXD327752 EGZ327752 EQV327752 FAR327752 FKN327752 FUJ327752 GEF327752 GOB327752 GXX327752 HHT327752 HRP327752 IBL327752 ILH327752 IVD327752 JEZ327752 JOV327752 JYR327752 KIN327752 KSJ327752 LCF327752 LMB327752 LVX327752 MFT327752 MPP327752 MZL327752 NJH327752 NTD327752 OCZ327752 OMV327752 OWR327752 PGN327752 PQJ327752 QAF327752 QKB327752 QTX327752 RDT327752 RNP327752 RXL327752 SHH327752 SRD327752 TAZ327752 TKV327752 TUR327752 UEN327752 UOJ327752 UYF327752 VIB327752 VRX327752 WBT327752 WLP327752 WVL327752 D393288 IZ393288 SV393288 ACR393288 AMN393288 AWJ393288 BGF393288 BQB393288 BZX393288 CJT393288 CTP393288 DDL393288 DNH393288 DXD393288 EGZ393288 EQV393288 FAR393288 FKN393288 FUJ393288 GEF393288 GOB393288 GXX393288 HHT393288 HRP393288 IBL393288 ILH393288 IVD393288 JEZ393288 JOV393288 JYR393288 KIN393288 KSJ393288 LCF393288 LMB393288 LVX393288 MFT393288 MPP393288 MZL393288 NJH393288 NTD393288 OCZ393288 OMV393288 OWR393288 PGN393288 PQJ393288 QAF393288 QKB393288 QTX393288 RDT393288 RNP393288 RXL393288 SHH393288 SRD393288 TAZ393288 TKV393288 TUR393288 UEN393288 UOJ393288 UYF393288 VIB393288 VRX393288 WBT393288 WLP393288 WVL393288 D458824 IZ458824 SV458824 ACR458824 AMN458824 AWJ458824 BGF458824 BQB458824 BZX458824 CJT458824 CTP458824 DDL458824 DNH458824 DXD458824 EGZ458824 EQV458824 FAR458824 FKN458824 FUJ458824 GEF458824 GOB458824 GXX458824 HHT458824 HRP458824 IBL458824 ILH458824 IVD458824 JEZ458824 JOV458824 JYR458824 KIN458824 KSJ458824 LCF458824 LMB458824 LVX458824 MFT458824 MPP458824 MZL458824 NJH458824 NTD458824 OCZ458824 OMV458824 OWR458824 PGN458824 PQJ458824 QAF458824 QKB458824 QTX458824 RDT458824 RNP458824 RXL458824 SHH458824 SRD458824 TAZ458824 TKV458824 TUR458824 UEN458824 UOJ458824 UYF458824 VIB458824 VRX458824 WBT458824 WLP458824 WVL458824 D524360 IZ524360 SV524360 ACR524360 AMN524360 AWJ524360 BGF524360 BQB524360 BZX524360 CJT524360 CTP524360 DDL524360 DNH524360 DXD524360 EGZ524360 EQV524360 FAR524360 FKN524360 FUJ524360 GEF524360 GOB524360 GXX524360 HHT524360 HRP524360 IBL524360 ILH524360 IVD524360 JEZ524360 JOV524360 JYR524360 KIN524360 KSJ524360 LCF524360 LMB524360 LVX524360 MFT524360 MPP524360 MZL524360 NJH524360 NTD524360 OCZ524360 OMV524360 OWR524360 PGN524360 PQJ524360 QAF524360 QKB524360 QTX524360 RDT524360 RNP524360 RXL524360 SHH524360 SRD524360 TAZ524360 TKV524360 TUR524360 UEN524360 UOJ524360 UYF524360 VIB524360 VRX524360 WBT524360 WLP524360 WVL524360 D589896 IZ589896 SV589896 ACR589896 AMN589896 AWJ589896 BGF589896 BQB589896 BZX589896 CJT589896 CTP589896 DDL589896 DNH589896 DXD589896 EGZ589896 EQV589896 FAR589896 FKN589896 FUJ589896 GEF589896 GOB589896 GXX589896 HHT589896 HRP589896 IBL589896 ILH589896 IVD589896 JEZ589896 JOV589896 JYR589896 KIN589896 KSJ589896 LCF589896 LMB589896 LVX589896 MFT589896 MPP589896 MZL589896 NJH589896 NTD589896 OCZ589896 OMV589896 OWR589896 PGN589896 PQJ589896 QAF589896 QKB589896 QTX589896 RDT589896 RNP589896 RXL589896 SHH589896 SRD589896 TAZ589896 TKV589896 TUR589896 UEN589896 UOJ589896 UYF589896 VIB589896 VRX589896 WBT589896 WLP589896 WVL589896 D655432 IZ655432 SV655432 ACR655432 AMN655432 AWJ655432 BGF655432 BQB655432 BZX655432 CJT655432 CTP655432 DDL655432 DNH655432 DXD655432 EGZ655432 EQV655432 FAR655432 FKN655432 FUJ655432 GEF655432 GOB655432 GXX655432 HHT655432 HRP655432 IBL655432 ILH655432 IVD655432 JEZ655432 JOV655432 JYR655432 KIN655432 KSJ655432 LCF655432 LMB655432 LVX655432 MFT655432 MPP655432 MZL655432 NJH655432 NTD655432 OCZ655432 OMV655432 OWR655432 PGN655432 PQJ655432 QAF655432 QKB655432 QTX655432 RDT655432 RNP655432 RXL655432 SHH655432 SRD655432 TAZ655432 TKV655432 TUR655432 UEN655432 UOJ655432 UYF655432 VIB655432 VRX655432 WBT655432 WLP655432 WVL655432 D720968 IZ720968 SV720968 ACR720968 AMN720968 AWJ720968 BGF720968 BQB720968 BZX720968 CJT720968 CTP720968 DDL720968 DNH720968 DXD720968 EGZ720968 EQV720968 FAR720968 FKN720968 FUJ720968 GEF720968 GOB720968 GXX720968 HHT720968 HRP720968 IBL720968 ILH720968 IVD720968 JEZ720968 JOV720968 JYR720968 KIN720968 KSJ720968 LCF720968 LMB720968 LVX720968 MFT720968 MPP720968 MZL720968 NJH720968 NTD720968 OCZ720968 OMV720968 OWR720968 PGN720968 PQJ720968 QAF720968 QKB720968 QTX720968 RDT720968 RNP720968 RXL720968 SHH720968 SRD720968 TAZ720968 TKV720968 TUR720968 UEN720968 UOJ720968 UYF720968 VIB720968 VRX720968 WBT720968 WLP720968 WVL720968 D786504 IZ786504 SV786504 ACR786504 AMN786504 AWJ786504 BGF786504 BQB786504 BZX786504 CJT786504 CTP786504 DDL786504 DNH786504 DXD786504 EGZ786504 EQV786504 FAR786504 FKN786504 FUJ786504 GEF786504 GOB786504 GXX786504 HHT786504 HRP786504 IBL786504 ILH786504 IVD786504 JEZ786504 JOV786504 JYR786504 KIN786504 KSJ786504 LCF786504 LMB786504 LVX786504 MFT786504 MPP786504 MZL786504 NJH786504 NTD786504 OCZ786504 OMV786504 OWR786504 PGN786504 PQJ786504 QAF786504 QKB786504 QTX786504 RDT786504 RNP786504 RXL786504 SHH786504 SRD786504 TAZ786504 TKV786504 TUR786504 UEN786504 UOJ786504 UYF786504 VIB786504 VRX786504 WBT786504 WLP786504 WVL786504 D852040 IZ852040 SV852040 ACR852040 AMN852040 AWJ852040 BGF852040 BQB852040 BZX852040 CJT852040 CTP852040 DDL852040 DNH852040 DXD852040 EGZ852040 EQV852040 FAR852040 FKN852040 FUJ852040 GEF852040 GOB852040 GXX852040 HHT852040 HRP852040 IBL852040 ILH852040 IVD852040 JEZ852040 JOV852040 JYR852040 KIN852040 KSJ852040 LCF852040 LMB852040 LVX852040 MFT852040 MPP852040 MZL852040 NJH852040 NTD852040 OCZ852040 OMV852040 OWR852040 PGN852040 PQJ852040 QAF852040 QKB852040 QTX852040 RDT852040 RNP852040 RXL852040 SHH852040 SRD852040 TAZ852040 TKV852040 TUR852040 UEN852040 UOJ852040 UYF852040 VIB852040 VRX852040 WBT852040 WLP852040 WVL852040 D917576 IZ917576 SV917576 ACR917576 AMN917576 AWJ917576 BGF917576 BQB917576 BZX917576 CJT917576 CTP917576 DDL917576 DNH917576 DXD917576 EGZ917576 EQV917576 FAR917576 FKN917576 FUJ917576 GEF917576 GOB917576 GXX917576 HHT917576 HRP917576 IBL917576 ILH917576 IVD917576 JEZ917576 JOV917576 JYR917576 KIN917576 KSJ917576 LCF917576 LMB917576 LVX917576 MFT917576 MPP917576 MZL917576 NJH917576 NTD917576 OCZ917576 OMV917576 OWR917576 PGN917576 PQJ917576 QAF917576 QKB917576 QTX917576 RDT917576 RNP917576 RXL917576 SHH917576 SRD917576 TAZ917576 TKV917576 TUR917576 UEN917576 UOJ917576 UYF917576 VIB917576 VRX917576 WBT917576 WLP917576 WVL917576 D983112 IZ983112 SV983112 ACR983112 AMN983112 AWJ983112 BGF983112 BQB983112 BZX983112 CJT983112 CTP983112 DDL983112 DNH983112 DXD983112 EGZ983112 EQV983112 FAR983112 FKN983112 FUJ983112 GEF983112 GOB983112 GXX983112 HHT983112 HRP983112 IBL983112 ILH983112 IVD983112 JEZ983112 JOV983112 JYR983112 KIN983112 KSJ983112 LCF983112 LMB983112 LVX983112 MFT983112 MPP983112 MZL983112 NJH983112 NTD983112 OCZ983112 OMV983112 OWR983112 PGN983112 PQJ983112 QAF983112 QKB983112 QTX983112 RDT983112 RNP983112 RXL983112 SHH983112 SRD983112 TAZ983112 TKV983112 TUR983112 UEN983112 UOJ983112 UYF983112 VIB983112 VRX983112 WBT983112 WLP983112 WVL983112 D74 IZ74 SV74 ACR74 AMN74 AWJ74 BGF74 BQB74 BZX74 CJT74 CTP74 DDL74 DNH74 DXD74 EGZ74 EQV74 FAR74 FKN74 FUJ74 GEF74 GOB74 GXX74 HHT74 HRP74 IBL74 ILH74 IVD74 JEZ74 JOV74 JYR74 KIN74 KSJ74 LCF74 LMB74 LVX74 MFT74 MPP74 MZL74 NJH74 NTD74 OCZ74 OMV74 OWR74 PGN74 PQJ74 QAF74 QKB74 QTX74 RDT74 RNP74 RXL74 SHH74 SRD74 TAZ74 TKV74 TUR74 UEN74 UOJ74 UYF74 VIB74 VRX74 WBT74 WLP74 WVL74 D65610 IZ65610 SV65610 ACR65610 AMN65610 AWJ65610 BGF65610 BQB65610 BZX65610 CJT65610 CTP65610 DDL65610 DNH65610 DXD65610 EGZ65610 EQV65610 FAR65610 FKN65610 FUJ65610 GEF65610 GOB65610 GXX65610 HHT65610 HRP65610 IBL65610 ILH65610 IVD65610 JEZ65610 JOV65610 JYR65610 KIN65610 KSJ65610 LCF65610 LMB65610 LVX65610 MFT65610 MPP65610 MZL65610 NJH65610 NTD65610 OCZ65610 OMV65610 OWR65610 PGN65610 PQJ65610 QAF65610 QKB65610 QTX65610 RDT65610 RNP65610 RXL65610 SHH65610 SRD65610 TAZ65610 TKV65610 TUR65610 UEN65610 UOJ65610 UYF65610 VIB65610 VRX65610 WBT65610 WLP65610 WVL65610 D131146 IZ131146 SV131146 ACR131146 AMN131146 AWJ131146 BGF131146 BQB131146 BZX131146 CJT131146 CTP131146 DDL131146 DNH131146 DXD131146 EGZ131146 EQV131146 FAR131146 FKN131146 FUJ131146 GEF131146 GOB131146 GXX131146 HHT131146 HRP131146 IBL131146 ILH131146 IVD131146 JEZ131146 JOV131146 JYR131146 KIN131146 KSJ131146 LCF131146 LMB131146 LVX131146 MFT131146 MPP131146 MZL131146 NJH131146 NTD131146 OCZ131146 OMV131146 OWR131146 PGN131146 PQJ131146 QAF131146 QKB131146 QTX131146 RDT131146 RNP131146 RXL131146 SHH131146 SRD131146 TAZ131146 TKV131146 TUR131146 UEN131146 UOJ131146 UYF131146 VIB131146 VRX131146 WBT131146 WLP131146 WVL131146 D196682 IZ196682 SV196682 ACR196682 AMN196682 AWJ196682 BGF196682 BQB196682 BZX196682 CJT196682 CTP196682 DDL196682 DNH196682 DXD196682 EGZ196682 EQV196682 FAR196682 FKN196682 FUJ196682 GEF196682 GOB196682 GXX196682 HHT196682 HRP196682 IBL196682 ILH196682 IVD196682 JEZ196682 JOV196682 JYR196682 KIN196682 KSJ196682 LCF196682 LMB196682 LVX196682 MFT196682 MPP196682 MZL196682 NJH196682 NTD196682 OCZ196682 OMV196682 OWR196682 PGN196682 PQJ196682 QAF196682 QKB196682 QTX196682 RDT196682 RNP196682 RXL196682 SHH196682 SRD196682 TAZ196682 TKV196682 TUR196682 UEN196682 UOJ196682 UYF196682 VIB196682 VRX196682 WBT196682 WLP196682 WVL196682 D262218 IZ262218 SV262218 ACR262218 AMN262218 AWJ262218 BGF262218 BQB262218 BZX262218 CJT262218 CTP262218 DDL262218 DNH262218 DXD262218 EGZ262218 EQV262218 FAR262218 FKN262218 FUJ262218 GEF262218 GOB262218 GXX262218 HHT262218 HRP262218 IBL262218 ILH262218 IVD262218 JEZ262218 JOV262218 JYR262218 KIN262218 KSJ262218 LCF262218 LMB262218 LVX262218 MFT262218 MPP262218 MZL262218 NJH262218 NTD262218 OCZ262218 OMV262218 OWR262218 PGN262218 PQJ262218 QAF262218 QKB262218 QTX262218 RDT262218 RNP262218 RXL262218 SHH262218 SRD262218 TAZ262218 TKV262218 TUR262218 UEN262218 UOJ262218 UYF262218 VIB262218 VRX262218 WBT262218 WLP262218 WVL262218 D327754 IZ327754 SV327754 ACR327754 AMN327754 AWJ327754 BGF327754 BQB327754 BZX327754 CJT327754 CTP327754 DDL327754 DNH327754 DXD327754 EGZ327754 EQV327754 FAR327754 FKN327754 FUJ327754 GEF327754 GOB327754 GXX327754 HHT327754 HRP327754 IBL327754 ILH327754 IVD327754 JEZ327754 JOV327754 JYR327754 KIN327754 KSJ327754 LCF327754 LMB327754 LVX327754 MFT327754 MPP327754 MZL327754 NJH327754 NTD327754 OCZ327754 OMV327754 OWR327754 PGN327754 PQJ327754 QAF327754 QKB327754 QTX327754 RDT327754 RNP327754 RXL327754 SHH327754 SRD327754 TAZ327754 TKV327754 TUR327754 UEN327754 UOJ327754 UYF327754 VIB327754 VRX327754 WBT327754 WLP327754 WVL327754 D393290 IZ393290 SV393290 ACR393290 AMN393290 AWJ393290 BGF393290 BQB393290 BZX393290 CJT393290 CTP393290 DDL393290 DNH393290 DXD393290 EGZ393290 EQV393290 FAR393290 FKN393290 FUJ393290 GEF393290 GOB393290 GXX393290 HHT393290 HRP393290 IBL393290 ILH393290 IVD393290 JEZ393290 JOV393290 JYR393290 KIN393290 KSJ393290 LCF393290 LMB393290 LVX393290 MFT393290 MPP393290 MZL393290 NJH393290 NTD393290 OCZ393290 OMV393290 OWR393290 PGN393290 PQJ393290 QAF393290 QKB393290 QTX393290 RDT393290 RNP393290 RXL393290 SHH393290 SRD393290 TAZ393290 TKV393290 TUR393290 UEN393290 UOJ393290 UYF393290 VIB393290 VRX393290 WBT393290 WLP393290 WVL393290 D458826 IZ458826 SV458826 ACR458826 AMN458826 AWJ458826 BGF458826 BQB458826 BZX458826 CJT458826 CTP458826 DDL458826 DNH458826 DXD458826 EGZ458826 EQV458826 FAR458826 FKN458826 FUJ458826 GEF458826 GOB458826 GXX458826 HHT458826 HRP458826 IBL458826 ILH458826 IVD458826 JEZ458826 JOV458826 JYR458826 KIN458826 KSJ458826 LCF458826 LMB458826 LVX458826 MFT458826 MPP458826 MZL458826 NJH458826 NTD458826 OCZ458826 OMV458826 OWR458826 PGN458826 PQJ458826 QAF458826 QKB458826 QTX458826 RDT458826 RNP458826 RXL458826 SHH458826 SRD458826 TAZ458826 TKV458826 TUR458826 UEN458826 UOJ458826 UYF458826 VIB458826 VRX458826 WBT458826 WLP458826 WVL458826 D524362 IZ524362 SV524362 ACR524362 AMN524362 AWJ524362 BGF524362 BQB524362 BZX524362 CJT524362 CTP524362 DDL524362 DNH524362 DXD524362 EGZ524362 EQV524362 FAR524362 FKN524362 FUJ524362 GEF524362 GOB524362 GXX524362 HHT524362 HRP524362 IBL524362 ILH524362 IVD524362 JEZ524362 JOV524362 JYR524362 KIN524362 KSJ524362 LCF524362 LMB524362 LVX524362 MFT524362 MPP524362 MZL524362 NJH524362 NTD524362 OCZ524362 OMV524362 OWR524362 PGN524362 PQJ524362 QAF524362 QKB524362 QTX524362 RDT524362 RNP524362 RXL524362 SHH524362 SRD524362 TAZ524362 TKV524362 TUR524362 UEN524362 UOJ524362 UYF524362 VIB524362 VRX524362 WBT524362 WLP524362 WVL524362 D589898 IZ589898 SV589898 ACR589898 AMN589898 AWJ589898 BGF589898 BQB589898 BZX589898 CJT589898 CTP589898 DDL589898 DNH589898 DXD589898 EGZ589898 EQV589898 FAR589898 FKN589898 FUJ589898 GEF589898 GOB589898 GXX589898 HHT589898 HRP589898 IBL589898 ILH589898 IVD589898 JEZ589898 JOV589898 JYR589898 KIN589898 KSJ589898 LCF589898 LMB589898 LVX589898 MFT589898 MPP589898 MZL589898 NJH589898 NTD589898 OCZ589898 OMV589898 OWR589898 PGN589898 PQJ589898 QAF589898 QKB589898 QTX589898 RDT589898 RNP589898 RXL589898 SHH589898 SRD589898 TAZ589898 TKV589898 TUR589898 UEN589898 UOJ589898 UYF589898 VIB589898 VRX589898 WBT589898 WLP589898 WVL589898 D655434 IZ655434 SV655434 ACR655434 AMN655434 AWJ655434 BGF655434 BQB655434 BZX655434 CJT655434 CTP655434 DDL655434 DNH655434 DXD655434 EGZ655434 EQV655434 FAR655434 FKN655434 FUJ655434 GEF655434 GOB655434 GXX655434 HHT655434 HRP655434 IBL655434 ILH655434 IVD655434 JEZ655434 JOV655434 JYR655434 KIN655434 KSJ655434 LCF655434 LMB655434 LVX655434 MFT655434 MPP655434 MZL655434 NJH655434 NTD655434 OCZ655434 OMV655434 OWR655434 PGN655434 PQJ655434 QAF655434 QKB655434 QTX655434 RDT655434 RNP655434 RXL655434 SHH655434 SRD655434 TAZ655434 TKV655434 TUR655434 UEN655434 UOJ655434 UYF655434 VIB655434 VRX655434 WBT655434 WLP655434 WVL655434 D720970 IZ720970 SV720970 ACR720970 AMN720970 AWJ720970 BGF720970 BQB720970 BZX720970 CJT720970 CTP720970 DDL720970 DNH720970 DXD720970 EGZ720970 EQV720970 FAR720970 FKN720970 FUJ720970 GEF720970 GOB720970 GXX720970 HHT720970 HRP720970 IBL720970 ILH720970 IVD720970 JEZ720970 JOV720970 JYR720970 KIN720970 KSJ720970 LCF720970 LMB720970 LVX720970 MFT720970 MPP720970 MZL720970 NJH720970 NTD720970 OCZ720970 OMV720970 OWR720970 PGN720970 PQJ720970 QAF720970 QKB720970 QTX720970 RDT720970 RNP720970 RXL720970 SHH720970 SRD720970 TAZ720970 TKV720970 TUR720970 UEN720970 UOJ720970 UYF720970 VIB720970 VRX720970 WBT720970 WLP720970 WVL720970 D786506 IZ786506 SV786506 ACR786506 AMN786506 AWJ786506 BGF786506 BQB786506 BZX786506 CJT786506 CTP786506 DDL786506 DNH786506 DXD786506 EGZ786506 EQV786506 FAR786506 FKN786506 FUJ786506 GEF786506 GOB786506 GXX786506 HHT786506 HRP786506 IBL786506 ILH786506 IVD786506 JEZ786506 JOV786506 JYR786506 KIN786506 KSJ786506 LCF786506 LMB786506 LVX786506 MFT786506 MPP786506 MZL786506 NJH786506 NTD786506 OCZ786506 OMV786506 OWR786506 PGN786506 PQJ786506 QAF786506 QKB786506 QTX786506 RDT786506 RNP786506 RXL786506 SHH786506 SRD786506 TAZ786506 TKV786506 TUR786506 UEN786506 UOJ786506 UYF786506 VIB786506 VRX786506 WBT786506 WLP786506 WVL786506 D852042 IZ852042 SV852042 ACR852042 AMN852042 AWJ852042 BGF852042 BQB852042 BZX852042 CJT852042 CTP852042 DDL852042 DNH852042 DXD852042 EGZ852042 EQV852042 FAR852042 FKN852042 FUJ852042 GEF852042 GOB852042 GXX852042 HHT852042 HRP852042 IBL852042 ILH852042 IVD852042 JEZ852042 JOV852042 JYR852042 KIN852042 KSJ852042 LCF852042 LMB852042 LVX852042 MFT852042 MPP852042 MZL852042 NJH852042 NTD852042 OCZ852042 OMV852042 OWR852042 PGN852042 PQJ852042 QAF852042 QKB852042 QTX852042 RDT852042 RNP852042 RXL852042 SHH852042 SRD852042 TAZ852042 TKV852042 TUR852042 UEN852042 UOJ852042 UYF852042 VIB852042 VRX852042 WBT852042 WLP852042 WVL852042 D917578 IZ917578 SV917578 ACR917578 AMN917578 AWJ917578 BGF917578 BQB917578 BZX917578 CJT917578 CTP917578 DDL917578 DNH917578 DXD917578 EGZ917578 EQV917578 FAR917578 FKN917578 FUJ917578 GEF917578 GOB917578 GXX917578 HHT917578 HRP917578 IBL917578 ILH917578 IVD917578 JEZ917578 JOV917578 JYR917578 KIN917578 KSJ917578 LCF917578 LMB917578 LVX917578 MFT917578 MPP917578 MZL917578 NJH917578 NTD917578 OCZ917578 OMV917578 OWR917578 PGN917578 PQJ917578 QAF917578 QKB917578 QTX917578 RDT917578 RNP917578 RXL917578 SHH917578 SRD917578 TAZ917578 TKV917578 TUR917578 UEN917578 UOJ917578 UYF917578 VIB917578 VRX917578 WBT917578 WLP917578 WVL917578 D983114 IZ983114 SV983114 ACR983114 AMN983114 AWJ983114 BGF983114 BQB983114 BZX983114 CJT983114 CTP983114 DDL983114 DNH983114 DXD983114 EGZ983114 EQV983114 FAR983114 FKN983114 FUJ983114 GEF983114 GOB983114 GXX983114 HHT983114 HRP983114 IBL983114 ILH983114 IVD983114 JEZ983114 JOV983114 JYR983114 KIN983114 KSJ983114 LCF983114 LMB983114 LVX983114 MFT983114 MPP983114 MZL983114 NJH983114 NTD983114 OCZ983114 OMV983114 OWR983114 PGN983114 PQJ983114 QAF983114 QKB983114 QTX983114 RDT983114 RNP983114 RXL983114 SHH983114 SRD983114 TAZ983114 TKV983114 TUR983114 UEN983114 UOJ983114 UYF983114 VIB983114 VRX983114 WBT983114 WLP983114 WVL983114 D76 IZ76 SV76 ACR76 AMN76 AWJ76 BGF76 BQB76 BZX76 CJT76 CTP76 DDL76 DNH76 DXD76 EGZ76 EQV76 FAR76 FKN76 FUJ76 GEF76 GOB76 GXX76 HHT76 HRP76 IBL76 ILH76 IVD76 JEZ76 JOV76 JYR76 KIN76 KSJ76 LCF76 LMB76 LVX76 MFT76 MPP76 MZL76 NJH76 NTD76 OCZ76 OMV76 OWR76 PGN76 PQJ76 QAF76 QKB76 QTX76 RDT76 RNP76 RXL76 SHH76 SRD76 TAZ76 TKV76 TUR76 UEN76 UOJ76 UYF76 VIB76 VRX76 WBT76 WLP76 WVL76 D65612 IZ65612 SV65612 ACR65612 AMN65612 AWJ65612 BGF65612 BQB65612 BZX65612 CJT65612 CTP65612 DDL65612 DNH65612 DXD65612 EGZ65612 EQV65612 FAR65612 FKN65612 FUJ65612 GEF65612 GOB65612 GXX65612 HHT65612 HRP65612 IBL65612 ILH65612 IVD65612 JEZ65612 JOV65612 JYR65612 KIN65612 KSJ65612 LCF65612 LMB65612 LVX65612 MFT65612 MPP65612 MZL65612 NJH65612 NTD65612 OCZ65612 OMV65612 OWR65612 PGN65612 PQJ65612 QAF65612 QKB65612 QTX65612 RDT65612 RNP65612 RXL65612 SHH65612 SRD65612 TAZ65612 TKV65612 TUR65612 UEN65612 UOJ65612 UYF65612 VIB65612 VRX65612 WBT65612 WLP65612 WVL65612 D131148 IZ131148 SV131148 ACR131148 AMN131148 AWJ131148 BGF131148 BQB131148 BZX131148 CJT131148 CTP131148 DDL131148 DNH131148 DXD131148 EGZ131148 EQV131148 FAR131148 FKN131148 FUJ131148 GEF131148 GOB131148 GXX131148 HHT131148 HRP131148 IBL131148 ILH131148 IVD131148 JEZ131148 JOV131148 JYR131148 KIN131148 KSJ131148 LCF131148 LMB131148 LVX131148 MFT131148 MPP131148 MZL131148 NJH131148 NTD131148 OCZ131148 OMV131148 OWR131148 PGN131148 PQJ131148 QAF131148 QKB131148 QTX131148 RDT131148 RNP131148 RXL131148 SHH131148 SRD131148 TAZ131148 TKV131148 TUR131148 UEN131148 UOJ131148 UYF131148 VIB131148 VRX131148 WBT131148 WLP131148 WVL131148 D196684 IZ196684 SV196684 ACR196684 AMN196684 AWJ196684 BGF196684 BQB196684 BZX196684 CJT196684 CTP196684 DDL196684 DNH196684 DXD196684 EGZ196684 EQV196684 FAR196684 FKN196684 FUJ196684 GEF196684 GOB196684 GXX196684 HHT196684 HRP196684 IBL196684 ILH196684 IVD196684 JEZ196684 JOV196684 JYR196684 KIN196684 KSJ196684 LCF196684 LMB196684 LVX196684 MFT196684 MPP196684 MZL196684 NJH196684 NTD196684 OCZ196684 OMV196684 OWR196684 PGN196684 PQJ196684 QAF196684 QKB196684 QTX196684 RDT196684 RNP196684 RXL196684 SHH196684 SRD196684 TAZ196684 TKV196684 TUR196684 UEN196684 UOJ196684 UYF196684 VIB196684 VRX196684 WBT196684 WLP196684 WVL196684 D262220 IZ262220 SV262220 ACR262220 AMN262220 AWJ262220 BGF262220 BQB262220 BZX262220 CJT262220 CTP262220 DDL262220 DNH262220 DXD262220 EGZ262220 EQV262220 FAR262220 FKN262220 FUJ262220 GEF262220 GOB262220 GXX262220 HHT262220 HRP262220 IBL262220 ILH262220 IVD262220 JEZ262220 JOV262220 JYR262220 KIN262220 KSJ262220 LCF262220 LMB262220 LVX262220 MFT262220 MPP262220 MZL262220 NJH262220 NTD262220 OCZ262220 OMV262220 OWR262220 PGN262220 PQJ262220 QAF262220 QKB262220 QTX262220 RDT262220 RNP262220 RXL262220 SHH262220 SRD262220 TAZ262220 TKV262220 TUR262220 UEN262220 UOJ262220 UYF262220 VIB262220 VRX262220 WBT262220 WLP262220 WVL262220 D327756 IZ327756 SV327756 ACR327756 AMN327756 AWJ327756 BGF327756 BQB327756 BZX327756 CJT327756 CTP327756 DDL327756 DNH327756 DXD327756 EGZ327756 EQV327756 FAR327756 FKN327756 FUJ327756 GEF327756 GOB327756 GXX327756 HHT327756 HRP327756 IBL327756 ILH327756 IVD327756 JEZ327756 JOV327756 JYR327756 KIN327756 KSJ327756 LCF327756 LMB327756 LVX327756 MFT327756 MPP327756 MZL327756 NJH327756 NTD327756 OCZ327756 OMV327756 OWR327756 PGN327756 PQJ327756 QAF327756 QKB327756 QTX327756 RDT327756 RNP327756 RXL327756 SHH327756 SRD327756 TAZ327756 TKV327756 TUR327756 UEN327756 UOJ327756 UYF327756 VIB327756 VRX327756 WBT327756 WLP327756 WVL327756 D393292 IZ393292 SV393292 ACR393292 AMN393292 AWJ393292 BGF393292 BQB393292 BZX393292 CJT393292 CTP393292 DDL393292 DNH393292 DXD393292 EGZ393292 EQV393292 FAR393292 FKN393292 FUJ393292 GEF393292 GOB393292 GXX393292 HHT393292 HRP393292 IBL393292 ILH393292 IVD393292 JEZ393292 JOV393292 JYR393292 KIN393292 KSJ393292 LCF393292 LMB393292 LVX393292 MFT393292 MPP393292 MZL393292 NJH393292 NTD393292 OCZ393292 OMV393292 OWR393292 PGN393292 PQJ393292 QAF393292 QKB393292 QTX393292 RDT393292 RNP393292 RXL393292 SHH393292 SRD393292 TAZ393292 TKV393292 TUR393292 UEN393292 UOJ393292 UYF393292 VIB393292 VRX393292 WBT393292 WLP393292 WVL393292 D458828 IZ458828 SV458828 ACR458828 AMN458828 AWJ458828 BGF458828 BQB458828 BZX458828 CJT458828 CTP458828 DDL458828 DNH458828 DXD458828 EGZ458828 EQV458828 FAR458828 FKN458828 FUJ458828 GEF458828 GOB458828 GXX458828 HHT458828 HRP458828 IBL458828 ILH458828 IVD458828 JEZ458828 JOV458828 JYR458828 KIN458828 KSJ458828 LCF458828 LMB458828 LVX458828 MFT458828 MPP458828 MZL458828 NJH458828 NTD458828 OCZ458828 OMV458828 OWR458828 PGN458828 PQJ458828 QAF458828 QKB458828 QTX458828 RDT458828 RNP458828 RXL458828 SHH458828 SRD458828 TAZ458828 TKV458828 TUR458828 UEN458828 UOJ458828 UYF458828 VIB458828 VRX458828 WBT458828 WLP458828 WVL458828 D524364 IZ524364 SV524364 ACR524364 AMN524364 AWJ524364 BGF524364 BQB524364 BZX524364 CJT524364 CTP524364 DDL524364 DNH524364 DXD524364 EGZ524364 EQV524364 FAR524364 FKN524364 FUJ524364 GEF524364 GOB524364 GXX524364 HHT524364 HRP524364 IBL524364 ILH524364 IVD524364 JEZ524364 JOV524364 JYR524364 KIN524364 KSJ524364 LCF524364 LMB524364 LVX524364 MFT524364 MPP524364 MZL524364 NJH524364 NTD524364 OCZ524364 OMV524364 OWR524364 PGN524364 PQJ524364 QAF524364 QKB524364 QTX524364 RDT524364 RNP524364 RXL524364 SHH524364 SRD524364 TAZ524364 TKV524364 TUR524364 UEN524364 UOJ524364 UYF524364 VIB524364 VRX524364 WBT524364 WLP524364 WVL524364 D589900 IZ589900 SV589900 ACR589900 AMN589900 AWJ589900 BGF589900 BQB589900 BZX589900 CJT589900 CTP589900 DDL589900 DNH589900 DXD589900 EGZ589900 EQV589900 FAR589900 FKN589900 FUJ589900 GEF589900 GOB589900 GXX589900 HHT589900 HRP589900 IBL589900 ILH589900 IVD589900 JEZ589900 JOV589900 JYR589900 KIN589900 KSJ589900 LCF589900 LMB589900 LVX589900 MFT589900 MPP589900 MZL589900 NJH589900 NTD589900 OCZ589900 OMV589900 OWR589900 PGN589900 PQJ589900 QAF589900 QKB589900 QTX589900 RDT589900 RNP589900 RXL589900 SHH589900 SRD589900 TAZ589900 TKV589900 TUR589900 UEN589900 UOJ589900 UYF589900 VIB589900 VRX589900 WBT589900 WLP589900 WVL589900 D655436 IZ655436 SV655436 ACR655436 AMN655436 AWJ655436 BGF655436 BQB655436 BZX655436 CJT655436 CTP655436 DDL655436 DNH655436 DXD655436 EGZ655436 EQV655436 FAR655436 FKN655436 FUJ655436 GEF655436 GOB655436 GXX655436 HHT655436 HRP655436 IBL655436 ILH655436 IVD655436 JEZ655436 JOV655436 JYR655436 KIN655436 KSJ655436 LCF655436 LMB655436 LVX655436 MFT655436 MPP655436 MZL655436 NJH655436 NTD655436 OCZ655436 OMV655436 OWR655436 PGN655436 PQJ655436 QAF655436 QKB655436 QTX655436 RDT655436 RNP655436 RXL655436 SHH655436 SRD655436 TAZ655436 TKV655436 TUR655436 UEN655436 UOJ655436 UYF655436 VIB655436 VRX655436 WBT655436 WLP655436 WVL655436 D720972 IZ720972 SV720972 ACR720972 AMN720972 AWJ720972 BGF720972 BQB720972 BZX720972 CJT720972 CTP720972 DDL720972 DNH720972 DXD720972 EGZ720972 EQV720972 FAR720972 FKN720972 FUJ720972 GEF720972 GOB720972 GXX720972 HHT720972 HRP720972 IBL720972 ILH720972 IVD720972 JEZ720972 JOV720972 JYR720972 KIN720972 KSJ720972 LCF720972 LMB720972 LVX720972 MFT720972 MPP720972 MZL720972 NJH720972 NTD720972 OCZ720972 OMV720972 OWR720972 PGN720972 PQJ720972 QAF720972 QKB720972 QTX720972 RDT720972 RNP720972 RXL720972 SHH720972 SRD720972 TAZ720972 TKV720972 TUR720972 UEN720972 UOJ720972 UYF720972 VIB720972 VRX720972 WBT720972 WLP720972 WVL720972 D786508 IZ786508 SV786508 ACR786508 AMN786508 AWJ786508 BGF786508 BQB786508 BZX786508 CJT786508 CTP786508 DDL786508 DNH786508 DXD786508 EGZ786508 EQV786508 FAR786508 FKN786508 FUJ786508 GEF786508 GOB786508 GXX786508 HHT786508 HRP786508 IBL786508 ILH786508 IVD786508 JEZ786508 JOV786508 JYR786508 KIN786508 KSJ786508 LCF786508 LMB786508 LVX786508 MFT786508 MPP786508 MZL786508 NJH786508 NTD786508 OCZ786508 OMV786508 OWR786508 PGN786508 PQJ786508 QAF786508 QKB786508 QTX786508 RDT786508 RNP786508 RXL786508 SHH786508 SRD786508 TAZ786508 TKV786508 TUR786508 UEN786508 UOJ786508 UYF786508 VIB786508 VRX786508 WBT786508 WLP786508 WVL786508 D852044 IZ852044 SV852044 ACR852044 AMN852044 AWJ852044 BGF852044 BQB852044 BZX852044 CJT852044 CTP852044 DDL852044 DNH852044 DXD852044 EGZ852044 EQV852044 FAR852044 FKN852044 FUJ852044 GEF852044 GOB852044 GXX852044 HHT852044 HRP852044 IBL852044 ILH852044 IVD852044 JEZ852044 JOV852044 JYR852044 KIN852044 KSJ852044 LCF852044 LMB852044 LVX852044 MFT852044 MPP852044 MZL852044 NJH852044 NTD852044 OCZ852044 OMV852044 OWR852044 PGN852044 PQJ852044 QAF852044 QKB852044 QTX852044 RDT852044 RNP852044 RXL852044 SHH852044 SRD852044 TAZ852044 TKV852044 TUR852044 UEN852044 UOJ852044 UYF852044 VIB852044 VRX852044 WBT852044 WLP852044 WVL852044 D917580 IZ917580 SV917580 ACR917580 AMN917580 AWJ917580 BGF917580 BQB917580 BZX917580 CJT917580 CTP917580 DDL917580 DNH917580 DXD917580 EGZ917580 EQV917580 FAR917580 FKN917580 FUJ917580 GEF917580 GOB917580 GXX917580 HHT917580 HRP917580 IBL917580 ILH917580 IVD917580 JEZ917580 JOV917580 JYR917580 KIN917580 KSJ917580 LCF917580 LMB917580 LVX917580 MFT917580 MPP917580 MZL917580 NJH917580 NTD917580 OCZ917580 OMV917580 OWR917580 PGN917580 PQJ917580 QAF917580 QKB917580 QTX917580 RDT917580 RNP917580 RXL917580 SHH917580 SRD917580 TAZ917580 TKV917580 TUR917580 UEN917580 UOJ917580 UYF917580 VIB917580 VRX917580 WBT917580 WLP917580 WVL917580 D983116 IZ983116 SV983116 ACR983116 AMN983116 AWJ983116 BGF983116 BQB983116 BZX983116 CJT983116 CTP983116 DDL983116 DNH983116 DXD983116 EGZ983116 EQV983116 FAR983116 FKN983116 FUJ983116 GEF983116 GOB983116 GXX983116 HHT983116 HRP983116 IBL983116 ILH983116 IVD983116 JEZ983116 JOV983116 JYR983116 KIN983116 KSJ983116 LCF983116 LMB983116 LVX983116 MFT983116 MPP983116 MZL983116 NJH983116 NTD983116 OCZ983116 OMV983116 OWR983116 PGN983116 PQJ983116 QAF983116 QKB983116 QTX983116 RDT983116 RNP983116 RXL983116 SHH983116 SRD983116 TAZ983116 TKV983116 TUR983116 UEN983116 UOJ983116 UYF983116 VIB983116 VRX983116 WBT983116 WLP983116 WVL983116 D78 IZ78 SV78 ACR78 AMN78 AWJ78 BGF78 BQB78 BZX78 CJT78 CTP78 DDL78 DNH78 DXD78 EGZ78 EQV78 FAR78 FKN78 FUJ78 GEF78 GOB78 GXX78 HHT78 HRP78 IBL78 ILH78 IVD78 JEZ78 JOV78 JYR78 KIN78 KSJ78 LCF78 LMB78 LVX78 MFT78 MPP78 MZL78 NJH78 NTD78 OCZ78 OMV78 OWR78 PGN78 PQJ78 QAF78 QKB78 QTX78 RDT78 RNP78 RXL78 SHH78 SRD78 TAZ78 TKV78 TUR78 UEN78 UOJ78 UYF78 VIB78 VRX78 WBT78 WLP78 WVL78 D65614 IZ65614 SV65614 ACR65614 AMN65614 AWJ65614 BGF65614 BQB65614 BZX65614 CJT65614 CTP65614 DDL65614 DNH65614 DXD65614 EGZ65614 EQV65614 FAR65614 FKN65614 FUJ65614 GEF65614 GOB65614 GXX65614 HHT65614 HRP65614 IBL65614 ILH65614 IVD65614 JEZ65614 JOV65614 JYR65614 KIN65614 KSJ65614 LCF65614 LMB65614 LVX65614 MFT65614 MPP65614 MZL65614 NJH65614 NTD65614 OCZ65614 OMV65614 OWR65614 PGN65614 PQJ65614 QAF65614 QKB65614 QTX65614 RDT65614 RNP65614 RXL65614 SHH65614 SRD65614 TAZ65614 TKV65614 TUR65614 UEN65614 UOJ65614 UYF65614 VIB65614 VRX65614 WBT65614 WLP65614 WVL65614 D131150 IZ131150 SV131150 ACR131150 AMN131150 AWJ131150 BGF131150 BQB131150 BZX131150 CJT131150 CTP131150 DDL131150 DNH131150 DXD131150 EGZ131150 EQV131150 FAR131150 FKN131150 FUJ131150 GEF131150 GOB131150 GXX131150 HHT131150 HRP131150 IBL131150 ILH131150 IVD131150 JEZ131150 JOV131150 JYR131150 KIN131150 KSJ131150 LCF131150 LMB131150 LVX131150 MFT131150 MPP131150 MZL131150 NJH131150 NTD131150 OCZ131150 OMV131150 OWR131150 PGN131150 PQJ131150 QAF131150 QKB131150 QTX131150 RDT131150 RNP131150 RXL131150 SHH131150 SRD131150 TAZ131150 TKV131150 TUR131150 UEN131150 UOJ131150 UYF131150 VIB131150 VRX131150 WBT131150 WLP131150 WVL131150 D196686 IZ196686 SV196686 ACR196686 AMN196686 AWJ196686 BGF196686 BQB196686 BZX196686 CJT196686 CTP196686 DDL196686 DNH196686 DXD196686 EGZ196686 EQV196686 FAR196686 FKN196686 FUJ196686 GEF196686 GOB196686 GXX196686 HHT196686 HRP196686 IBL196686 ILH196686 IVD196686 JEZ196686 JOV196686 JYR196686 KIN196686 KSJ196686 LCF196686 LMB196686 LVX196686 MFT196686 MPP196686 MZL196686 NJH196686 NTD196686 OCZ196686 OMV196686 OWR196686 PGN196686 PQJ196686 QAF196686 QKB196686 QTX196686 RDT196686 RNP196686 RXL196686 SHH196686 SRD196686 TAZ196686 TKV196686 TUR196686 UEN196686 UOJ196686 UYF196686 VIB196686 VRX196686 WBT196686 WLP196686 WVL196686 D262222 IZ262222 SV262222 ACR262222 AMN262222 AWJ262222 BGF262222 BQB262222 BZX262222 CJT262222 CTP262222 DDL262222 DNH262222 DXD262222 EGZ262222 EQV262222 FAR262222 FKN262222 FUJ262222 GEF262222 GOB262222 GXX262222 HHT262222 HRP262222 IBL262222 ILH262222 IVD262222 JEZ262222 JOV262222 JYR262222 KIN262222 KSJ262222 LCF262222 LMB262222 LVX262222 MFT262222 MPP262222 MZL262222 NJH262222 NTD262222 OCZ262222 OMV262222 OWR262222 PGN262222 PQJ262222 QAF262222 QKB262222 QTX262222 RDT262222 RNP262222 RXL262222 SHH262222 SRD262222 TAZ262222 TKV262222 TUR262222 UEN262222 UOJ262222 UYF262222 VIB262222 VRX262222 WBT262222 WLP262222 WVL262222 D327758 IZ327758 SV327758 ACR327758 AMN327758 AWJ327758 BGF327758 BQB327758 BZX327758 CJT327758 CTP327758 DDL327758 DNH327758 DXD327758 EGZ327758 EQV327758 FAR327758 FKN327758 FUJ327758 GEF327758 GOB327758 GXX327758 HHT327758 HRP327758 IBL327758 ILH327758 IVD327758 JEZ327758 JOV327758 JYR327758 KIN327758 KSJ327758 LCF327758 LMB327758 LVX327758 MFT327758 MPP327758 MZL327758 NJH327758 NTD327758 OCZ327758 OMV327758 OWR327758 PGN327758 PQJ327758 QAF327758 QKB327758 QTX327758 RDT327758 RNP327758 RXL327758 SHH327758 SRD327758 TAZ327758 TKV327758 TUR327758 UEN327758 UOJ327758 UYF327758 VIB327758 VRX327758 WBT327758 WLP327758 WVL327758 D393294 IZ393294 SV393294 ACR393294 AMN393294 AWJ393294 BGF393294 BQB393294 BZX393294 CJT393294 CTP393294 DDL393294 DNH393294 DXD393294 EGZ393294 EQV393294 FAR393294 FKN393294 FUJ393294 GEF393294 GOB393294 GXX393294 HHT393294 HRP393294 IBL393294 ILH393294 IVD393294 JEZ393294 JOV393294 JYR393294 KIN393294 KSJ393294 LCF393294 LMB393294 LVX393294 MFT393294 MPP393294 MZL393294 NJH393294 NTD393294 OCZ393294 OMV393294 OWR393294 PGN393294 PQJ393294 QAF393294 QKB393294 QTX393294 RDT393294 RNP393294 RXL393294 SHH393294 SRD393294 TAZ393294 TKV393294 TUR393294 UEN393294 UOJ393294 UYF393294 VIB393294 VRX393294 WBT393294 WLP393294 WVL393294 D458830 IZ458830 SV458830 ACR458830 AMN458830 AWJ458830 BGF458830 BQB458830 BZX458830 CJT458830 CTP458830 DDL458830 DNH458830 DXD458830 EGZ458830 EQV458830 FAR458830 FKN458830 FUJ458830 GEF458830 GOB458830 GXX458830 HHT458830 HRP458830 IBL458830 ILH458830 IVD458830 JEZ458830 JOV458830 JYR458830 KIN458830 KSJ458830 LCF458830 LMB458830 LVX458830 MFT458830 MPP458830 MZL458830 NJH458830 NTD458830 OCZ458830 OMV458830 OWR458830 PGN458830 PQJ458830 QAF458830 QKB458830 QTX458830 RDT458830 RNP458830 RXL458830 SHH458830 SRD458830 TAZ458830 TKV458830 TUR458830 UEN458830 UOJ458830 UYF458830 VIB458830 VRX458830 WBT458830 WLP458830 WVL458830 D524366 IZ524366 SV524366 ACR524366 AMN524366 AWJ524366 BGF524366 BQB524366 BZX524366 CJT524366 CTP524366 DDL524366 DNH524366 DXD524366 EGZ524366 EQV524366 FAR524366 FKN524366 FUJ524366 GEF524366 GOB524366 GXX524366 HHT524366 HRP524366 IBL524366 ILH524366 IVD524366 JEZ524366 JOV524366 JYR524366 KIN524366 KSJ524366 LCF524366 LMB524366 LVX524366 MFT524366 MPP524366 MZL524366 NJH524366 NTD524366 OCZ524366 OMV524366 OWR524366 PGN524366 PQJ524366 QAF524366 QKB524366 QTX524366 RDT524366 RNP524366 RXL524366 SHH524366 SRD524366 TAZ524366 TKV524366 TUR524366 UEN524366 UOJ524366 UYF524366 VIB524366 VRX524366 WBT524366 WLP524366 WVL524366 D589902 IZ589902 SV589902 ACR589902 AMN589902 AWJ589902 BGF589902 BQB589902 BZX589902 CJT589902 CTP589902 DDL589902 DNH589902 DXD589902 EGZ589902 EQV589902 FAR589902 FKN589902 FUJ589902 GEF589902 GOB589902 GXX589902 HHT589902 HRP589902 IBL589902 ILH589902 IVD589902 JEZ589902 JOV589902 JYR589902 KIN589902 KSJ589902 LCF589902 LMB589902 LVX589902 MFT589902 MPP589902 MZL589902 NJH589902 NTD589902 OCZ589902 OMV589902 OWR589902 PGN589902 PQJ589902 QAF589902 QKB589902 QTX589902 RDT589902 RNP589902 RXL589902 SHH589902 SRD589902 TAZ589902 TKV589902 TUR589902 UEN589902 UOJ589902 UYF589902 VIB589902 VRX589902 WBT589902 WLP589902 WVL589902 D655438 IZ655438 SV655438 ACR655438 AMN655438 AWJ655438 BGF655438 BQB655438 BZX655438 CJT655438 CTP655438 DDL655438 DNH655438 DXD655438 EGZ655438 EQV655438 FAR655438 FKN655438 FUJ655438 GEF655438 GOB655438 GXX655438 HHT655438 HRP655438 IBL655438 ILH655438 IVD655438 JEZ655438 JOV655438 JYR655438 KIN655438 KSJ655438 LCF655438 LMB655438 LVX655438 MFT655438 MPP655438 MZL655438 NJH655438 NTD655438 OCZ655438 OMV655438 OWR655438 PGN655438 PQJ655438 QAF655438 QKB655438 QTX655438 RDT655438 RNP655438 RXL655438 SHH655438 SRD655438 TAZ655438 TKV655438 TUR655438 UEN655438 UOJ655438 UYF655438 VIB655438 VRX655438 WBT655438 WLP655438 WVL655438 D720974 IZ720974 SV720974 ACR720974 AMN720974 AWJ720974 BGF720974 BQB720974 BZX720974 CJT720974 CTP720974 DDL720974 DNH720974 DXD720974 EGZ720974 EQV720974 FAR720974 FKN720974 FUJ720974 GEF720974 GOB720974 GXX720974 HHT720974 HRP720974 IBL720974 ILH720974 IVD720974 JEZ720974 JOV720974 JYR720974 KIN720974 KSJ720974 LCF720974 LMB720974 LVX720974 MFT720974 MPP720974 MZL720974 NJH720974 NTD720974 OCZ720974 OMV720974 OWR720974 PGN720974 PQJ720974 QAF720974 QKB720974 QTX720974 RDT720974 RNP720974 RXL720974 SHH720974 SRD720974 TAZ720974 TKV720974 TUR720974 UEN720974 UOJ720974 UYF720974 VIB720974 VRX720974 WBT720974 WLP720974 WVL720974 D786510 IZ786510 SV786510 ACR786510 AMN786510 AWJ786510 BGF786510 BQB786510 BZX786510 CJT786510 CTP786510 DDL786510 DNH786510 DXD786510 EGZ786510 EQV786510 FAR786510 FKN786510 FUJ786510 GEF786510 GOB786510 GXX786510 HHT786510 HRP786510 IBL786510 ILH786510 IVD786510 JEZ786510 JOV786510 JYR786510 KIN786510 KSJ786510 LCF786510 LMB786510 LVX786510 MFT786510 MPP786510 MZL786510 NJH786510 NTD786510 OCZ786510 OMV786510 OWR786510 PGN786510 PQJ786510 QAF786510 QKB786510 QTX786510 RDT786510 RNP786510 RXL786510 SHH786510 SRD786510 TAZ786510 TKV786510 TUR786510 UEN786510 UOJ786510 UYF786510 VIB786510 VRX786510 WBT786510 WLP786510 WVL786510 D852046 IZ852046 SV852046 ACR852046 AMN852046 AWJ852046 BGF852046 BQB852046 BZX852046 CJT852046 CTP852046 DDL852046 DNH852046 DXD852046 EGZ852046 EQV852046 FAR852046 FKN852046 FUJ852046 GEF852046 GOB852046 GXX852046 HHT852046 HRP852046 IBL852046 ILH852046 IVD852046 JEZ852046 JOV852046 JYR852046 KIN852046 KSJ852046 LCF852046 LMB852046 LVX852046 MFT852046 MPP852046 MZL852046 NJH852046 NTD852046 OCZ852046 OMV852046 OWR852046 PGN852046 PQJ852046 QAF852046 QKB852046 QTX852046 RDT852046 RNP852046 RXL852046 SHH852046 SRD852046 TAZ852046 TKV852046 TUR852046 UEN852046 UOJ852046 UYF852046 VIB852046 VRX852046 WBT852046 WLP852046 WVL852046 D917582 IZ917582 SV917582 ACR917582 AMN917582 AWJ917582 BGF917582 BQB917582 BZX917582 CJT917582 CTP917582 DDL917582 DNH917582 DXD917582 EGZ917582 EQV917582 FAR917582 FKN917582 FUJ917582 GEF917582 GOB917582 GXX917582 HHT917582 HRP917582 IBL917582 ILH917582 IVD917582 JEZ917582 JOV917582 JYR917582 KIN917582 KSJ917582 LCF917582 LMB917582 LVX917582 MFT917582 MPP917582 MZL917582 NJH917582 NTD917582 OCZ917582 OMV917582 OWR917582 PGN917582 PQJ917582 QAF917582 QKB917582 QTX917582 RDT917582 RNP917582 RXL917582 SHH917582 SRD917582 TAZ917582 TKV917582 TUR917582 UEN917582 UOJ917582 UYF917582 VIB917582 VRX917582 WBT917582 WLP917582 WVL917582 D983118 IZ983118 SV983118 ACR983118 AMN983118 AWJ983118 BGF983118 BQB983118 BZX983118 CJT983118 CTP983118 DDL983118 DNH983118 DXD983118 EGZ983118 EQV983118 FAR983118 FKN983118 FUJ983118 GEF983118 GOB983118 GXX983118 HHT983118 HRP983118 IBL983118 ILH983118 IVD983118 JEZ983118 JOV983118 JYR983118 KIN983118 KSJ983118 LCF983118 LMB983118 LVX983118 MFT983118 MPP983118 MZL983118 NJH983118 NTD983118 OCZ983118 OMV983118 OWR983118 PGN983118 PQJ983118 QAF983118 QKB983118 QTX983118 RDT983118 RNP983118 RXL983118 SHH983118 SRD983118 TAZ983118 TKV983118 TUR983118 UEN983118 UOJ983118 UYF983118 VIB983118 VRX983118 WBT983118 WLP983118 WVL983118 D80 IZ80 SV80 ACR80 AMN80 AWJ80 BGF80 BQB80 BZX80 CJT80 CTP80 DDL80 DNH80 DXD80 EGZ80 EQV80 FAR80 FKN80 FUJ80 GEF80 GOB80 GXX80 HHT80 HRP80 IBL80 ILH80 IVD80 JEZ80 JOV80 JYR80 KIN80 KSJ80 LCF80 LMB80 LVX80 MFT80 MPP80 MZL80 NJH80 NTD80 OCZ80 OMV80 OWR80 PGN80 PQJ80 QAF80 QKB80 QTX80 RDT80 RNP80 RXL80 SHH80 SRD80 TAZ80 TKV80 TUR80 UEN80 UOJ80 UYF80 VIB80 VRX80 WBT80 WLP80 WVL80 D65616 IZ65616 SV65616 ACR65616 AMN65616 AWJ65616 BGF65616 BQB65616 BZX65616 CJT65616 CTP65616 DDL65616 DNH65616 DXD65616 EGZ65616 EQV65616 FAR65616 FKN65616 FUJ65616 GEF65616 GOB65616 GXX65616 HHT65616 HRP65616 IBL65616 ILH65616 IVD65616 JEZ65616 JOV65616 JYR65616 KIN65616 KSJ65616 LCF65616 LMB65616 LVX65616 MFT65616 MPP65616 MZL65616 NJH65616 NTD65616 OCZ65616 OMV65616 OWR65616 PGN65616 PQJ65616 QAF65616 QKB65616 QTX65616 RDT65616 RNP65616 RXL65616 SHH65616 SRD65616 TAZ65616 TKV65616 TUR65616 UEN65616 UOJ65616 UYF65616 VIB65616 VRX65616 WBT65616 WLP65616 WVL65616 D131152 IZ131152 SV131152 ACR131152 AMN131152 AWJ131152 BGF131152 BQB131152 BZX131152 CJT131152 CTP131152 DDL131152 DNH131152 DXD131152 EGZ131152 EQV131152 FAR131152 FKN131152 FUJ131152 GEF131152 GOB131152 GXX131152 HHT131152 HRP131152 IBL131152 ILH131152 IVD131152 JEZ131152 JOV131152 JYR131152 KIN131152 KSJ131152 LCF131152 LMB131152 LVX131152 MFT131152 MPP131152 MZL131152 NJH131152 NTD131152 OCZ131152 OMV131152 OWR131152 PGN131152 PQJ131152 QAF131152 QKB131152 QTX131152 RDT131152 RNP131152 RXL131152 SHH131152 SRD131152 TAZ131152 TKV131152 TUR131152 UEN131152 UOJ131152 UYF131152 VIB131152 VRX131152 WBT131152 WLP131152 WVL131152 D196688 IZ196688 SV196688 ACR196688 AMN196688 AWJ196688 BGF196688 BQB196688 BZX196688 CJT196688 CTP196688 DDL196688 DNH196688 DXD196688 EGZ196688 EQV196688 FAR196688 FKN196688 FUJ196688 GEF196688 GOB196688 GXX196688 HHT196688 HRP196688 IBL196688 ILH196688 IVD196688 JEZ196688 JOV196688 JYR196688 KIN196688 KSJ196688 LCF196688 LMB196688 LVX196688 MFT196688 MPP196688 MZL196688 NJH196688 NTD196688 OCZ196688 OMV196688 OWR196688 PGN196688 PQJ196688 QAF196688 QKB196688 QTX196688 RDT196688 RNP196688 RXL196688 SHH196688 SRD196688 TAZ196688 TKV196688 TUR196688 UEN196688 UOJ196688 UYF196688 VIB196688 VRX196688 WBT196688 WLP196688 WVL196688 D262224 IZ262224 SV262224 ACR262224 AMN262224 AWJ262224 BGF262224 BQB262224 BZX262224 CJT262224 CTP262224 DDL262224 DNH262224 DXD262224 EGZ262224 EQV262224 FAR262224 FKN262224 FUJ262224 GEF262224 GOB262224 GXX262224 HHT262224 HRP262224 IBL262224 ILH262224 IVD262224 JEZ262224 JOV262224 JYR262224 KIN262224 KSJ262224 LCF262224 LMB262224 LVX262224 MFT262224 MPP262224 MZL262224 NJH262224 NTD262224 OCZ262224 OMV262224 OWR262224 PGN262224 PQJ262224 QAF262224 QKB262224 QTX262224 RDT262224 RNP262224 RXL262224 SHH262224 SRD262224 TAZ262224 TKV262224 TUR262224 UEN262224 UOJ262224 UYF262224 VIB262224 VRX262224 WBT262224 WLP262224 WVL262224 D327760 IZ327760 SV327760 ACR327760 AMN327760 AWJ327760 BGF327760 BQB327760 BZX327760 CJT327760 CTP327760 DDL327760 DNH327760 DXD327760 EGZ327760 EQV327760 FAR327760 FKN327760 FUJ327760 GEF327760 GOB327760 GXX327760 HHT327760 HRP327760 IBL327760 ILH327760 IVD327760 JEZ327760 JOV327760 JYR327760 KIN327760 KSJ327760 LCF327760 LMB327760 LVX327760 MFT327760 MPP327760 MZL327760 NJH327760 NTD327760 OCZ327760 OMV327760 OWR327760 PGN327760 PQJ327760 QAF327760 QKB327760 QTX327760 RDT327760 RNP327760 RXL327760 SHH327760 SRD327760 TAZ327760 TKV327760 TUR327760 UEN327760 UOJ327760 UYF327760 VIB327760 VRX327760 WBT327760 WLP327760 WVL327760 D393296 IZ393296 SV393296 ACR393296 AMN393296 AWJ393296 BGF393296 BQB393296 BZX393296 CJT393296 CTP393296 DDL393296 DNH393296 DXD393296 EGZ393296 EQV393296 FAR393296 FKN393296 FUJ393296 GEF393296 GOB393296 GXX393296 HHT393296 HRP393296 IBL393296 ILH393296 IVD393296 JEZ393296 JOV393296 JYR393296 KIN393296 KSJ393296 LCF393296 LMB393296 LVX393296 MFT393296 MPP393296 MZL393296 NJH393296 NTD393296 OCZ393296 OMV393296 OWR393296 PGN393296 PQJ393296 QAF393296 QKB393296 QTX393296 RDT393296 RNP393296 RXL393296 SHH393296 SRD393296 TAZ393296 TKV393296 TUR393296 UEN393296 UOJ393296 UYF393296 VIB393296 VRX393296 WBT393296 WLP393296 WVL393296 D458832 IZ458832 SV458832 ACR458832 AMN458832 AWJ458832 BGF458832 BQB458832 BZX458832 CJT458832 CTP458832 DDL458832 DNH458832 DXD458832 EGZ458832 EQV458832 FAR458832 FKN458832 FUJ458832 GEF458832 GOB458832 GXX458832 HHT458832 HRP458832 IBL458832 ILH458832 IVD458832 JEZ458832 JOV458832 JYR458832 KIN458832 KSJ458832 LCF458832 LMB458832 LVX458832 MFT458832 MPP458832 MZL458832 NJH458832 NTD458832 OCZ458832 OMV458832 OWR458832 PGN458832 PQJ458832 QAF458832 QKB458832 QTX458832 RDT458832 RNP458832 RXL458832 SHH458832 SRD458832 TAZ458832 TKV458832 TUR458832 UEN458832 UOJ458832 UYF458832 VIB458832 VRX458832 WBT458832 WLP458832 WVL458832 D524368 IZ524368 SV524368 ACR524368 AMN524368 AWJ524368 BGF524368 BQB524368 BZX524368 CJT524368 CTP524368 DDL524368 DNH524368 DXD524368 EGZ524368 EQV524368 FAR524368 FKN524368 FUJ524368 GEF524368 GOB524368 GXX524368 HHT524368 HRP524368 IBL524368 ILH524368 IVD524368 JEZ524368 JOV524368 JYR524368 KIN524368 KSJ524368 LCF524368 LMB524368 LVX524368 MFT524368 MPP524368 MZL524368 NJH524368 NTD524368 OCZ524368 OMV524368 OWR524368 PGN524368 PQJ524368 QAF524368 QKB524368 QTX524368 RDT524368 RNP524368 RXL524368 SHH524368 SRD524368 TAZ524368 TKV524368 TUR524368 UEN524368 UOJ524368 UYF524368 VIB524368 VRX524368 WBT524368 WLP524368 WVL524368 D589904 IZ589904 SV589904 ACR589904 AMN589904 AWJ589904 BGF589904 BQB589904 BZX589904 CJT589904 CTP589904 DDL589904 DNH589904 DXD589904 EGZ589904 EQV589904 FAR589904 FKN589904 FUJ589904 GEF589904 GOB589904 GXX589904 HHT589904 HRP589904 IBL589904 ILH589904 IVD589904 JEZ589904 JOV589904 JYR589904 KIN589904 KSJ589904 LCF589904 LMB589904 LVX589904 MFT589904 MPP589904 MZL589904 NJH589904 NTD589904 OCZ589904 OMV589904 OWR589904 PGN589904 PQJ589904 QAF589904 QKB589904 QTX589904 RDT589904 RNP589904 RXL589904 SHH589904 SRD589904 TAZ589904 TKV589904 TUR589904 UEN589904 UOJ589904 UYF589904 VIB589904 VRX589904 WBT589904 WLP589904 WVL589904 D655440 IZ655440 SV655440 ACR655440 AMN655440 AWJ655440 BGF655440 BQB655440 BZX655440 CJT655440 CTP655440 DDL655440 DNH655440 DXD655440 EGZ655440 EQV655440 FAR655440 FKN655440 FUJ655440 GEF655440 GOB655440 GXX655440 HHT655440 HRP655440 IBL655440 ILH655440 IVD655440 JEZ655440 JOV655440 JYR655440 KIN655440 KSJ655440 LCF655440 LMB655440 LVX655440 MFT655440 MPP655440 MZL655440 NJH655440 NTD655440 OCZ655440 OMV655440 OWR655440 PGN655440 PQJ655440 QAF655440 QKB655440 QTX655440 RDT655440 RNP655440 RXL655440 SHH655440 SRD655440 TAZ655440 TKV655440 TUR655440 UEN655440 UOJ655440 UYF655440 VIB655440 VRX655440 WBT655440 WLP655440 WVL655440 D720976 IZ720976 SV720976 ACR720976 AMN720976 AWJ720976 BGF720976 BQB720976 BZX720976 CJT720976 CTP720976 DDL720976 DNH720976 DXD720976 EGZ720976 EQV720976 FAR720976 FKN720976 FUJ720976 GEF720976 GOB720976 GXX720976 HHT720976 HRP720976 IBL720976 ILH720976 IVD720976 JEZ720976 JOV720976 JYR720976 KIN720976 KSJ720976 LCF720976 LMB720976 LVX720976 MFT720976 MPP720976 MZL720976 NJH720976 NTD720976 OCZ720976 OMV720976 OWR720976 PGN720976 PQJ720976 QAF720976 QKB720976 QTX720976 RDT720976 RNP720976 RXL720976 SHH720976 SRD720976 TAZ720976 TKV720976 TUR720976 UEN720976 UOJ720976 UYF720976 VIB720976 VRX720976 WBT720976 WLP720976 WVL720976 D786512 IZ786512 SV786512 ACR786512 AMN786512 AWJ786512 BGF786512 BQB786512 BZX786512 CJT786512 CTP786512 DDL786512 DNH786512 DXD786512 EGZ786512 EQV786512 FAR786512 FKN786512 FUJ786512 GEF786512 GOB786512 GXX786512 HHT786512 HRP786512 IBL786512 ILH786512 IVD786512 JEZ786512 JOV786512 JYR786512 KIN786512 KSJ786512 LCF786512 LMB786512 LVX786512 MFT786512 MPP786512 MZL786512 NJH786512 NTD786512 OCZ786512 OMV786512 OWR786512 PGN786512 PQJ786512 QAF786512 QKB786512 QTX786512 RDT786512 RNP786512 RXL786512 SHH786512 SRD786512 TAZ786512 TKV786512 TUR786512 UEN786512 UOJ786512 UYF786512 VIB786512 VRX786512 WBT786512 WLP786512 WVL786512 D852048 IZ852048 SV852048 ACR852048 AMN852048 AWJ852048 BGF852048 BQB852048 BZX852048 CJT852048 CTP852048 DDL852048 DNH852048 DXD852048 EGZ852048 EQV852048 FAR852048 FKN852048 FUJ852048 GEF852048 GOB852048 GXX852048 HHT852048 HRP852048 IBL852048 ILH852048 IVD852048 JEZ852048 JOV852048 JYR852048 KIN852048 KSJ852048 LCF852048 LMB852048 LVX852048 MFT852048 MPP852048 MZL852048 NJH852048 NTD852048 OCZ852048 OMV852048 OWR852048 PGN852048 PQJ852048 QAF852048 QKB852048 QTX852048 RDT852048 RNP852048 RXL852048 SHH852048 SRD852048 TAZ852048 TKV852048 TUR852048 UEN852048 UOJ852048 UYF852048 VIB852048 VRX852048 WBT852048 WLP852048 WVL852048 D917584 IZ917584 SV917584 ACR917584 AMN917584 AWJ917584 BGF917584 BQB917584 BZX917584 CJT917584 CTP917584 DDL917584 DNH917584 DXD917584 EGZ917584 EQV917584 FAR917584 FKN917584 FUJ917584 GEF917584 GOB917584 GXX917584 HHT917584 HRP917584 IBL917584 ILH917584 IVD917584 JEZ917584 JOV917584 JYR917584 KIN917584 KSJ917584 LCF917584 LMB917584 LVX917584 MFT917584 MPP917584 MZL917584 NJH917584 NTD917584 OCZ917584 OMV917584 OWR917584 PGN917584 PQJ917584 QAF917584 QKB917584 QTX917584 RDT917584 RNP917584 RXL917584 SHH917584 SRD917584 TAZ917584 TKV917584 TUR917584 UEN917584 UOJ917584 UYF917584 VIB917584 VRX917584 WBT917584 WLP917584 WVL917584 D983120 IZ983120 SV983120 ACR983120 AMN983120 AWJ983120 BGF983120 BQB983120 BZX983120 CJT983120 CTP983120 DDL983120 DNH983120 DXD983120 EGZ983120 EQV983120 FAR983120 FKN983120 FUJ983120 GEF983120 GOB983120 GXX983120 HHT983120 HRP983120 IBL983120 ILH983120 IVD983120 JEZ983120 JOV983120 JYR983120 KIN983120 KSJ983120 LCF983120 LMB983120 LVX983120 MFT983120 MPP983120 MZL983120 NJH983120 NTD983120 OCZ983120 OMV983120 OWR983120 PGN983120 PQJ983120 QAF983120 QKB983120 QTX983120 RDT983120 RNP983120 RXL983120 SHH983120 SRD983120 TAZ983120 TKV983120 TUR983120 UEN983120 UOJ983120 UYF983120 VIB983120 VRX983120 WBT983120 WLP983120 WVL983120 D86 IZ86 SV86 ACR86 AMN86 AWJ86 BGF86 BQB86 BZX86 CJT86 CTP86 DDL86 DNH86 DXD86 EGZ86 EQV86 FAR86 FKN86 FUJ86 GEF86 GOB86 GXX86 HHT86 HRP86 IBL86 ILH86 IVD86 JEZ86 JOV86 JYR86 KIN86 KSJ86 LCF86 LMB86 LVX86 MFT86 MPP86 MZL86 NJH86 NTD86 OCZ86 OMV86 OWR86 PGN86 PQJ86 QAF86 QKB86 QTX86 RDT86 RNP86 RXL86 SHH86 SRD86 TAZ86 TKV86 TUR86 UEN86 UOJ86 UYF86 VIB86 VRX86 WBT86 WLP86 WVL86 D65622 IZ65622 SV65622 ACR65622 AMN65622 AWJ65622 BGF65622 BQB65622 BZX65622 CJT65622 CTP65622 DDL65622 DNH65622 DXD65622 EGZ65622 EQV65622 FAR65622 FKN65622 FUJ65622 GEF65622 GOB65622 GXX65622 HHT65622 HRP65622 IBL65622 ILH65622 IVD65622 JEZ65622 JOV65622 JYR65622 KIN65622 KSJ65622 LCF65622 LMB65622 LVX65622 MFT65622 MPP65622 MZL65622 NJH65622 NTD65622 OCZ65622 OMV65622 OWR65622 PGN65622 PQJ65622 QAF65622 QKB65622 QTX65622 RDT65622 RNP65622 RXL65622 SHH65622 SRD65622 TAZ65622 TKV65622 TUR65622 UEN65622 UOJ65622 UYF65622 VIB65622 VRX65622 WBT65622 WLP65622 WVL65622 D131158 IZ131158 SV131158 ACR131158 AMN131158 AWJ131158 BGF131158 BQB131158 BZX131158 CJT131158 CTP131158 DDL131158 DNH131158 DXD131158 EGZ131158 EQV131158 FAR131158 FKN131158 FUJ131158 GEF131158 GOB131158 GXX131158 HHT131158 HRP131158 IBL131158 ILH131158 IVD131158 JEZ131158 JOV131158 JYR131158 KIN131158 KSJ131158 LCF131158 LMB131158 LVX131158 MFT131158 MPP131158 MZL131158 NJH131158 NTD131158 OCZ131158 OMV131158 OWR131158 PGN131158 PQJ131158 QAF131158 QKB131158 QTX131158 RDT131158 RNP131158 RXL131158 SHH131158 SRD131158 TAZ131158 TKV131158 TUR131158 UEN131158 UOJ131158 UYF131158 VIB131158 VRX131158 WBT131158 WLP131158 WVL131158 D196694 IZ196694 SV196694 ACR196694 AMN196694 AWJ196694 BGF196694 BQB196694 BZX196694 CJT196694 CTP196694 DDL196694 DNH196694 DXD196694 EGZ196694 EQV196694 FAR196694 FKN196694 FUJ196694 GEF196694 GOB196694 GXX196694 HHT196694 HRP196694 IBL196694 ILH196694 IVD196694 JEZ196694 JOV196694 JYR196694 KIN196694 KSJ196694 LCF196694 LMB196694 LVX196694 MFT196694 MPP196694 MZL196694 NJH196694 NTD196694 OCZ196694 OMV196694 OWR196694 PGN196694 PQJ196694 QAF196694 QKB196694 QTX196694 RDT196694 RNP196694 RXL196694 SHH196694 SRD196694 TAZ196694 TKV196694 TUR196694 UEN196694 UOJ196694 UYF196694 VIB196694 VRX196694 WBT196694 WLP196694 WVL196694 D262230 IZ262230 SV262230 ACR262230 AMN262230 AWJ262230 BGF262230 BQB262230 BZX262230 CJT262230 CTP262230 DDL262230 DNH262230 DXD262230 EGZ262230 EQV262230 FAR262230 FKN262230 FUJ262230 GEF262230 GOB262230 GXX262230 HHT262230 HRP262230 IBL262230 ILH262230 IVD262230 JEZ262230 JOV262230 JYR262230 KIN262230 KSJ262230 LCF262230 LMB262230 LVX262230 MFT262230 MPP262230 MZL262230 NJH262230 NTD262230 OCZ262230 OMV262230 OWR262230 PGN262230 PQJ262230 QAF262230 QKB262230 QTX262230 RDT262230 RNP262230 RXL262230 SHH262230 SRD262230 TAZ262230 TKV262230 TUR262230 UEN262230 UOJ262230 UYF262230 VIB262230 VRX262230 WBT262230 WLP262230 WVL262230 D327766 IZ327766 SV327766 ACR327766 AMN327766 AWJ327766 BGF327766 BQB327766 BZX327766 CJT327766 CTP327766 DDL327766 DNH327766 DXD327766 EGZ327766 EQV327766 FAR327766 FKN327766 FUJ327766 GEF327766 GOB327766 GXX327766 HHT327766 HRP327766 IBL327766 ILH327766 IVD327766 JEZ327766 JOV327766 JYR327766 KIN327766 KSJ327766 LCF327766 LMB327766 LVX327766 MFT327766 MPP327766 MZL327766 NJH327766 NTD327766 OCZ327766 OMV327766 OWR327766 PGN327766 PQJ327766 QAF327766 QKB327766 QTX327766 RDT327766 RNP327766 RXL327766 SHH327766 SRD327766 TAZ327766 TKV327766 TUR327766 UEN327766 UOJ327766 UYF327766 VIB327766 VRX327766 WBT327766 WLP327766 WVL327766 D393302 IZ393302 SV393302 ACR393302 AMN393302 AWJ393302 BGF393302 BQB393302 BZX393302 CJT393302 CTP393302 DDL393302 DNH393302 DXD393302 EGZ393302 EQV393302 FAR393302 FKN393302 FUJ393302 GEF393302 GOB393302 GXX393302 HHT393302 HRP393302 IBL393302 ILH393302 IVD393302 JEZ393302 JOV393302 JYR393302 KIN393302 KSJ393302 LCF393302 LMB393302 LVX393302 MFT393302 MPP393302 MZL393302 NJH393302 NTD393302 OCZ393302 OMV393302 OWR393302 PGN393302 PQJ393302 QAF393302 QKB393302 QTX393302 RDT393302 RNP393302 RXL393302 SHH393302 SRD393302 TAZ393302 TKV393302 TUR393302 UEN393302 UOJ393302 UYF393302 VIB393302 VRX393302 WBT393302 WLP393302 WVL393302 D458838 IZ458838 SV458838 ACR458838 AMN458838 AWJ458838 BGF458838 BQB458838 BZX458838 CJT458838 CTP458838 DDL458838 DNH458838 DXD458838 EGZ458838 EQV458838 FAR458838 FKN458838 FUJ458838 GEF458838 GOB458838 GXX458838 HHT458838 HRP458838 IBL458838 ILH458838 IVD458838 JEZ458838 JOV458838 JYR458838 KIN458838 KSJ458838 LCF458838 LMB458838 LVX458838 MFT458838 MPP458838 MZL458838 NJH458838 NTD458838 OCZ458838 OMV458838 OWR458838 PGN458838 PQJ458838 QAF458838 QKB458838 QTX458838 RDT458838 RNP458838 RXL458838 SHH458838 SRD458838 TAZ458838 TKV458838 TUR458838 UEN458838 UOJ458838 UYF458838 VIB458838 VRX458838 WBT458838 WLP458838 WVL458838 D524374 IZ524374 SV524374 ACR524374 AMN524374 AWJ524374 BGF524374 BQB524374 BZX524374 CJT524374 CTP524374 DDL524374 DNH524374 DXD524374 EGZ524374 EQV524374 FAR524374 FKN524374 FUJ524374 GEF524374 GOB524374 GXX524374 HHT524374 HRP524374 IBL524374 ILH524374 IVD524374 JEZ524374 JOV524374 JYR524374 KIN524374 KSJ524374 LCF524374 LMB524374 LVX524374 MFT524374 MPP524374 MZL524374 NJH524374 NTD524374 OCZ524374 OMV524374 OWR524374 PGN524374 PQJ524374 QAF524374 QKB524374 QTX524374 RDT524374 RNP524374 RXL524374 SHH524374 SRD524374 TAZ524374 TKV524374 TUR524374 UEN524374 UOJ524374 UYF524374 VIB524374 VRX524374 WBT524374 WLP524374 WVL524374 D589910 IZ589910 SV589910 ACR589910 AMN589910 AWJ589910 BGF589910 BQB589910 BZX589910 CJT589910 CTP589910 DDL589910 DNH589910 DXD589910 EGZ589910 EQV589910 FAR589910 FKN589910 FUJ589910 GEF589910 GOB589910 GXX589910 HHT589910 HRP589910 IBL589910 ILH589910 IVD589910 JEZ589910 JOV589910 JYR589910 KIN589910 KSJ589910 LCF589910 LMB589910 LVX589910 MFT589910 MPP589910 MZL589910 NJH589910 NTD589910 OCZ589910 OMV589910 OWR589910 PGN589910 PQJ589910 QAF589910 QKB589910 QTX589910 RDT589910 RNP589910 RXL589910 SHH589910 SRD589910 TAZ589910 TKV589910 TUR589910 UEN589910 UOJ589910 UYF589910 VIB589910 VRX589910 WBT589910 WLP589910 WVL589910 D655446 IZ655446 SV655446 ACR655446 AMN655446 AWJ655446 BGF655446 BQB655446 BZX655446 CJT655446 CTP655446 DDL655446 DNH655446 DXD655446 EGZ655446 EQV655446 FAR655446 FKN655446 FUJ655446 GEF655446 GOB655446 GXX655446 HHT655446 HRP655446 IBL655446 ILH655446 IVD655446 JEZ655446 JOV655446 JYR655446 KIN655446 KSJ655446 LCF655446 LMB655446 LVX655446 MFT655446 MPP655446 MZL655446 NJH655446 NTD655446 OCZ655446 OMV655446 OWR655446 PGN655446 PQJ655446 QAF655446 QKB655446 QTX655446 RDT655446 RNP655446 RXL655446 SHH655446 SRD655446 TAZ655446 TKV655446 TUR655446 UEN655446 UOJ655446 UYF655446 VIB655446 VRX655446 WBT655446 WLP655446 WVL655446 D720982 IZ720982 SV720982 ACR720982 AMN720982 AWJ720982 BGF720982 BQB720982 BZX720982 CJT720982 CTP720982 DDL720982 DNH720982 DXD720982 EGZ720982 EQV720982 FAR720982 FKN720982 FUJ720982 GEF720982 GOB720982 GXX720982 HHT720982 HRP720982 IBL720982 ILH720982 IVD720982 JEZ720982 JOV720982 JYR720982 KIN720982 KSJ720982 LCF720982 LMB720982 LVX720982 MFT720982 MPP720982 MZL720982 NJH720982 NTD720982 OCZ720982 OMV720982 OWR720982 PGN720982 PQJ720982 QAF720982 QKB720982 QTX720982 RDT720982 RNP720982 RXL720982 SHH720982 SRD720982 TAZ720982 TKV720982 TUR720982 UEN720982 UOJ720982 UYF720982 VIB720982 VRX720982 WBT720982 WLP720982 WVL720982 D786518 IZ786518 SV786518 ACR786518 AMN786518 AWJ786518 BGF786518 BQB786518 BZX786518 CJT786518 CTP786518 DDL786518 DNH786518 DXD786518 EGZ786518 EQV786518 FAR786518 FKN786518 FUJ786518 GEF786518 GOB786518 GXX786518 HHT786518 HRP786518 IBL786518 ILH786518 IVD786518 JEZ786518 JOV786518 JYR786518 KIN786518 KSJ786518 LCF786518 LMB786518 LVX786518 MFT786518 MPP786518 MZL786518 NJH786518 NTD786518 OCZ786518 OMV786518 OWR786518 PGN786518 PQJ786518 QAF786518 QKB786518 QTX786518 RDT786518 RNP786518 RXL786518 SHH786518 SRD786518 TAZ786518 TKV786518 TUR786518 UEN786518 UOJ786518 UYF786518 VIB786518 VRX786518 WBT786518 WLP786518 WVL786518 D852054 IZ852054 SV852054 ACR852054 AMN852054 AWJ852054 BGF852054 BQB852054 BZX852054 CJT852054 CTP852054 DDL852054 DNH852054 DXD852054 EGZ852054 EQV852054 FAR852054 FKN852054 FUJ852054 GEF852054 GOB852054 GXX852054 HHT852054 HRP852054 IBL852054 ILH852054 IVD852054 JEZ852054 JOV852054 JYR852054 KIN852054 KSJ852054 LCF852054 LMB852054 LVX852054 MFT852054 MPP852054 MZL852054 NJH852054 NTD852054 OCZ852054 OMV852054 OWR852054 PGN852054 PQJ852054 QAF852054 QKB852054 QTX852054 RDT852054 RNP852054 RXL852054 SHH852054 SRD852054 TAZ852054 TKV852054 TUR852054 UEN852054 UOJ852054 UYF852054 VIB852054 VRX852054 WBT852054 WLP852054 WVL852054 D917590 IZ917590 SV917590 ACR917590 AMN917590 AWJ917590 BGF917590 BQB917590 BZX917590 CJT917590 CTP917590 DDL917590 DNH917590 DXD917590 EGZ917590 EQV917590 FAR917590 FKN917590 FUJ917590 GEF917590 GOB917590 GXX917590 HHT917590 HRP917590 IBL917590 ILH917590 IVD917590 JEZ917590 JOV917590 JYR917590 KIN917590 KSJ917590 LCF917590 LMB917590 LVX917590 MFT917590 MPP917590 MZL917590 NJH917590 NTD917590 OCZ917590 OMV917590 OWR917590 PGN917590 PQJ917590 QAF917590 QKB917590 QTX917590 RDT917590 RNP917590 RXL917590 SHH917590 SRD917590 TAZ917590 TKV917590 TUR917590 UEN917590 UOJ917590 UYF917590 VIB917590 VRX917590 WBT917590 WLP917590 WVL917590 D983126 IZ983126 SV983126 ACR983126 AMN983126 AWJ983126 BGF983126 BQB983126 BZX983126 CJT983126 CTP983126 DDL983126 DNH983126 DXD983126 EGZ983126 EQV983126 FAR983126 FKN983126 FUJ983126 GEF983126 GOB983126 GXX983126 HHT983126 HRP983126 IBL983126 ILH983126 IVD983126 JEZ983126 JOV983126 JYR983126 KIN983126 KSJ983126 LCF983126 LMB983126 LVX983126 MFT983126 MPP983126 MZL983126 NJH983126 NTD983126 OCZ983126 OMV983126 OWR983126 PGN983126 PQJ983126 QAF983126 QKB983126 QTX983126 RDT983126 RNP983126 RXL983126 SHH983126 SRD983126 TAZ983126 TKV983126 TUR983126 UEN983126 UOJ983126 UYF983126 VIB983126 VRX983126 WBT983126 WLP983126 WVL983126 D88 IZ88 SV88 ACR88 AMN88 AWJ88 BGF88 BQB88 BZX88 CJT88 CTP88 DDL88 DNH88 DXD88 EGZ88 EQV88 FAR88 FKN88 FUJ88 GEF88 GOB88 GXX88 HHT88 HRP88 IBL88 ILH88 IVD88 JEZ88 JOV88 JYR88 KIN88 KSJ88 LCF88 LMB88 LVX88 MFT88 MPP88 MZL88 NJH88 NTD88 OCZ88 OMV88 OWR88 PGN88 PQJ88 QAF88 QKB88 QTX88 RDT88 RNP88 RXL88 SHH88 SRD88 TAZ88 TKV88 TUR88 UEN88 UOJ88 UYF88 VIB88 VRX88 WBT88 WLP88 WVL88 D65624 IZ65624 SV65624 ACR65624 AMN65624 AWJ65624 BGF65624 BQB65624 BZX65624 CJT65624 CTP65624 DDL65624 DNH65624 DXD65624 EGZ65624 EQV65624 FAR65624 FKN65624 FUJ65624 GEF65624 GOB65624 GXX65624 HHT65624 HRP65624 IBL65624 ILH65624 IVD65624 JEZ65624 JOV65624 JYR65624 KIN65624 KSJ65624 LCF65624 LMB65624 LVX65624 MFT65624 MPP65624 MZL65624 NJH65624 NTD65624 OCZ65624 OMV65624 OWR65624 PGN65624 PQJ65624 QAF65624 QKB65624 QTX65624 RDT65624 RNP65624 RXL65624 SHH65624 SRD65624 TAZ65624 TKV65624 TUR65624 UEN65624 UOJ65624 UYF65624 VIB65624 VRX65624 WBT65624 WLP65624 WVL65624 D131160 IZ131160 SV131160 ACR131160 AMN131160 AWJ131160 BGF131160 BQB131160 BZX131160 CJT131160 CTP131160 DDL131160 DNH131160 DXD131160 EGZ131160 EQV131160 FAR131160 FKN131160 FUJ131160 GEF131160 GOB131160 GXX131160 HHT131160 HRP131160 IBL131160 ILH131160 IVD131160 JEZ131160 JOV131160 JYR131160 KIN131160 KSJ131160 LCF131160 LMB131160 LVX131160 MFT131160 MPP131160 MZL131160 NJH131160 NTD131160 OCZ131160 OMV131160 OWR131160 PGN131160 PQJ131160 QAF131160 QKB131160 QTX131160 RDT131160 RNP131160 RXL131160 SHH131160 SRD131160 TAZ131160 TKV131160 TUR131160 UEN131160 UOJ131160 UYF131160 VIB131160 VRX131160 WBT131160 WLP131160 WVL131160 D196696 IZ196696 SV196696 ACR196696 AMN196696 AWJ196696 BGF196696 BQB196696 BZX196696 CJT196696 CTP196696 DDL196696 DNH196696 DXD196696 EGZ196696 EQV196696 FAR196696 FKN196696 FUJ196696 GEF196696 GOB196696 GXX196696 HHT196696 HRP196696 IBL196696 ILH196696 IVD196696 JEZ196696 JOV196696 JYR196696 KIN196696 KSJ196696 LCF196696 LMB196696 LVX196696 MFT196696 MPP196696 MZL196696 NJH196696 NTD196696 OCZ196696 OMV196696 OWR196696 PGN196696 PQJ196696 QAF196696 QKB196696 QTX196696 RDT196696 RNP196696 RXL196696 SHH196696 SRD196696 TAZ196696 TKV196696 TUR196696 UEN196696 UOJ196696 UYF196696 VIB196696 VRX196696 WBT196696 WLP196696 WVL196696 D262232 IZ262232 SV262232 ACR262232 AMN262232 AWJ262232 BGF262232 BQB262232 BZX262232 CJT262232 CTP262232 DDL262232 DNH262232 DXD262232 EGZ262232 EQV262232 FAR262232 FKN262232 FUJ262232 GEF262232 GOB262232 GXX262232 HHT262232 HRP262232 IBL262232 ILH262232 IVD262232 JEZ262232 JOV262232 JYR262232 KIN262232 KSJ262232 LCF262232 LMB262232 LVX262232 MFT262232 MPP262232 MZL262232 NJH262232 NTD262232 OCZ262232 OMV262232 OWR262232 PGN262232 PQJ262232 QAF262232 QKB262232 QTX262232 RDT262232 RNP262232 RXL262232 SHH262232 SRD262232 TAZ262232 TKV262232 TUR262232 UEN262232 UOJ262232 UYF262232 VIB262232 VRX262232 WBT262232 WLP262232 WVL262232 D327768 IZ327768 SV327768 ACR327768 AMN327768 AWJ327768 BGF327768 BQB327768 BZX327768 CJT327768 CTP327768 DDL327768 DNH327768 DXD327768 EGZ327768 EQV327768 FAR327768 FKN327768 FUJ327768 GEF327768 GOB327768 GXX327768 HHT327768 HRP327768 IBL327768 ILH327768 IVD327768 JEZ327768 JOV327768 JYR327768 KIN327768 KSJ327768 LCF327768 LMB327768 LVX327768 MFT327768 MPP327768 MZL327768 NJH327768 NTD327768 OCZ327768 OMV327768 OWR327768 PGN327768 PQJ327768 QAF327768 QKB327768 QTX327768 RDT327768 RNP327768 RXL327768 SHH327768 SRD327768 TAZ327768 TKV327768 TUR327768 UEN327768 UOJ327768 UYF327768 VIB327768 VRX327768 WBT327768 WLP327768 WVL327768 D393304 IZ393304 SV393304 ACR393304 AMN393304 AWJ393304 BGF393304 BQB393304 BZX393304 CJT393304 CTP393304 DDL393304 DNH393304 DXD393304 EGZ393304 EQV393304 FAR393304 FKN393304 FUJ393304 GEF393304 GOB393304 GXX393304 HHT393304 HRP393304 IBL393304 ILH393304 IVD393304 JEZ393304 JOV393304 JYR393304 KIN393304 KSJ393304 LCF393304 LMB393304 LVX393304 MFT393304 MPP393304 MZL393304 NJH393304 NTD393304 OCZ393304 OMV393304 OWR393304 PGN393304 PQJ393304 QAF393304 QKB393304 QTX393304 RDT393304 RNP393304 RXL393304 SHH393304 SRD393304 TAZ393304 TKV393304 TUR393304 UEN393304 UOJ393304 UYF393304 VIB393304 VRX393304 WBT393304 WLP393304 WVL393304 D458840 IZ458840 SV458840 ACR458840 AMN458840 AWJ458840 BGF458840 BQB458840 BZX458840 CJT458840 CTP458840 DDL458840 DNH458840 DXD458840 EGZ458840 EQV458840 FAR458840 FKN458840 FUJ458840 GEF458840 GOB458840 GXX458840 HHT458840 HRP458840 IBL458840 ILH458840 IVD458840 JEZ458840 JOV458840 JYR458840 KIN458840 KSJ458840 LCF458840 LMB458840 LVX458840 MFT458840 MPP458840 MZL458840 NJH458840 NTD458840 OCZ458840 OMV458840 OWR458840 PGN458840 PQJ458840 QAF458840 QKB458840 QTX458840 RDT458840 RNP458840 RXL458840 SHH458840 SRD458840 TAZ458840 TKV458840 TUR458840 UEN458840 UOJ458840 UYF458840 VIB458840 VRX458840 WBT458840 WLP458840 WVL458840 D524376 IZ524376 SV524376 ACR524376 AMN524376 AWJ524376 BGF524376 BQB524376 BZX524376 CJT524376 CTP524376 DDL524376 DNH524376 DXD524376 EGZ524376 EQV524376 FAR524376 FKN524376 FUJ524376 GEF524376 GOB524376 GXX524376 HHT524376 HRP524376 IBL524376 ILH524376 IVD524376 JEZ524376 JOV524376 JYR524376 KIN524376 KSJ524376 LCF524376 LMB524376 LVX524376 MFT524376 MPP524376 MZL524376 NJH524376 NTD524376 OCZ524376 OMV524376 OWR524376 PGN524376 PQJ524376 QAF524376 QKB524376 QTX524376 RDT524376 RNP524376 RXL524376 SHH524376 SRD524376 TAZ524376 TKV524376 TUR524376 UEN524376 UOJ524376 UYF524376 VIB524376 VRX524376 WBT524376 WLP524376 WVL524376 D589912 IZ589912 SV589912 ACR589912 AMN589912 AWJ589912 BGF589912 BQB589912 BZX589912 CJT589912 CTP589912 DDL589912 DNH589912 DXD589912 EGZ589912 EQV589912 FAR589912 FKN589912 FUJ589912 GEF589912 GOB589912 GXX589912 HHT589912 HRP589912 IBL589912 ILH589912 IVD589912 JEZ589912 JOV589912 JYR589912 KIN589912 KSJ589912 LCF589912 LMB589912 LVX589912 MFT589912 MPP589912 MZL589912 NJH589912 NTD589912 OCZ589912 OMV589912 OWR589912 PGN589912 PQJ589912 QAF589912 QKB589912 QTX589912 RDT589912 RNP589912 RXL589912 SHH589912 SRD589912 TAZ589912 TKV589912 TUR589912 UEN589912 UOJ589912 UYF589912 VIB589912 VRX589912 WBT589912 WLP589912 WVL589912 D655448 IZ655448 SV655448 ACR655448 AMN655448 AWJ655448 BGF655448 BQB655448 BZX655448 CJT655448 CTP655448 DDL655448 DNH655448 DXD655448 EGZ655448 EQV655448 FAR655448 FKN655448 FUJ655448 GEF655448 GOB655448 GXX655448 HHT655448 HRP655448 IBL655448 ILH655448 IVD655448 JEZ655448 JOV655448 JYR655448 KIN655448 KSJ655448 LCF655448 LMB655448 LVX655448 MFT655448 MPP655448 MZL655448 NJH655448 NTD655448 OCZ655448 OMV655448 OWR655448 PGN655448 PQJ655448 QAF655448 QKB655448 QTX655448 RDT655448 RNP655448 RXL655448 SHH655448 SRD655448 TAZ655448 TKV655448 TUR655448 UEN655448 UOJ655448 UYF655448 VIB655448 VRX655448 WBT655448 WLP655448 WVL655448 D720984 IZ720984 SV720984 ACR720984 AMN720984 AWJ720984 BGF720984 BQB720984 BZX720984 CJT720984 CTP720984 DDL720984 DNH720984 DXD720984 EGZ720984 EQV720984 FAR720984 FKN720984 FUJ720984 GEF720984 GOB720984 GXX720984 HHT720984 HRP720984 IBL720984 ILH720984 IVD720984 JEZ720984 JOV720984 JYR720984 KIN720984 KSJ720984 LCF720984 LMB720984 LVX720984 MFT720984 MPP720984 MZL720984 NJH720984 NTD720984 OCZ720984 OMV720984 OWR720984 PGN720984 PQJ720984 QAF720984 QKB720984 QTX720984 RDT720984 RNP720984 RXL720984 SHH720984 SRD720984 TAZ720984 TKV720984 TUR720984 UEN720984 UOJ720984 UYF720984 VIB720984 VRX720984 WBT720984 WLP720984 WVL720984 D786520 IZ786520 SV786520 ACR786520 AMN786520 AWJ786520 BGF786520 BQB786520 BZX786520 CJT786520 CTP786520 DDL786520 DNH786520 DXD786520 EGZ786520 EQV786520 FAR786520 FKN786520 FUJ786520 GEF786520 GOB786520 GXX786520 HHT786520 HRP786520 IBL786520 ILH786520 IVD786520 JEZ786520 JOV786520 JYR786520 KIN786520 KSJ786520 LCF786520 LMB786520 LVX786520 MFT786520 MPP786520 MZL786520 NJH786520 NTD786520 OCZ786520 OMV786520 OWR786520 PGN786520 PQJ786520 QAF786520 QKB786520 QTX786520 RDT786520 RNP786520 RXL786520 SHH786520 SRD786520 TAZ786520 TKV786520 TUR786520 UEN786520 UOJ786520 UYF786520 VIB786520 VRX786520 WBT786520 WLP786520 WVL786520 D852056 IZ852056 SV852056 ACR852056 AMN852056 AWJ852056 BGF852056 BQB852056 BZX852056 CJT852056 CTP852056 DDL852056 DNH852056 DXD852056 EGZ852056 EQV852056 FAR852056 FKN852056 FUJ852056 GEF852056 GOB852056 GXX852056 HHT852056 HRP852056 IBL852056 ILH852056 IVD852056 JEZ852056 JOV852056 JYR852056 KIN852056 KSJ852056 LCF852056 LMB852056 LVX852056 MFT852056 MPP852056 MZL852056 NJH852056 NTD852056 OCZ852056 OMV852056 OWR852056 PGN852056 PQJ852056 QAF852056 QKB852056 QTX852056 RDT852056 RNP852056 RXL852056 SHH852056 SRD852056 TAZ852056 TKV852056 TUR852056 UEN852056 UOJ852056 UYF852056 VIB852056 VRX852056 WBT852056 WLP852056 WVL852056 D917592 IZ917592 SV917592 ACR917592 AMN917592 AWJ917592 BGF917592 BQB917592 BZX917592 CJT917592 CTP917592 DDL917592 DNH917592 DXD917592 EGZ917592 EQV917592 FAR917592 FKN917592 FUJ917592 GEF917592 GOB917592 GXX917592 HHT917592 HRP917592 IBL917592 ILH917592 IVD917592 JEZ917592 JOV917592 JYR917592 KIN917592 KSJ917592 LCF917592 LMB917592 LVX917592 MFT917592 MPP917592 MZL917592 NJH917592 NTD917592 OCZ917592 OMV917592 OWR917592 PGN917592 PQJ917592 QAF917592 QKB917592 QTX917592 RDT917592 RNP917592 RXL917592 SHH917592 SRD917592 TAZ917592 TKV917592 TUR917592 UEN917592 UOJ917592 UYF917592 VIB917592 VRX917592 WBT917592 WLP917592 WVL917592 D983128 IZ983128 SV983128 ACR983128 AMN983128 AWJ983128 BGF983128 BQB983128 BZX983128 CJT983128 CTP983128 DDL983128 DNH983128 DXD983128 EGZ983128 EQV983128 FAR983128 FKN983128 FUJ983128 GEF983128 GOB983128 GXX983128 HHT983128 HRP983128 IBL983128 ILH983128 IVD983128 JEZ983128 JOV983128 JYR983128 KIN983128 KSJ983128 LCF983128 LMB983128 LVX983128 MFT983128 MPP983128 MZL983128 NJH983128 NTD983128 OCZ983128 OMV983128 OWR983128 PGN983128 PQJ983128 QAF983128 QKB983128 QTX983128 RDT983128 RNP983128 RXL983128 SHH983128 SRD983128 TAZ983128 TKV983128 TUR983128 UEN983128 UOJ983128 UYF983128 VIB983128 VRX983128 WBT983128 WLP983128 WVL983128 D90 IZ90 SV90 ACR90 AMN90 AWJ90 BGF90 BQB90 BZX90 CJT90 CTP90 DDL90 DNH90 DXD90 EGZ90 EQV90 FAR90 FKN90 FUJ90 GEF90 GOB90 GXX90 HHT90 HRP90 IBL90 ILH90 IVD90 JEZ90 JOV90 JYR90 KIN90 KSJ90 LCF90 LMB90 LVX90 MFT90 MPP90 MZL90 NJH90 NTD90 OCZ90 OMV90 OWR90 PGN90 PQJ90 QAF90 QKB90 QTX90 RDT90 RNP90 RXL90 SHH90 SRD90 TAZ90 TKV90 TUR90 UEN90 UOJ90 UYF90 VIB90 VRX90 WBT90 WLP90 WVL90 D65626 IZ65626 SV65626 ACR65626 AMN65626 AWJ65626 BGF65626 BQB65626 BZX65626 CJT65626 CTP65626 DDL65626 DNH65626 DXD65626 EGZ65626 EQV65626 FAR65626 FKN65626 FUJ65626 GEF65626 GOB65626 GXX65626 HHT65626 HRP65626 IBL65626 ILH65626 IVD65626 JEZ65626 JOV65626 JYR65626 KIN65626 KSJ65626 LCF65626 LMB65626 LVX65626 MFT65626 MPP65626 MZL65626 NJH65626 NTD65626 OCZ65626 OMV65626 OWR65626 PGN65626 PQJ65626 QAF65626 QKB65626 QTX65626 RDT65626 RNP65626 RXL65626 SHH65626 SRD65626 TAZ65626 TKV65626 TUR65626 UEN65626 UOJ65626 UYF65626 VIB65626 VRX65626 WBT65626 WLP65626 WVL65626 D131162 IZ131162 SV131162 ACR131162 AMN131162 AWJ131162 BGF131162 BQB131162 BZX131162 CJT131162 CTP131162 DDL131162 DNH131162 DXD131162 EGZ131162 EQV131162 FAR131162 FKN131162 FUJ131162 GEF131162 GOB131162 GXX131162 HHT131162 HRP131162 IBL131162 ILH131162 IVD131162 JEZ131162 JOV131162 JYR131162 KIN131162 KSJ131162 LCF131162 LMB131162 LVX131162 MFT131162 MPP131162 MZL131162 NJH131162 NTD131162 OCZ131162 OMV131162 OWR131162 PGN131162 PQJ131162 QAF131162 QKB131162 QTX131162 RDT131162 RNP131162 RXL131162 SHH131162 SRD131162 TAZ131162 TKV131162 TUR131162 UEN131162 UOJ131162 UYF131162 VIB131162 VRX131162 WBT131162 WLP131162 WVL131162 D196698 IZ196698 SV196698 ACR196698 AMN196698 AWJ196698 BGF196698 BQB196698 BZX196698 CJT196698 CTP196698 DDL196698 DNH196698 DXD196698 EGZ196698 EQV196698 FAR196698 FKN196698 FUJ196698 GEF196698 GOB196698 GXX196698 HHT196698 HRP196698 IBL196698 ILH196698 IVD196698 JEZ196698 JOV196698 JYR196698 KIN196698 KSJ196698 LCF196698 LMB196698 LVX196698 MFT196698 MPP196698 MZL196698 NJH196698 NTD196698 OCZ196698 OMV196698 OWR196698 PGN196698 PQJ196698 QAF196698 QKB196698 QTX196698 RDT196698 RNP196698 RXL196698 SHH196698 SRD196698 TAZ196698 TKV196698 TUR196698 UEN196698 UOJ196698 UYF196698 VIB196698 VRX196698 WBT196698 WLP196698 WVL196698 D262234 IZ262234 SV262234 ACR262234 AMN262234 AWJ262234 BGF262234 BQB262234 BZX262234 CJT262234 CTP262234 DDL262234 DNH262234 DXD262234 EGZ262234 EQV262234 FAR262234 FKN262234 FUJ262234 GEF262234 GOB262234 GXX262234 HHT262234 HRP262234 IBL262234 ILH262234 IVD262234 JEZ262234 JOV262234 JYR262234 KIN262234 KSJ262234 LCF262234 LMB262234 LVX262234 MFT262234 MPP262234 MZL262234 NJH262234 NTD262234 OCZ262234 OMV262234 OWR262234 PGN262234 PQJ262234 QAF262234 QKB262234 QTX262234 RDT262234 RNP262234 RXL262234 SHH262234 SRD262234 TAZ262234 TKV262234 TUR262234 UEN262234 UOJ262234 UYF262234 VIB262234 VRX262234 WBT262234 WLP262234 WVL262234 D327770 IZ327770 SV327770 ACR327770 AMN327770 AWJ327770 BGF327770 BQB327770 BZX327770 CJT327770 CTP327770 DDL327770 DNH327770 DXD327770 EGZ327770 EQV327770 FAR327770 FKN327770 FUJ327770 GEF327770 GOB327770 GXX327770 HHT327770 HRP327770 IBL327770 ILH327770 IVD327770 JEZ327770 JOV327770 JYR327770 KIN327770 KSJ327770 LCF327770 LMB327770 LVX327770 MFT327770 MPP327770 MZL327770 NJH327770 NTD327770 OCZ327770 OMV327770 OWR327770 PGN327770 PQJ327770 QAF327770 QKB327770 QTX327770 RDT327770 RNP327770 RXL327770 SHH327770 SRD327770 TAZ327770 TKV327770 TUR327770 UEN327770 UOJ327770 UYF327770 VIB327770 VRX327770 WBT327770 WLP327770 WVL327770 D393306 IZ393306 SV393306 ACR393306 AMN393306 AWJ393306 BGF393306 BQB393306 BZX393306 CJT393306 CTP393306 DDL393306 DNH393306 DXD393306 EGZ393306 EQV393306 FAR393306 FKN393306 FUJ393306 GEF393306 GOB393306 GXX393306 HHT393306 HRP393306 IBL393306 ILH393306 IVD393306 JEZ393306 JOV393306 JYR393306 KIN393306 KSJ393306 LCF393306 LMB393306 LVX393306 MFT393306 MPP393306 MZL393306 NJH393306 NTD393306 OCZ393306 OMV393306 OWR393306 PGN393306 PQJ393306 QAF393306 QKB393306 QTX393306 RDT393306 RNP393306 RXL393306 SHH393306 SRD393306 TAZ393306 TKV393306 TUR393306 UEN393306 UOJ393306 UYF393306 VIB393306 VRX393306 WBT393306 WLP393306 WVL393306 D458842 IZ458842 SV458842 ACR458842 AMN458842 AWJ458842 BGF458842 BQB458842 BZX458842 CJT458842 CTP458842 DDL458842 DNH458842 DXD458842 EGZ458842 EQV458842 FAR458842 FKN458842 FUJ458842 GEF458842 GOB458842 GXX458842 HHT458842 HRP458842 IBL458842 ILH458842 IVD458842 JEZ458842 JOV458842 JYR458842 KIN458842 KSJ458842 LCF458842 LMB458842 LVX458842 MFT458842 MPP458842 MZL458842 NJH458842 NTD458842 OCZ458842 OMV458842 OWR458842 PGN458842 PQJ458842 QAF458842 QKB458842 QTX458842 RDT458842 RNP458842 RXL458842 SHH458842 SRD458842 TAZ458842 TKV458842 TUR458842 UEN458842 UOJ458842 UYF458842 VIB458842 VRX458842 WBT458842 WLP458842 WVL458842 D524378 IZ524378 SV524378 ACR524378 AMN524378 AWJ524378 BGF524378 BQB524378 BZX524378 CJT524378 CTP524378 DDL524378 DNH524378 DXD524378 EGZ524378 EQV524378 FAR524378 FKN524378 FUJ524378 GEF524378 GOB524378 GXX524378 HHT524378 HRP524378 IBL524378 ILH524378 IVD524378 JEZ524378 JOV524378 JYR524378 KIN524378 KSJ524378 LCF524378 LMB524378 LVX524378 MFT524378 MPP524378 MZL524378 NJH524378 NTD524378 OCZ524378 OMV524378 OWR524378 PGN524378 PQJ524378 QAF524378 QKB524378 QTX524378 RDT524378 RNP524378 RXL524378 SHH524378 SRD524378 TAZ524378 TKV524378 TUR524378 UEN524378 UOJ524378 UYF524378 VIB524378 VRX524378 WBT524378 WLP524378 WVL524378 D589914 IZ589914 SV589914 ACR589914 AMN589914 AWJ589914 BGF589914 BQB589914 BZX589914 CJT589914 CTP589914 DDL589914 DNH589914 DXD589914 EGZ589914 EQV589914 FAR589914 FKN589914 FUJ589914 GEF589914 GOB589914 GXX589914 HHT589914 HRP589914 IBL589914 ILH589914 IVD589914 JEZ589914 JOV589914 JYR589914 KIN589914 KSJ589914 LCF589914 LMB589914 LVX589914 MFT589914 MPP589914 MZL589914 NJH589914 NTD589914 OCZ589914 OMV589914 OWR589914 PGN589914 PQJ589914 QAF589914 QKB589914 QTX589914 RDT589914 RNP589914 RXL589914 SHH589914 SRD589914 TAZ589914 TKV589914 TUR589914 UEN589914 UOJ589914 UYF589914 VIB589914 VRX589914 WBT589914 WLP589914 WVL589914 D655450 IZ655450 SV655450 ACR655450 AMN655450 AWJ655450 BGF655450 BQB655450 BZX655450 CJT655450 CTP655450 DDL655450 DNH655450 DXD655450 EGZ655450 EQV655450 FAR655450 FKN655450 FUJ655450 GEF655450 GOB655450 GXX655450 HHT655450 HRP655450 IBL655450 ILH655450 IVD655450 JEZ655450 JOV655450 JYR655450 KIN655450 KSJ655450 LCF655450 LMB655450 LVX655450 MFT655450 MPP655450 MZL655450 NJH655450 NTD655450 OCZ655450 OMV655450 OWR655450 PGN655450 PQJ655450 QAF655450 QKB655450 QTX655450 RDT655450 RNP655450 RXL655450 SHH655450 SRD655450 TAZ655450 TKV655450 TUR655450 UEN655450 UOJ655450 UYF655450 VIB655450 VRX655450 WBT655450 WLP655450 WVL655450 D720986 IZ720986 SV720986 ACR720986 AMN720986 AWJ720986 BGF720986 BQB720986 BZX720986 CJT720986 CTP720986 DDL720986 DNH720986 DXD720986 EGZ720986 EQV720986 FAR720986 FKN720986 FUJ720986 GEF720986 GOB720986 GXX720986 HHT720986 HRP720986 IBL720986 ILH720986 IVD720986 JEZ720986 JOV720986 JYR720986 KIN720986 KSJ720986 LCF720986 LMB720986 LVX720986 MFT720986 MPP720986 MZL720986 NJH720986 NTD720986 OCZ720986 OMV720986 OWR720986 PGN720986 PQJ720986 QAF720986 QKB720986 QTX720986 RDT720986 RNP720986 RXL720986 SHH720986 SRD720986 TAZ720986 TKV720986 TUR720986 UEN720986 UOJ720986 UYF720986 VIB720986 VRX720986 WBT720986 WLP720986 WVL720986 D786522 IZ786522 SV786522 ACR786522 AMN786522 AWJ786522 BGF786522 BQB786522 BZX786522 CJT786522 CTP786522 DDL786522 DNH786522 DXD786522 EGZ786522 EQV786522 FAR786522 FKN786522 FUJ786522 GEF786522 GOB786522 GXX786522 HHT786522 HRP786522 IBL786522 ILH786522 IVD786522 JEZ786522 JOV786522 JYR786522 KIN786522 KSJ786522 LCF786522 LMB786522 LVX786522 MFT786522 MPP786522 MZL786522 NJH786522 NTD786522 OCZ786522 OMV786522 OWR786522 PGN786522 PQJ786522 QAF786522 QKB786522 QTX786522 RDT786522 RNP786522 RXL786522 SHH786522 SRD786522 TAZ786522 TKV786522 TUR786522 UEN786522 UOJ786522 UYF786522 VIB786522 VRX786522 WBT786522 WLP786522 WVL786522 D852058 IZ852058 SV852058 ACR852058 AMN852058 AWJ852058 BGF852058 BQB852058 BZX852058 CJT852058 CTP852058 DDL852058 DNH852058 DXD852058 EGZ852058 EQV852058 FAR852058 FKN852058 FUJ852058 GEF852058 GOB852058 GXX852058 HHT852058 HRP852058 IBL852058 ILH852058 IVD852058 JEZ852058 JOV852058 JYR852058 KIN852058 KSJ852058 LCF852058 LMB852058 LVX852058 MFT852058 MPP852058 MZL852058 NJH852058 NTD852058 OCZ852058 OMV852058 OWR852058 PGN852058 PQJ852058 QAF852058 QKB852058 QTX852058 RDT852058 RNP852058 RXL852058 SHH852058 SRD852058 TAZ852058 TKV852058 TUR852058 UEN852058 UOJ852058 UYF852058 VIB852058 VRX852058 WBT852058 WLP852058 WVL852058 D917594 IZ917594 SV917594 ACR917594 AMN917594 AWJ917594 BGF917594 BQB917594 BZX917594 CJT917594 CTP917594 DDL917594 DNH917594 DXD917594 EGZ917594 EQV917594 FAR917594 FKN917594 FUJ917594 GEF917594 GOB917594 GXX917594 HHT917594 HRP917594 IBL917594 ILH917594 IVD917594 JEZ917594 JOV917594 JYR917594 KIN917594 KSJ917594 LCF917594 LMB917594 LVX917594 MFT917594 MPP917594 MZL917594 NJH917594 NTD917594 OCZ917594 OMV917594 OWR917594 PGN917594 PQJ917594 QAF917594 QKB917594 QTX917594 RDT917594 RNP917594 RXL917594 SHH917594 SRD917594 TAZ917594 TKV917594 TUR917594 UEN917594 UOJ917594 UYF917594 VIB917594 VRX917594 WBT917594 WLP917594 WVL917594 D983130 IZ983130 SV983130 ACR983130 AMN983130 AWJ983130 BGF983130 BQB983130 BZX983130 CJT983130 CTP983130 DDL983130 DNH983130 DXD983130 EGZ983130 EQV983130 FAR983130 FKN983130 FUJ983130 GEF983130 GOB983130 GXX983130 HHT983130 HRP983130 IBL983130 ILH983130 IVD983130 JEZ983130 JOV983130 JYR983130 KIN983130 KSJ983130 LCF983130 LMB983130 LVX983130 MFT983130 MPP983130 MZL983130 NJH983130 NTD983130 OCZ983130 OMV983130 OWR983130 PGN983130 PQJ983130 QAF983130 QKB983130 QTX983130 RDT983130 RNP983130 RXL983130 SHH983130 SRD983130 TAZ983130 TKV983130 TUR983130 UEN983130 UOJ983130 UYF983130 VIB983130 VRX983130 WBT983130 WLP983130 WVL983130 D92 IZ92 SV92 ACR92 AMN92 AWJ92 BGF92 BQB92 BZX92 CJT92 CTP92 DDL92 DNH92 DXD92 EGZ92 EQV92 FAR92 FKN92 FUJ92 GEF92 GOB92 GXX92 HHT92 HRP92 IBL92 ILH92 IVD92 JEZ92 JOV92 JYR92 KIN92 KSJ92 LCF92 LMB92 LVX92 MFT92 MPP92 MZL92 NJH92 NTD92 OCZ92 OMV92 OWR92 PGN92 PQJ92 QAF92 QKB92 QTX92 RDT92 RNP92 RXL92 SHH92 SRD92 TAZ92 TKV92 TUR92 UEN92 UOJ92 UYF92 VIB92 VRX92 WBT92 WLP92 WVL92 D65628 IZ65628 SV65628 ACR65628 AMN65628 AWJ65628 BGF65628 BQB65628 BZX65628 CJT65628 CTP65628 DDL65628 DNH65628 DXD65628 EGZ65628 EQV65628 FAR65628 FKN65628 FUJ65628 GEF65628 GOB65628 GXX65628 HHT65628 HRP65628 IBL65628 ILH65628 IVD65628 JEZ65628 JOV65628 JYR65628 KIN65628 KSJ65628 LCF65628 LMB65628 LVX65628 MFT65628 MPP65628 MZL65628 NJH65628 NTD65628 OCZ65628 OMV65628 OWR65628 PGN65628 PQJ65628 QAF65628 QKB65628 QTX65628 RDT65628 RNP65628 RXL65628 SHH65628 SRD65628 TAZ65628 TKV65628 TUR65628 UEN65628 UOJ65628 UYF65628 VIB65628 VRX65628 WBT65628 WLP65628 WVL65628 D131164 IZ131164 SV131164 ACR131164 AMN131164 AWJ131164 BGF131164 BQB131164 BZX131164 CJT131164 CTP131164 DDL131164 DNH131164 DXD131164 EGZ131164 EQV131164 FAR131164 FKN131164 FUJ131164 GEF131164 GOB131164 GXX131164 HHT131164 HRP131164 IBL131164 ILH131164 IVD131164 JEZ131164 JOV131164 JYR131164 KIN131164 KSJ131164 LCF131164 LMB131164 LVX131164 MFT131164 MPP131164 MZL131164 NJH131164 NTD131164 OCZ131164 OMV131164 OWR131164 PGN131164 PQJ131164 QAF131164 QKB131164 QTX131164 RDT131164 RNP131164 RXL131164 SHH131164 SRD131164 TAZ131164 TKV131164 TUR131164 UEN131164 UOJ131164 UYF131164 VIB131164 VRX131164 WBT131164 WLP131164 WVL131164 D196700 IZ196700 SV196700 ACR196700 AMN196700 AWJ196700 BGF196700 BQB196700 BZX196700 CJT196700 CTP196700 DDL196700 DNH196700 DXD196700 EGZ196700 EQV196700 FAR196700 FKN196700 FUJ196700 GEF196700 GOB196700 GXX196700 HHT196700 HRP196700 IBL196700 ILH196700 IVD196700 JEZ196700 JOV196700 JYR196700 KIN196700 KSJ196700 LCF196700 LMB196700 LVX196700 MFT196700 MPP196700 MZL196700 NJH196700 NTD196700 OCZ196700 OMV196700 OWR196700 PGN196700 PQJ196700 QAF196700 QKB196700 QTX196700 RDT196700 RNP196700 RXL196700 SHH196700 SRD196700 TAZ196700 TKV196700 TUR196700 UEN196700 UOJ196700 UYF196700 VIB196700 VRX196700 WBT196700 WLP196700 WVL196700 D262236 IZ262236 SV262236 ACR262236 AMN262236 AWJ262236 BGF262236 BQB262236 BZX262236 CJT262236 CTP262236 DDL262236 DNH262236 DXD262236 EGZ262236 EQV262236 FAR262236 FKN262236 FUJ262236 GEF262236 GOB262236 GXX262236 HHT262236 HRP262236 IBL262236 ILH262236 IVD262236 JEZ262236 JOV262236 JYR262236 KIN262236 KSJ262236 LCF262236 LMB262236 LVX262236 MFT262236 MPP262236 MZL262236 NJH262236 NTD262236 OCZ262236 OMV262236 OWR262236 PGN262236 PQJ262236 QAF262236 QKB262236 QTX262236 RDT262236 RNP262236 RXL262236 SHH262236 SRD262236 TAZ262236 TKV262236 TUR262236 UEN262236 UOJ262236 UYF262236 VIB262236 VRX262236 WBT262236 WLP262236 WVL262236 D327772 IZ327772 SV327772 ACR327772 AMN327772 AWJ327772 BGF327772 BQB327772 BZX327772 CJT327772 CTP327772 DDL327772 DNH327772 DXD327772 EGZ327772 EQV327772 FAR327772 FKN327772 FUJ327772 GEF327772 GOB327772 GXX327772 HHT327772 HRP327772 IBL327772 ILH327772 IVD327772 JEZ327772 JOV327772 JYR327772 KIN327772 KSJ327772 LCF327772 LMB327772 LVX327772 MFT327772 MPP327772 MZL327772 NJH327772 NTD327772 OCZ327772 OMV327772 OWR327772 PGN327772 PQJ327772 QAF327772 QKB327772 QTX327772 RDT327772 RNP327772 RXL327772 SHH327772 SRD327772 TAZ327772 TKV327772 TUR327772 UEN327772 UOJ327772 UYF327772 VIB327772 VRX327772 WBT327772 WLP327772 WVL327772 D393308 IZ393308 SV393308 ACR393308 AMN393308 AWJ393308 BGF393308 BQB393308 BZX393308 CJT393308 CTP393308 DDL393308 DNH393308 DXD393308 EGZ393308 EQV393308 FAR393308 FKN393308 FUJ393308 GEF393308 GOB393308 GXX393308 HHT393308 HRP393308 IBL393308 ILH393308 IVD393308 JEZ393308 JOV393308 JYR393308 KIN393308 KSJ393308 LCF393308 LMB393308 LVX393308 MFT393308 MPP393308 MZL393308 NJH393308 NTD393308 OCZ393308 OMV393308 OWR393308 PGN393308 PQJ393308 QAF393308 QKB393308 QTX393308 RDT393308 RNP393308 RXL393308 SHH393308 SRD393308 TAZ393308 TKV393308 TUR393308 UEN393308 UOJ393308 UYF393308 VIB393308 VRX393308 WBT393308 WLP393308 WVL393308 D458844 IZ458844 SV458844 ACR458844 AMN458844 AWJ458844 BGF458844 BQB458844 BZX458844 CJT458844 CTP458844 DDL458844 DNH458844 DXD458844 EGZ458844 EQV458844 FAR458844 FKN458844 FUJ458844 GEF458844 GOB458844 GXX458844 HHT458844 HRP458844 IBL458844 ILH458844 IVD458844 JEZ458844 JOV458844 JYR458844 KIN458844 KSJ458844 LCF458844 LMB458844 LVX458844 MFT458844 MPP458844 MZL458844 NJH458844 NTD458844 OCZ458844 OMV458844 OWR458844 PGN458844 PQJ458844 QAF458844 QKB458844 QTX458844 RDT458844 RNP458844 RXL458844 SHH458844 SRD458844 TAZ458844 TKV458844 TUR458844 UEN458844 UOJ458844 UYF458844 VIB458844 VRX458844 WBT458844 WLP458844 WVL458844 D524380 IZ524380 SV524380 ACR524380 AMN524380 AWJ524380 BGF524380 BQB524380 BZX524380 CJT524380 CTP524380 DDL524380 DNH524380 DXD524380 EGZ524380 EQV524380 FAR524380 FKN524380 FUJ524380 GEF524380 GOB524380 GXX524380 HHT524380 HRP524380 IBL524380 ILH524380 IVD524380 JEZ524380 JOV524380 JYR524380 KIN524380 KSJ524380 LCF524380 LMB524380 LVX524380 MFT524380 MPP524380 MZL524380 NJH524380 NTD524380 OCZ524380 OMV524380 OWR524380 PGN524380 PQJ524380 QAF524380 QKB524380 QTX524380 RDT524380 RNP524380 RXL524380 SHH524380 SRD524380 TAZ524380 TKV524380 TUR524380 UEN524380 UOJ524380 UYF524380 VIB524380 VRX524380 WBT524380 WLP524380 WVL524380 D589916 IZ589916 SV589916 ACR589916 AMN589916 AWJ589916 BGF589916 BQB589916 BZX589916 CJT589916 CTP589916 DDL589916 DNH589916 DXD589916 EGZ589916 EQV589916 FAR589916 FKN589916 FUJ589916 GEF589916 GOB589916 GXX589916 HHT589916 HRP589916 IBL589916 ILH589916 IVD589916 JEZ589916 JOV589916 JYR589916 KIN589916 KSJ589916 LCF589916 LMB589916 LVX589916 MFT589916 MPP589916 MZL589916 NJH589916 NTD589916 OCZ589916 OMV589916 OWR589916 PGN589916 PQJ589916 QAF589916 QKB589916 QTX589916 RDT589916 RNP589916 RXL589916 SHH589916 SRD589916 TAZ589916 TKV589916 TUR589916 UEN589916 UOJ589916 UYF589916 VIB589916 VRX589916 WBT589916 WLP589916 WVL589916 D655452 IZ655452 SV655452 ACR655452 AMN655452 AWJ655452 BGF655452 BQB655452 BZX655452 CJT655452 CTP655452 DDL655452 DNH655452 DXD655452 EGZ655452 EQV655452 FAR655452 FKN655452 FUJ655452 GEF655452 GOB655452 GXX655452 HHT655452 HRP655452 IBL655452 ILH655452 IVD655452 JEZ655452 JOV655452 JYR655452 KIN655452 KSJ655452 LCF655452 LMB655452 LVX655452 MFT655452 MPP655452 MZL655452 NJH655452 NTD655452 OCZ655452 OMV655452 OWR655452 PGN655452 PQJ655452 QAF655452 QKB655452 QTX655452 RDT655452 RNP655452 RXL655452 SHH655452 SRD655452 TAZ655452 TKV655452 TUR655452 UEN655452 UOJ655452 UYF655452 VIB655452 VRX655452 WBT655452 WLP655452 WVL655452 D720988 IZ720988 SV720988 ACR720988 AMN720988 AWJ720988 BGF720988 BQB720988 BZX720988 CJT720988 CTP720988 DDL720988 DNH720988 DXD720988 EGZ720988 EQV720988 FAR720988 FKN720988 FUJ720988 GEF720988 GOB720988 GXX720988 HHT720988 HRP720988 IBL720988 ILH720988 IVD720988 JEZ720988 JOV720988 JYR720988 KIN720988 KSJ720988 LCF720988 LMB720988 LVX720988 MFT720988 MPP720988 MZL720988 NJH720988 NTD720988 OCZ720988 OMV720988 OWR720988 PGN720988 PQJ720988 QAF720988 QKB720988 QTX720988 RDT720988 RNP720988 RXL720988 SHH720988 SRD720988 TAZ720988 TKV720988 TUR720988 UEN720988 UOJ720988 UYF720988 VIB720988 VRX720988 WBT720988 WLP720988 WVL720988 D786524 IZ786524 SV786524 ACR786524 AMN786524 AWJ786524 BGF786524 BQB786524 BZX786524 CJT786524 CTP786524 DDL786524 DNH786524 DXD786524 EGZ786524 EQV786524 FAR786524 FKN786524 FUJ786524 GEF786524 GOB786524 GXX786524 HHT786524 HRP786524 IBL786524 ILH786524 IVD786524 JEZ786524 JOV786524 JYR786524 KIN786524 KSJ786524 LCF786524 LMB786524 LVX786524 MFT786524 MPP786524 MZL786524 NJH786524 NTD786524 OCZ786524 OMV786524 OWR786524 PGN786524 PQJ786524 QAF786524 QKB786524 QTX786524 RDT786524 RNP786524 RXL786524 SHH786524 SRD786524 TAZ786524 TKV786524 TUR786524 UEN786524 UOJ786524 UYF786524 VIB786524 VRX786524 WBT786524 WLP786524 WVL786524 D852060 IZ852060 SV852060 ACR852060 AMN852060 AWJ852060 BGF852060 BQB852060 BZX852060 CJT852060 CTP852060 DDL852060 DNH852060 DXD852060 EGZ852060 EQV852060 FAR852060 FKN852060 FUJ852060 GEF852060 GOB852060 GXX852060 HHT852060 HRP852060 IBL852060 ILH852060 IVD852060 JEZ852060 JOV852060 JYR852060 KIN852060 KSJ852060 LCF852060 LMB852060 LVX852060 MFT852060 MPP852060 MZL852060 NJH852060 NTD852060 OCZ852060 OMV852060 OWR852060 PGN852060 PQJ852060 QAF852060 QKB852060 QTX852060 RDT852060 RNP852060 RXL852060 SHH852060 SRD852060 TAZ852060 TKV852060 TUR852060 UEN852060 UOJ852060 UYF852060 VIB852060 VRX852060 WBT852060 WLP852060 WVL852060 D917596 IZ917596 SV917596 ACR917596 AMN917596 AWJ917596 BGF917596 BQB917596 BZX917596 CJT917596 CTP917596 DDL917596 DNH917596 DXD917596 EGZ917596 EQV917596 FAR917596 FKN917596 FUJ917596 GEF917596 GOB917596 GXX917596 HHT917596 HRP917596 IBL917596 ILH917596 IVD917596 JEZ917596 JOV917596 JYR917596 KIN917596 KSJ917596 LCF917596 LMB917596 LVX917596 MFT917596 MPP917596 MZL917596 NJH917596 NTD917596 OCZ917596 OMV917596 OWR917596 PGN917596 PQJ917596 QAF917596 QKB917596 QTX917596 RDT917596 RNP917596 RXL917596 SHH917596 SRD917596 TAZ917596 TKV917596 TUR917596 UEN917596 UOJ917596 UYF917596 VIB917596 VRX917596 WBT917596 WLP917596 WVL917596 D983132 IZ983132 SV983132 ACR983132 AMN983132 AWJ983132 BGF983132 BQB983132 BZX983132 CJT983132 CTP983132 DDL983132 DNH983132 DXD983132 EGZ983132 EQV983132 FAR983132 FKN983132 FUJ983132 GEF983132 GOB983132 GXX983132 HHT983132 HRP983132 IBL983132 ILH983132 IVD983132 JEZ983132 JOV983132 JYR983132 KIN983132 KSJ983132 LCF983132 LMB983132 LVX983132 MFT983132 MPP983132 MZL983132 NJH983132 NTD983132 OCZ983132 OMV983132 OWR983132 PGN983132 PQJ983132 QAF983132 QKB983132 QTX983132 RDT983132 RNP983132 RXL983132 SHH983132 SRD983132 TAZ983132 TKV983132 TUR983132 UEN983132 UOJ983132 UYF983132 VIB983132 VRX983132 WBT983132 WLP983132 WVL983132 D94 IZ94 SV94 ACR94 AMN94 AWJ94 BGF94 BQB94 BZX94 CJT94 CTP94 DDL94 DNH94 DXD94 EGZ94 EQV94 FAR94 FKN94 FUJ94 GEF94 GOB94 GXX94 HHT94 HRP94 IBL94 ILH94 IVD94 JEZ94 JOV94 JYR94 KIN94 KSJ94 LCF94 LMB94 LVX94 MFT94 MPP94 MZL94 NJH94 NTD94 OCZ94 OMV94 OWR94 PGN94 PQJ94 QAF94 QKB94 QTX94 RDT94 RNP94 RXL94 SHH94 SRD94 TAZ94 TKV94 TUR94 UEN94 UOJ94 UYF94 VIB94 VRX94 WBT94 WLP94 WVL94 D65630 IZ65630 SV65630 ACR65630 AMN65630 AWJ65630 BGF65630 BQB65630 BZX65630 CJT65630 CTP65630 DDL65630 DNH65630 DXD65630 EGZ65630 EQV65630 FAR65630 FKN65630 FUJ65630 GEF65630 GOB65630 GXX65630 HHT65630 HRP65630 IBL65630 ILH65630 IVD65630 JEZ65630 JOV65630 JYR65630 KIN65630 KSJ65630 LCF65630 LMB65630 LVX65630 MFT65630 MPP65630 MZL65630 NJH65630 NTD65630 OCZ65630 OMV65630 OWR65630 PGN65630 PQJ65630 QAF65630 QKB65630 QTX65630 RDT65630 RNP65630 RXL65630 SHH65630 SRD65630 TAZ65630 TKV65630 TUR65630 UEN65630 UOJ65630 UYF65630 VIB65630 VRX65630 WBT65630 WLP65630 WVL65630 D131166 IZ131166 SV131166 ACR131166 AMN131166 AWJ131166 BGF131166 BQB131166 BZX131166 CJT131166 CTP131166 DDL131166 DNH131166 DXD131166 EGZ131166 EQV131166 FAR131166 FKN131166 FUJ131166 GEF131166 GOB131166 GXX131166 HHT131166 HRP131166 IBL131166 ILH131166 IVD131166 JEZ131166 JOV131166 JYR131166 KIN131166 KSJ131166 LCF131166 LMB131166 LVX131166 MFT131166 MPP131166 MZL131166 NJH131166 NTD131166 OCZ131166 OMV131166 OWR131166 PGN131166 PQJ131166 QAF131166 QKB131166 QTX131166 RDT131166 RNP131166 RXL131166 SHH131166 SRD131166 TAZ131166 TKV131166 TUR131166 UEN131166 UOJ131166 UYF131166 VIB131166 VRX131166 WBT131166 WLP131166 WVL131166 D196702 IZ196702 SV196702 ACR196702 AMN196702 AWJ196702 BGF196702 BQB196702 BZX196702 CJT196702 CTP196702 DDL196702 DNH196702 DXD196702 EGZ196702 EQV196702 FAR196702 FKN196702 FUJ196702 GEF196702 GOB196702 GXX196702 HHT196702 HRP196702 IBL196702 ILH196702 IVD196702 JEZ196702 JOV196702 JYR196702 KIN196702 KSJ196702 LCF196702 LMB196702 LVX196702 MFT196702 MPP196702 MZL196702 NJH196702 NTD196702 OCZ196702 OMV196702 OWR196702 PGN196702 PQJ196702 QAF196702 QKB196702 QTX196702 RDT196702 RNP196702 RXL196702 SHH196702 SRD196702 TAZ196702 TKV196702 TUR196702 UEN196702 UOJ196702 UYF196702 VIB196702 VRX196702 WBT196702 WLP196702 WVL196702 D262238 IZ262238 SV262238 ACR262238 AMN262238 AWJ262238 BGF262238 BQB262238 BZX262238 CJT262238 CTP262238 DDL262238 DNH262238 DXD262238 EGZ262238 EQV262238 FAR262238 FKN262238 FUJ262238 GEF262238 GOB262238 GXX262238 HHT262238 HRP262238 IBL262238 ILH262238 IVD262238 JEZ262238 JOV262238 JYR262238 KIN262238 KSJ262238 LCF262238 LMB262238 LVX262238 MFT262238 MPP262238 MZL262238 NJH262238 NTD262238 OCZ262238 OMV262238 OWR262238 PGN262238 PQJ262238 QAF262238 QKB262238 QTX262238 RDT262238 RNP262238 RXL262238 SHH262238 SRD262238 TAZ262238 TKV262238 TUR262238 UEN262238 UOJ262238 UYF262238 VIB262238 VRX262238 WBT262238 WLP262238 WVL262238 D327774 IZ327774 SV327774 ACR327774 AMN327774 AWJ327774 BGF327774 BQB327774 BZX327774 CJT327774 CTP327774 DDL327774 DNH327774 DXD327774 EGZ327774 EQV327774 FAR327774 FKN327774 FUJ327774 GEF327774 GOB327774 GXX327774 HHT327774 HRP327774 IBL327774 ILH327774 IVD327774 JEZ327774 JOV327774 JYR327774 KIN327774 KSJ327774 LCF327774 LMB327774 LVX327774 MFT327774 MPP327774 MZL327774 NJH327774 NTD327774 OCZ327774 OMV327774 OWR327774 PGN327774 PQJ327774 QAF327774 QKB327774 QTX327774 RDT327774 RNP327774 RXL327774 SHH327774 SRD327774 TAZ327774 TKV327774 TUR327774 UEN327774 UOJ327774 UYF327774 VIB327774 VRX327774 WBT327774 WLP327774 WVL327774 D393310 IZ393310 SV393310 ACR393310 AMN393310 AWJ393310 BGF393310 BQB393310 BZX393310 CJT393310 CTP393310 DDL393310 DNH393310 DXD393310 EGZ393310 EQV393310 FAR393310 FKN393310 FUJ393310 GEF393310 GOB393310 GXX393310 HHT393310 HRP393310 IBL393310 ILH393310 IVD393310 JEZ393310 JOV393310 JYR393310 KIN393310 KSJ393310 LCF393310 LMB393310 LVX393310 MFT393310 MPP393310 MZL393310 NJH393310 NTD393310 OCZ393310 OMV393310 OWR393310 PGN393310 PQJ393310 QAF393310 QKB393310 QTX393310 RDT393310 RNP393310 RXL393310 SHH393310 SRD393310 TAZ393310 TKV393310 TUR393310 UEN393310 UOJ393310 UYF393310 VIB393310 VRX393310 WBT393310 WLP393310 WVL393310 D458846 IZ458846 SV458846 ACR458846 AMN458846 AWJ458846 BGF458846 BQB458846 BZX458846 CJT458846 CTP458846 DDL458846 DNH458846 DXD458846 EGZ458846 EQV458846 FAR458846 FKN458846 FUJ458846 GEF458846 GOB458846 GXX458846 HHT458846 HRP458846 IBL458846 ILH458846 IVD458846 JEZ458846 JOV458846 JYR458846 KIN458846 KSJ458846 LCF458846 LMB458846 LVX458846 MFT458846 MPP458846 MZL458846 NJH458846 NTD458846 OCZ458846 OMV458846 OWR458846 PGN458846 PQJ458846 QAF458846 QKB458846 QTX458846 RDT458846 RNP458846 RXL458846 SHH458846 SRD458846 TAZ458846 TKV458846 TUR458846 UEN458846 UOJ458846 UYF458846 VIB458846 VRX458846 WBT458846 WLP458846 WVL458846 D524382 IZ524382 SV524382 ACR524382 AMN524382 AWJ524382 BGF524382 BQB524382 BZX524382 CJT524382 CTP524382 DDL524382 DNH524382 DXD524382 EGZ524382 EQV524382 FAR524382 FKN524382 FUJ524382 GEF524382 GOB524382 GXX524382 HHT524382 HRP524382 IBL524382 ILH524382 IVD524382 JEZ524382 JOV524382 JYR524382 KIN524382 KSJ524382 LCF524382 LMB524382 LVX524382 MFT524382 MPP524382 MZL524382 NJH524382 NTD524382 OCZ524382 OMV524382 OWR524382 PGN524382 PQJ524382 QAF524382 QKB524382 QTX524382 RDT524382 RNP524382 RXL524382 SHH524382 SRD524382 TAZ524382 TKV524382 TUR524382 UEN524382 UOJ524382 UYF524382 VIB524382 VRX524382 WBT524382 WLP524382 WVL524382 D589918 IZ589918 SV589918 ACR589918 AMN589918 AWJ589918 BGF589918 BQB589918 BZX589918 CJT589918 CTP589918 DDL589918 DNH589918 DXD589918 EGZ589918 EQV589918 FAR589918 FKN589918 FUJ589918 GEF589918 GOB589918 GXX589918 HHT589918 HRP589918 IBL589918 ILH589918 IVD589918 JEZ589918 JOV589918 JYR589918 KIN589918 KSJ589918 LCF589918 LMB589918 LVX589918 MFT589918 MPP589918 MZL589918 NJH589918 NTD589918 OCZ589918 OMV589918 OWR589918 PGN589918 PQJ589918 QAF589918 QKB589918 QTX589918 RDT589918 RNP589918 RXL589918 SHH589918 SRD589918 TAZ589918 TKV589918 TUR589918 UEN589918 UOJ589918 UYF589918 VIB589918 VRX589918 WBT589918 WLP589918 WVL589918 D655454 IZ655454 SV655454 ACR655454 AMN655454 AWJ655454 BGF655454 BQB655454 BZX655454 CJT655454 CTP655454 DDL655454 DNH655454 DXD655454 EGZ655454 EQV655454 FAR655454 FKN655454 FUJ655454 GEF655454 GOB655454 GXX655454 HHT655454 HRP655454 IBL655454 ILH655454 IVD655454 JEZ655454 JOV655454 JYR655454 KIN655454 KSJ655454 LCF655454 LMB655454 LVX655454 MFT655454 MPP655454 MZL655454 NJH655454 NTD655454 OCZ655454 OMV655454 OWR655454 PGN655454 PQJ655454 QAF655454 QKB655454 QTX655454 RDT655454 RNP655454 RXL655454 SHH655454 SRD655454 TAZ655454 TKV655454 TUR655454 UEN655454 UOJ655454 UYF655454 VIB655454 VRX655454 WBT655454 WLP655454 WVL655454 D720990 IZ720990 SV720990 ACR720990 AMN720990 AWJ720990 BGF720990 BQB720990 BZX720990 CJT720990 CTP720990 DDL720990 DNH720990 DXD720990 EGZ720990 EQV720990 FAR720990 FKN720990 FUJ720990 GEF720990 GOB720990 GXX720990 HHT720990 HRP720990 IBL720990 ILH720990 IVD720990 JEZ720990 JOV720990 JYR720990 KIN720990 KSJ720990 LCF720990 LMB720990 LVX720990 MFT720990 MPP720990 MZL720990 NJH720990 NTD720990 OCZ720990 OMV720990 OWR720990 PGN720990 PQJ720990 QAF720990 QKB720990 QTX720990 RDT720990 RNP720990 RXL720990 SHH720990 SRD720990 TAZ720990 TKV720990 TUR720990 UEN720990 UOJ720990 UYF720990 VIB720990 VRX720990 WBT720990 WLP720990 WVL720990 D786526 IZ786526 SV786526 ACR786526 AMN786526 AWJ786526 BGF786526 BQB786526 BZX786526 CJT786526 CTP786526 DDL786526 DNH786526 DXD786526 EGZ786526 EQV786526 FAR786526 FKN786526 FUJ786526 GEF786526 GOB786526 GXX786526 HHT786526 HRP786526 IBL786526 ILH786526 IVD786526 JEZ786526 JOV786526 JYR786526 KIN786526 KSJ786526 LCF786526 LMB786526 LVX786526 MFT786526 MPP786526 MZL786526 NJH786526 NTD786526 OCZ786526 OMV786526 OWR786526 PGN786526 PQJ786526 QAF786526 QKB786526 QTX786526 RDT786526 RNP786526 RXL786526 SHH786526 SRD786526 TAZ786526 TKV786526 TUR786526 UEN786526 UOJ786526 UYF786526 VIB786526 VRX786526 WBT786526 WLP786526 WVL786526 D852062 IZ852062 SV852062 ACR852062 AMN852062 AWJ852062 BGF852062 BQB852062 BZX852062 CJT852062 CTP852062 DDL852062 DNH852062 DXD852062 EGZ852062 EQV852062 FAR852062 FKN852062 FUJ852062 GEF852062 GOB852062 GXX852062 HHT852062 HRP852062 IBL852062 ILH852062 IVD852062 JEZ852062 JOV852062 JYR852062 KIN852062 KSJ852062 LCF852062 LMB852062 LVX852062 MFT852062 MPP852062 MZL852062 NJH852062 NTD852062 OCZ852062 OMV852062 OWR852062 PGN852062 PQJ852062 QAF852062 QKB852062 QTX852062 RDT852062 RNP852062 RXL852062 SHH852062 SRD852062 TAZ852062 TKV852062 TUR852062 UEN852062 UOJ852062 UYF852062 VIB852062 VRX852062 WBT852062 WLP852062 WVL852062 D917598 IZ917598 SV917598 ACR917598 AMN917598 AWJ917598 BGF917598 BQB917598 BZX917598 CJT917598 CTP917598 DDL917598 DNH917598 DXD917598 EGZ917598 EQV917598 FAR917598 FKN917598 FUJ917598 GEF917598 GOB917598 GXX917598 HHT917598 HRP917598 IBL917598 ILH917598 IVD917598 JEZ917598 JOV917598 JYR917598 KIN917598 KSJ917598 LCF917598 LMB917598 LVX917598 MFT917598 MPP917598 MZL917598 NJH917598 NTD917598 OCZ917598 OMV917598 OWR917598 PGN917598 PQJ917598 QAF917598 QKB917598 QTX917598 RDT917598 RNP917598 RXL917598 SHH917598 SRD917598 TAZ917598 TKV917598 TUR917598 UEN917598 UOJ917598 UYF917598 VIB917598 VRX917598 WBT917598 WLP917598 WVL917598 D983134 IZ983134 SV983134 ACR983134 AMN983134 AWJ983134 BGF983134 BQB983134 BZX983134 CJT983134 CTP983134 DDL983134 DNH983134 DXD983134 EGZ983134 EQV983134 FAR983134 FKN983134 FUJ983134 GEF983134 GOB983134 GXX983134 HHT983134 HRP983134 IBL983134 ILH983134 IVD983134 JEZ983134 JOV983134 JYR983134 KIN983134 KSJ983134 LCF983134 LMB983134 LVX983134 MFT983134 MPP983134 MZL983134 NJH983134 NTD983134 OCZ983134 OMV983134 OWR983134 PGN983134 PQJ983134 QAF983134 QKB983134 QTX983134 RDT983134 RNP983134 RXL983134 SHH983134 SRD983134 TAZ983134 TKV983134 TUR983134 UEN983134 UOJ983134 UYF983134 VIB983134 VRX983134 WBT983134 WLP983134 WVL983134 D96 IZ96 SV96 ACR96 AMN96 AWJ96 BGF96 BQB96 BZX96 CJT96 CTP96 DDL96 DNH96 DXD96 EGZ96 EQV96 FAR96 FKN96 FUJ96 GEF96 GOB96 GXX96 HHT96 HRP96 IBL96 ILH96 IVD96 JEZ96 JOV96 JYR96 KIN96 KSJ96 LCF96 LMB96 LVX96 MFT96 MPP96 MZL96 NJH96 NTD96 OCZ96 OMV96 OWR96 PGN96 PQJ96 QAF96 QKB96 QTX96 RDT96 RNP96 RXL96 SHH96 SRD96 TAZ96 TKV96 TUR96 UEN96 UOJ96 UYF96 VIB96 VRX96 WBT96 WLP96 WVL96 D65632 IZ65632 SV65632 ACR65632 AMN65632 AWJ65632 BGF65632 BQB65632 BZX65632 CJT65632 CTP65632 DDL65632 DNH65632 DXD65632 EGZ65632 EQV65632 FAR65632 FKN65632 FUJ65632 GEF65632 GOB65632 GXX65632 HHT65632 HRP65632 IBL65632 ILH65632 IVD65632 JEZ65632 JOV65632 JYR65632 KIN65632 KSJ65632 LCF65632 LMB65632 LVX65632 MFT65632 MPP65632 MZL65632 NJH65632 NTD65632 OCZ65632 OMV65632 OWR65632 PGN65632 PQJ65632 QAF65632 QKB65632 QTX65632 RDT65632 RNP65632 RXL65632 SHH65632 SRD65632 TAZ65632 TKV65632 TUR65632 UEN65632 UOJ65632 UYF65632 VIB65632 VRX65632 WBT65632 WLP65632 WVL65632 D131168 IZ131168 SV131168 ACR131168 AMN131168 AWJ131168 BGF131168 BQB131168 BZX131168 CJT131168 CTP131168 DDL131168 DNH131168 DXD131168 EGZ131168 EQV131168 FAR131168 FKN131168 FUJ131168 GEF131168 GOB131168 GXX131168 HHT131168 HRP131168 IBL131168 ILH131168 IVD131168 JEZ131168 JOV131168 JYR131168 KIN131168 KSJ131168 LCF131168 LMB131168 LVX131168 MFT131168 MPP131168 MZL131168 NJH131168 NTD131168 OCZ131168 OMV131168 OWR131168 PGN131168 PQJ131168 QAF131168 QKB131168 QTX131168 RDT131168 RNP131168 RXL131168 SHH131168 SRD131168 TAZ131168 TKV131168 TUR131168 UEN131168 UOJ131168 UYF131168 VIB131168 VRX131168 WBT131168 WLP131168 WVL131168 D196704 IZ196704 SV196704 ACR196704 AMN196704 AWJ196704 BGF196704 BQB196704 BZX196704 CJT196704 CTP196704 DDL196704 DNH196704 DXD196704 EGZ196704 EQV196704 FAR196704 FKN196704 FUJ196704 GEF196704 GOB196704 GXX196704 HHT196704 HRP196704 IBL196704 ILH196704 IVD196704 JEZ196704 JOV196704 JYR196704 KIN196704 KSJ196704 LCF196704 LMB196704 LVX196704 MFT196704 MPP196704 MZL196704 NJH196704 NTD196704 OCZ196704 OMV196704 OWR196704 PGN196704 PQJ196704 QAF196704 QKB196704 QTX196704 RDT196704 RNP196704 RXL196704 SHH196704 SRD196704 TAZ196704 TKV196704 TUR196704 UEN196704 UOJ196704 UYF196704 VIB196704 VRX196704 WBT196704 WLP196704 WVL196704 D262240 IZ262240 SV262240 ACR262240 AMN262240 AWJ262240 BGF262240 BQB262240 BZX262240 CJT262240 CTP262240 DDL262240 DNH262240 DXD262240 EGZ262240 EQV262240 FAR262240 FKN262240 FUJ262240 GEF262240 GOB262240 GXX262240 HHT262240 HRP262240 IBL262240 ILH262240 IVD262240 JEZ262240 JOV262240 JYR262240 KIN262240 KSJ262240 LCF262240 LMB262240 LVX262240 MFT262240 MPP262240 MZL262240 NJH262240 NTD262240 OCZ262240 OMV262240 OWR262240 PGN262240 PQJ262240 QAF262240 QKB262240 QTX262240 RDT262240 RNP262240 RXL262240 SHH262240 SRD262240 TAZ262240 TKV262240 TUR262240 UEN262240 UOJ262240 UYF262240 VIB262240 VRX262240 WBT262240 WLP262240 WVL262240 D327776 IZ327776 SV327776 ACR327776 AMN327776 AWJ327776 BGF327776 BQB327776 BZX327776 CJT327776 CTP327776 DDL327776 DNH327776 DXD327776 EGZ327776 EQV327776 FAR327776 FKN327776 FUJ327776 GEF327776 GOB327776 GXX327776 HHT327776 HRP327776 IBL327776 ILH327776 IVD327776 JEZ327776 JOV327776 JYR327776 KIN327776 KSJ327776 LCF327776 LMB327776 LVX327776 MFT327776 MPP327776 MZL327776 NJH327776 NTD327776 OCZ327776 OMV327776 OWR327776 PGN327776 PQJ327776 QAF327776 QKB327776 QTX327776 RDT327776 RNP327776 RXL327776 SHH327776 SRD327776 TAZ327776 TKV327776 TUR327776 UEN327776 UOJ327776 UYF327776 VIB327776 VRX327776 WBT327776 WLP327776 WVL327776 D393312 IZ393312 SV393312 ACR393312 AMN393312 AWJ393312 BGF393312 BQB393312 BZX393312 CJT393312 CTP393312 DDL393312 DNH393312 DXD393312 EGZ393312 EQV393312 FAR393312 FKN393312 FUJ393312 GEF393312 GOB393312 GXX393312 HHT393312 HRP393312 IBL393312 ILH393312 IVD393312 JEZ393312 JOV393312 JYR393312 KIN393312 KSJ393312 LCF393312 LMB393312 LVX393312 MFT393312 MPP393312 MZL393312 NJH393312 NTD393312 OCZ393312 OMV393312 OWR393312 PGN393312 PQJ393312 QAF393312 QKB393312 QTX393312 RDT393312 RNP393312 RXL393312 SHH393312 SRD393312 TAZ393312 TKV393312 TUR393312 UEN393312 UOJ393312 UYF393312 VIB393312 VRX393312 WBT393312 WLP393312 WVL393312 D458848 IZ458848 SV458848 ACR458848 AMN458848 AWJ458848 BGF458848 BQB458848 BZX458848 CJT458848 CTP458848 DDL458848 DNH458848 DXD458848 EGZ458848 EQV458848 FAR458848 FKN458848 FUJ458848 GEF458848 GOB458848 GXX458848 HHT458848 HRP458848 IBL458848 ILH458848 IVD458848 JEZ458848 JOV458848 JYR458848 KIN458848 KSJ458848 LCF458848 LMB458848 LVX458848 MFT458848 MPP458848 MZL458848 NJH458848 NTD458848 OCZ458848 OMV458848 OWR458848 PGN458848 PQJ458848 QAF458848 QKB458848 QTX458848 RDT458848 RNP458848 RXL458848 SHH458848 SRD458848 TAZ458848 TKV458848 TUR458848 UEN458848 UOJ458848 UYF458848 VIB458848 VRX458848 WBT458848 WLP458848 WVL458848 D524384 IZ524384 SV524384 ACR524384 AMN524384 AWJ524384 BGF524384 BQB524384 BZX524384 CJT524384 CTP524384 DDL524384 DNH524384 DXD524384 EGZ524384 EQV524384 FAR524384 FKN524384 FUJ524384 GEF524384 GOB524384 GXX524384 HHT524384 HRP524384 IBL524384 ILH524384 IVD524384 JEZ524384 JOV524384 JYR524384 KIN524384 KSJ524384 LCF524384 LMB524384 LVX524384 MFT524384 MPP524384 MZL524384 NJH524384 NTD524384 OCZ524384 OMV524384 OWR524384 PGN524384 PQJ524384 QAF524384 QKB524384 QTX524384 RDT524384 RNP524384 RXL524384 SHH524384 SRD524384 TAZ524384 TKV524384 TUR524384 UEN524384 UOJ524384 UYF524384 VIB524384 VRX524384 WBT524384 WLP524384 WVL524384 D589920 IZ589920 SV589920 ACR589920 AMN589920 AWJ589920 BGF589920 BQB589920 BZX589920 CJT589920 CTP589920 DDL589920 DNH589920 DXD589920 EGZ589920 EQV589920 FAR589920 FKN589920 FUJ589920 GEF589920 GOB589920 GXX589920 HHT589920 HRP589920 IBL589920 ILH589920 IVD589920 JEZ589920 JOV589920 JYR589920 KIN589920 KSJ589920 LCF589920 LMB589920 LVX589920 MFT589920 MPP589920 MZL589920 NJH589920 NTD589920 OCZ589920 OMV589920 OWR589920 PGN589920 PQJ589920 QAF589920 QKB589920 QTX589920 RDT589920 RNP589920 RXL589920 SHH589920 SRD589920 TAZ589920 TKV589920 TUR589920 UEN589920 UOJ589920 UYF589920 VIB589920 VRX589920 WBT589920 WLP589920 WVL589920 D655456 IZ655456 SV655456 ACR655456 AMN655456 AWJ655456 BGF655456 BQB655456 BZX655456 CJT655456 CTP655456 DDL655456 DNH655456 DXD655456 EGZ655456 EQV655456 FAR655456 FKN655456 FUJ655456 GEF655456 GOB655456 GXX655456 HHT655456 HRP655456 IBL655456 ILH655456 IVD655456 JEZ655456 JOV655456 JYR655456 KIN655456 KSJ655456 LCF655456 LMB655456 LVX655456 MFT655456 MPP655456 MZL655456 NJH655456 NTD655456 OCZ655456 OMV655456 OWR655456 PGN655456 PQJ655456 QAF655456 QKB655456 QTX655456 RDT655456 RNP655456 RXL655456 SHH655456 SRD655456 TAZ655456 TKV655456 TUR655456 UEN655456 UOJ655456 UYF655456 VIB655456 VRX655456 WBT655456 WLP655456 WVL655456 D720992 IZ720992 SV720992 ACR720992 AMN720992 AWJ720992 BGF720992 BQB720992 BZX720992 CJT720992 CTP720992 DDL720992 DNH720992 DXD720992 EGZ720992 EQV720992 FAR720992 FKN720992 FUJ720992 GEF720992 GOB720992 GXX720992 HHT720992 HRP720992 IBL720992 ILH720992 IVD720992 JEZ720992 JOV720992 JYR720992 KIN720992 KSJ720992 LCF720992 LMB720992 LVX720992 MFT720992 MPP720992 MZL720992 NJH720992 NTD720992 OCZ720992 OMV720992 OWR720992 PGN720992 PQJ720992 QAF720992 QKB720992 QTX720992 RDT720992 RNP720992 RXL720992 SHH720992 SRD720992 TAZ720992 TKV720992 TUR720992 UEN720992 UOJ720992 UYF720992 VIB720992 VRX720992 WBT720992 WLP720992 WVL720992 D786528 IZ786528 SV786528 ACR786528 AMN786528 AWJ786528 BGF786528 BQB786528 BZX786528 CJT786528 CTP786528 DDL786528 DNH786528 DXD786528 EGZ786528 EQV786528 FAR786528 FKN786528 FUJ786528 GEF786528 GOB786528 GXX786528 HHT786528 HRP786528 IBL786528 ILH786528 IVD786528 JEZ786528 JOV786528 JYR786528 KIN786528 KSJ786528 LCF786528 LMB786528 LVX786528 MFT786528 MPP786528 MZL786528 NJH786528 NTD786528 OCZ786528 OMV786528 OWR786528 PGN786528 PQJ786528 QAF786528 QKB786528 QTX786528 RDT786528 RNP786528 RXL786528 SHH786528 SRD786528 TAZ786528 TKV786528 TUR786528 UEN786528 UOJ786528 UYF786528 VIB786528 VRX786528 WBT786528 WLP786528 WVL786528 D852064 IZ852064 SV852064 ACR852064 AMN852064 AWJ852064 BGF852064 BQB852064 BZX852064 CJT852064 CTP852064 DDL852064 DNH852064 DXD852064 EGZ852064 EQV852064 FAR852064 FKN852064 FUJ852064 GEF852064 GOB852064 GXX852064 HHT852064 HRP852064 IBL852064 ILH852064 IVD852064 JEZ852064 JOV852064 JYR852064 KIN852064 KSJ852064 LCF852064 LMB852064 LVX852064 MFT852064 MPP852064 MZL852064 NJH852064 NTD852064 OCZ852064 OMV852064 OWR852064 PGN852064 PQJ852064 QAF852064 QKB852064 QTX852064 RDT852064 RNP852064 RXL852064 SHH852064 SRD852064 TAZ852064 TKV852064 TUR852064 UEN852064 UOJ852064 UYF852064 VIB852064 VRX852064 WBT852064 WLP852064 WVL852064 D917600 IZ917600 SV917600 ACR917600 AMN917600 AWJ917600 BGF917600 BQB917600 BZX917600 CJT917600 CTP917600 DDL917600 DNH917600 DXD917600 EGZ917600 EQV917600 FAR917600 FKN917600 FUJ917600 GEF917600 GOB917600 GXX917600 HHT917600 HRP917600 IBL917600 ILH917600 IVD917600 JEZ917600 JOV917600 JYR917600 KIN917600 KSJ917600 LCF917600 LMB917600 LVX917600 MFT917600 MPP917600 MZL917600 NJH917600 NTD917600 OCZ917600 OMV917600 OWR917600 PGN917600 PQJ917600 QAF917600 QKB917600 QTX917600 RDT917600 RNP917600 RXL917600 SHH917600 SRD917600 TAZ917600 TKV917600 TUR917600 UEN917600 UOJ917600 UYF917600 VIB917600 VRX917600 WBT917600 WLP917600 WVL917600 D983136 IZ983136 SV983136 ACR983136 AMN983136 AWJ983136 BGF983136 BQB983136 BZX983136 CJT983136 CTP983136 DDL983136 DNH983136 DXD983136 EGZ983136 EQV983136 FAR983136 FKN983136 FUJ983136 GEF983136 GOB983136 GXX983136 HHT983136 HRP983136 IBL983136 ILH983136 IVD983136 JEZ983136 JOV983136 JYR983136 KIN983136 KSJ983136 LCF983136 LMB983136 LVX983136 MFT983136 MPP983136 MZL983136 NJH983136 NTD983136 OCZ983136 OMV983136 OWR983136 PGN983136 PQJ983136 QAF983136 QKB983136 QTX983136 RDT983136 RNP983136 RXL983136 SHH983136 SRD983136 TAZ983136 TKV983136 TUR983136 UEN983136 UOJ983136 UYF983136 VIB983136 VRX983136 WBT983136 WLP983136 WVL983136 D98 IZ98 SV98 ACR98 AMN98 AWJ98 BGF98 BQB98 BZX98 CJT98 CTP98 DDL98 DNH98 DXD98 EGZ98 EQV98 FAR98 FKN98 FUJ98 GEF98 GOB98 GXX98 HHT98 HRP98 IBL98 ILH98 IVD98 JEZ98 JOV98 JYR98 KIN98 KSJ98 LCF98 LMB98 LVX98 MFT98 MPP98 MZL98 NJH98 NTD98 OCZ98 OMV98 OWR98 PGN98 PQJ98 QAF98 QKB98 QTX98 RDT98 RNP98 RXL98 SHH98 SRD98 TAZ98 TKV98 TUR98 UEN98 UOJ98 UYF98 VIB98 VRX98 WBT98 WLP98 WVL98 D65634 IZ65634 SV65634 ACR65634 AMN65634 AWJ65634 BGF65634 BQB65634 BZX65634 CJT65634 CTP65634 DDL65634 DNH65634 DXD65634 EGZ65634 EQV65634 FAR65634 FKN65634 FUJ65634 GEF65634 GOB65634 GXX65634 HHT65634 HRP65634 IBL65634 ILH65634 IVD65634 JEZ65634 JOV65634 JYR65634 KIN65634 KSJ65634 LCF65634 LMB65634 LVX65634 MFT65634 MPP65634 MZL65634 NJH65634 NTD65634 OCZ65634 OMV65634 OWR65634 PGN65634 PQJ65634 QAF65634 QKB65634 QTX65634 RDT65634 RNP65634 RXL65634 SHH65634 SRD65634 TAZ65634 TKV65634 TUR65634 UEN65634 UOJ65634 UYF65634 VIB65634 VRX65634 WBT65634 WLP65634 WVL65634 D131170 IZ131170 SV131170 ACR131170 AMN131170 AWJ131170 BGF131170 BQB131170 BZX131170 CJT131170 CTP131170 DDL131170 DNH131170 DXD131170 EGZ131170 EQV131170 FAR131170 FKN131170 FUJ131170 GEF131170 GOB131170 GXX131170 HHT131170 HRP131170 IBL131170 ILH131170 IVD131170 JEZ131170 JOV131170 JYR131170 KIN131170 KSJ131170 LCF131170 LMB131170 LVX131170 MFT131170 MPP131170 MZL131170 NJH131170 NTD131170 OCZ131170 OMV131170 OWR131170 PGN131170 PQJ131170 QAF131170 QKB131170 QTX131170 RDT131170 RNP131170 RXL131170 SHH131170 SRD131170 TAZ131170 TKV131170 TUR131170 UEN131170 UOJ131170 UYF131170 VIB131170 VRX131170 WBT131170 WLP131170 WVL131170 D196706 IZ196706 SV196706 ACR196706 AMN196706 AWJ196706 BGF196706 BQB196706 BZX196706 CJT196706 CTP196706 DDL196706 DNH196706 DXD196706 EGZ196706 EQV196706 FAR196706 FKN196706 FUJ196706 GEF196706 GOB196706 GXX196706 HHT196706 HRP196706 IBL196706 ILH196706 IVD196706 JEZ196706 JOV196706 JYR196706 KIN196706 KSJ196706 LCF196706 LMB196706 LVX196706 MFT196706 MPP196706 MZL196706 NJH196706 NTD196706 OCZ196706 OMV196706 OWR196706 PGN196706 PQJ196706 QAF196706 QKB196706 QTX196706 RDT196706 RNP196706 RXL196706 SHH196706 SRD196706 TAZ196706 TKV196706 TUR196706 UEN196706 UOJ196706 UYF196706 VIB196706 VRX196706 WBT196706 WLP196706 WVL196706 D262242 IZ262242 SV262242 ACR262242 AMN262242 AWJ262242 BGF262242 BQB262242 BZX262242 CJT262242 CTP262242 DDL262242 DNH262242 DXD262242 EGZ262242 EQV262242 FAR262242 FKN262242 FUJ262242 GEF262242 GOB262242 GXX262242 HHT262242 HRP262242 IBL262242 ILH262242 IVD262242 JEZ262242 JOV262242 JYR262242 KIN262242 KSJ262242 LCF262242 LMB262242 LVX262242 MFT262242 MPP262242 MZL262242 NJH262242 NTD262242 OCZ262242 OMV262242 OWR262242 PGN262242 PQJ262242 QAF262242 QKB262242 QTX262242 RDT262242 RNP262242 RXL262242 SHH262242 SRD262242 TAZ262242 TKV262242 TUR262242 UEN262242 UOJ262242 UYF262242 VIB262242 VRX262242 WBT262242 WLP262242 WVL262242 D327778 IZ327778 SV327778 ACR327778 AMN327778 AWJ327778 BGF327778 BQB327778 BZX327778 CJT327778 CTP327778 DDL327778 DNH327778 DXD327778 EGZ327778 EQV327778 FAR327778 FKN327778 FUJ327778 GEF327778 GOB327778 GXX327778 HHT327778 HRP327778 IBL327778 ILH327778 IVD327778 JEZ327778 JOV327778 JYR327778 KIN327778 KSJ327778 LCF327778 LMB327778 LVX327778 MFT327778 MPP327778 MZL327778 NJH327778 NTD327778 OCZ327778 OMV327778 OWR327778 PGN327778 PQJ327778 QAF327778 QKB327778 QTX327778 RDT327778 RNP327778 RXL327778 SHH327778 SRD327778 TAZ327778 TKV327778 TUR327778 UEN327778 UOJ327778 UYF327778 VIB327778 VRX327778 WBT327778 WLP327778 WVL327778 D393314 IZ393314 SV393314 ACR393314 AMN393314 AWJ393314 BGF393314 BQB393314 BZX393314 CJT393314 CTP393314 DDL393314 DNH393314 DXD393314 EGZ393314 EQV393314 FAR393314 FKN393314 FUJ393314 GEF393314 GOB393314 GXX393314 HHT393314 HRP393314 IBL393314 ILH393314 IVD393314 JEZ393314 JOV393314 JYR393314 KIN393314 KSJ393314 LCF393314 LMB393314 LVX393314 MFT393314 MPP393314 MZL393314 NJH393314 NTD393314 OCZ393314 OMV393314 OWR393314 PGN393314 PQJ393314 QAF393314 QKB393314 QTX393314 RDT393314 RNP393314 RXL393314 SHH393314 SRD393314 TAZ393314 TKV393314 TUR393314 UEN393314 UOJ393314 UYF393314 VIB393314 VRX393314 WBT393314 WLP393314 WVL393314 D458850 IZ458850 SV458850 ACR458850 AMN458850 AWJ458850 BGF458850 BQB458850 BZX458850 CJT458850 CTP458850 DDL458850 DNH458850 DXD458850 EGZ458850 EQV458850 FAR458850 FKN458850 FUJ458850 GEF458850 GOB458850 GXX458850 HHT458850 HRP458850 IBL458850 ILH458850 IVD458850 JEZ458850 JOV458850 JYR458850 KIN458850 KSJ458850 LCF458850 LMB458850 LVX458850 MFT458850 MPP458850 MZL458850 NJH458850 NTD458850 OCZ458850 OMV458850 OWR458850 PGN458850 PQJ458850 QAF458850 QKB458850 QTX458850 RDT458850 RNP458850 RXL458850 SHH458850 SRD458850 TAZ458850 TKV458850 TUR458850 UEN458850 UOJ458850 UYF458850 VIB458850 VRX458850 WBT458850 WLP458850 WVL458850 D524386 IZ524386 SV524386 ACR524386 AMN524386 AWJ524386 BGF524386 BQB524386 BZX524386 CJT524386 CTP524386 DDL524386 DNH524386 DXD524386 EGZ524386 EQV524386 FAR524386 FKN524386 FUJ524386 GEF524386 GOB524386 GXX524386 HHT524386 HRP524386 IBL524386 ILH524386 IVD524386 JEZ524386 JOV524386 JYR524386 KIN524386 KSJ524386 LCF524386 LMB524386 LVX524386 MFT524386 MPP524386 MZL524386 NJH524386 NTD524386 OCZ524386 OMV524386 OWR524386 PGN524386 PQJ524386 QAF524386 QKB524386 QTX524386 RDT524386 RNP524386 RXL524386 SHH524386 SRD524386 TAZ524386 TKV524386 TUR524386 UEN524386 UOJ524386 UYF524386 VIB524386 VRX524386 WBT524386 WLP524386 WVL524386 D589922 IZ589922 SV589922 ACR589922 AMN589922 AWJ589922 BGF589922 BQB589922 BZX589922 CJT589922 CTP589922 DDL589922 DNH589922 DXD589922 EGZ589922 EQV589922 FAR589922 FKN589922 FUJ589922 GEF589922 GOB589922 GXX589922 HHT589922 HRP589922 IBL589922 ILH589922 IVD589922 JEZ589922 JOV589922 JYR589922 KIN589922 KSJ589922 LCF589922 LMB589922 LVX589922 MFT589922 MPP589922 MZL589922 NJH589922 NTD589922 OCZ589922 OMV589922 OWR589922 PGN589922 PQJ589922 QAF589922 QKB589922 QTX589922 RDT589922 RNP589922 RXL589922 SHH589922 SRD589922 TAZ589922 TKV589922 TUR589922 UEN589922 UOJ589922 UYF589922 VIB589922 VRX589922 WBT589922 WLP589922 WVL589922 D655458 IZ655458 SV655458 ACR655458 AMN655458 AWJ655458 BGF655458 BQB655458 BZX655458 CJT655458 CTP655458 DDL655458 DNH655458 DXD655458 EGZ655458 EQV655458 FAR655458 FKN655458 FUJ655458 GEF655458 GOB655458 GXX655458 HHT655458 HRP655458 IBL655458 ILH655458 IVD655458 JEZ655458 JOV655458 JYR655458 KIN655458 KSJ655458 LCF655458 LMB655458 LVX655458 MFT655458 MPP655458 MZL655458 NJH655458 NTD655458 OCZ655458 OMV655458 OWR655458 PGN655458 PQJ655458 QAF655458 QKB655458 QTX655458 RDT655458 RNP655458 RXL655458 SHH655458 SRD655458 TAZ655458 TKV655458 TUR655458 UEN655458 UOJ655458 UYF655458 VIB655458 VRX655458 WBT655458 WLP655458 WVL655458 D720994 IZ720994 SV720994 ACR720994 AMN720994 AWJ720994 BGF720994 BQB720994 BZX720994 CJT720994 CTP720994 DDL720994 DNH720994 DXD720994 EGZ720994 EQV720994 FAR720994 FKN720994 FUJ720994 GEF720994 GOB720994 GXX720994 HHT720994 HRP720994 IBL720994 ILH720994 IVD720994 JEZ720994 JOV720994 JYR720994 KIN720994 KSJ720994 LCF720994 LMB720994 LVX720994 MFT720994 MPP720994 MZL720994 NJH720994 NTD720994 OCZ720994 OMV720994 OWR720994 PGN720994 PQJ720994 QAF720994 QKB720994 QTX720994 RDT720994 RNP720994 RXL720994 SHH720994 SRD720994 TAZ720994 TKV720994 TUR720994 UEN720994 UOJ720994 UYF720994 VIB720994 VRX720994 WBT720994 WLP720994 WVL720994 D786530 IZ786530 SV786530 ACR786530 AMN786530 AWJ786530 BGF786530 BQB786530 BZX786530 CJT786530 CTP786530 DDL786530 DNH786530 DXD786530 EGZ786530 EQV786530 FAR786530 FKN786530 FUJ786530 GEF786530 GOB786530 GXX786530 HHT786530 HRP786530 IBL786530 ILH786530 IVD786530 JEZ786530 JOV786530 JYR786530 KIN786530 KSJ786530 LCF786530 LMB786530 LVX786530 MFT786530 MPP786530 MZL786530 NJH786530 NTD786530 OCZ786530 OMV786530 OWR786530 PGN786530 PQJ786530 QAF786530 QKB786530 QTX786530 RDT786530 RNP786530 RXL786530 SHH786530 SRD786530 TAZ786530 TKV786530 TUR786530 UEN786530 UOJ786530 UYF786530 VIB786530 VRX786530 WBT786530 WLP786530 WVL786530 D852066 IZ852066 SV852066 ACR852066 AMN852066 AWJ852066 BGF852066 BQB852066 BZX852066 CJT852066 CTP852066 DDL852066 DNH852066 DXD852066 EGZ852066 EQV852066 FAR852066 FKN852066 FUJ852066 GEF852066 GOB852066 GXX852066 HHT852066 HRP852066 IBL852066 ILH852066 IVD852066 JEZ852066 JOV852066 JYR852066 KIN852066 KSJ852066 LCF852066 LMB852066 LVX852066 MFT852066 MPP852066 MZL852066 NJH852066 NTD852066 OCZ852066 OMV852066 OWR852066 PGN852066 PQJ852066 QAF852066 QKB852066 QTX852066 RDT852066 RNP852066 RXL852066 SHH852066 SRD852066 TAZ852066 TKV852066 TUR852066 UEN852066 UOJ852066 UYF852066 VIB852066 VRX852066 WBT852066 WLP852066 WVL852066 D917602 IZ917602 SV917602 ACR917602 AMN917602 AWJ917602 BGF917602 BQB917602 BZX917602 CJT917602 CTP917602 DDL917602 DNH917602 DXD917602 EGZ917602 EQV917602 FAR917602 FKN917602 FUJ917602 GEF917602 GOB917602 GXX917602 HHT917602 HRP917602 IBL917602 ILH917602 IVD917602 JEZ917602 JOV917602 JYR917602 KIN917602 KSJ917602 LCF917602 LMB917602 LVX917602 MFT917602 MPP917602 MZL917602 NJH917602 NTD917602 OCZ917602 OMV917602 OWR917602 PGN917602 PQJ917602 QAF917602 QKB917602 QTX917602 RDT917602 RNP917602 RXL917602 SHH917602 SRD917602 TAZ917602 TKV917602 TUR917602 UEN917602 UOJ917602 UYF917602 VIB917602 VRX917602 WBT917602 WLP917602 WVL917602 D983138 IZ983138 SV983138 ACR983138 AMN983138 AWJ983138 BGF983138 BQB983138 BZX983138 CJT983138 CTP983138 DDL983138 DNH983138 DXD983138 EGZ983138 EQV983138 FAR983138 FKN983138 FUJ983138 GEF983138 GOB983138 GXX983138 HHT983138 HRP983138 IBL983138 ILH983138 IVD983138 JEZ983138 JOV983138 JYR983138 KIN983138 KSJ983138 LCF983138 LMB983138 LVX983138 MFT983138 MPP983138 MZL983138 NJH983138 NTD983138 OCZ983138 OMV983138 OWR983138 PGN983138 PQJ983138 QAF983138 QKB983138 QTX983138 RDT983138 RNP983138 RXL983138 SHH983138 SRD983138 TAZ983138 TKV983138 TUR983138 UEN983138 UOJ983138 UYF983138 VIB983138 VRX983138 WBT983138 WLP983138 WVL983138 D100 IZ100 SV100 ACR100 AMN100 AWJ100 BGF100 BQB100 BZX100 CJT100 CTP100 DDL100 DNH100 DXD100 EGZ100 EQV100 FAR100 FKN100 FUJ100 GEF100 GOB100 GXX100 HHT100 HRP100 IBL100 ILH100 IVD100 JEZ100 JOV100 JYR100 KIN100 KSJ100 LCF100 LMB100 LVX100 MFT100 MPP100 MZL100 NJH100 NTD100 OCZ100 OMV100 OWR100 PGN100 PQJ100 QAF100 QKB100 QTX100 RDT100 RNP100 RXL100 SHH100 SRD100 TAZ100 TKV100 TUR100 UEN100 UOJ100 UYF100 VIB100 VRX100 WBT100 WLP100 WVL100 D65636 IZ65636 SV65636 ACR65636 AMN65636 AWJ65636 BGF65636 BQB65636 BZX65636 CJT65636 CTP65636 DDL65636 DNH65636 DXD65636 EGZ65636 EQV65636 FAR65636 FKN65636 FUJ65636 GEF65636 GOB65636 GXX65636 HHT65636 HRP65636 IBL65636 ILH65636 IVD65636 JEZ65636 JOV65636 JYR65636 KIN65636 KSJ65636 LCF65636 LMB65636 LVX65636 MFT65636 MPP65636 MZL65636 NJH65636 NTD65636 OCZ65636 OMV65636 OWR65636 PGN65636 PQJ65636 QAF65636 QKB65636 QTX65636 RDT65636 RNP65636 RXL65636 SHH65636 SRD65636 TAZ65636 TKV65636 TUR65636 UEN65636 UOJ65636 UYF65636 VIB65636 VRX65636 WBT65636 WLP65636 WVL65636 D131172 IZ131172 SV131172 ACR131172 AMN131172 AWJ131172 BGF131172 BQB131172 BZX131172 CJT131172 CTP131172 DDL131172 DNH131172 DXD131172 EGZ131172 EQV131172 FAR131172 FKN131172 FUJ131172 GEF131172 GOB131172 GXX131172 HHT131172 HRP131172 IBL131172 ILH131172 IVD131172 JEZ131172 JOV131172 JYR131172 KIN131172 KSJ131172 LCF131172 LMB131172 LVX131172 MFT131172 MPP131172 MZL131172 NJH131172 NTD131172 OCZ131172 OMV131172 OWR131172 PGN131172 PQJ131172 QAF131172 QKB131172 QTX131172 RDT131172 RNP131172 RXL131172 SHH131172 SRD131172 TAZ131172 TKV131172 TUR131172 UEN131172 UOJ131172 UYF131172 VIB131172 VRX131172 WBT131172 WLP131172 WVL131172 D196708 IZ196708 SV196708 ACR196708 AMN196708 AWJ196708 BGF196708 BQB196708 BZX196708 CJT196708 CTP196708 DDL196708 DNH196708 DXD196708 EGZ196708 EQV196708 FAR196708 FKN196708 FUJ196708 GEF196708 GOB196708 GXX196708 HHT196708 HRP196708 IBL196708 ILH196708 IVD196708 JEZ196708 JOV196708 JYR196708 KIN196708 KSJ196708 LCF196708 LMB196708 LVX196708 MFT196708 MPP196708 MZL196708 NJH196708 NTD196708 OCZ196708 OMV196708 OWR196708 PGN196708 PQJ196708 QAF196708 QKB196708 QTX196708 RDT196708 RNP196708 RXL196708 SHH196708 SRD196708 TAZ196708 TKV196708 TUR196708 UEN196708 UOJ196708 UYF196708 VIB196708 VRX196708 WBT196708 WLP196708 WVL196708 D262244 IZ262244 SV262244 ACR262244 AMN262244 AWJ262244 BGF262244 BQB262244 BZX262244 CJT262244 CTP262244 DDL262244 DNH262244 DXD262244 EGZ262244 EQV262244 FAR262244 FKN262244 FUJ262244 GEF262244 GOB262244 GXX262244 HHT262244 HRP262244 IBL262244 ILH262244 IVD262244 JEZ262244 JOV262244 JYR262244 KIN262244 KSJ262244 LCF262244 LMB262244 LVX262244 MFT262244 MPP262244 MZL262244 NJH262244 NTD262244 OCZ262244 OMV262244 OWR262244 PGN262244 PQJ262244 QAF262244 QKB262244 QTX262244 RDT262244 RNP262244 RXL262244 SHH262244 SRD262244 TAZ262244 TKV262244 TUR262244 UEN262244 UOJ262244 UYF262244 VIB262244 VRX262244 WBT262244 WLP262244 WVL262244 D327780 IZ327780 SV327780 ACR327780 AMN327780 AWJ327780 BGF327780 BQB327780 BZX327780 CJT327780 CTP327780 DDL327780 DNH327780 DXD327780 EGZ327780 EQV327780 FAR327780 FKN327780 FUJ327780 GEF327780 GOB327780 GXX327780 HHT327780 HRP327780 IBL327780 ILH327780 IVD327780 JEZ327780 JOV327780 JYR327780 KIN327780 KSJ327780 LCF327780 LMB327780 LVX327780 MFT327780 MPP327780 MZL327780 NJH327780 NTD327780 OCZ327780 OMV327780 OWR327780 PGN327780 PQJ327780 QAF327780 QKB327780 QTX327780 RDT327780 RNP327780 RXL327780 SHH327780 SRD327780 TAZ327780 TKV327780 TUR327780 UEN327780 UOJ327780 UYF327780 VIB327780 VRX327780 WBT327780 WLP327780 WVL327780 D393316 IZ393316 SV393316 ACR393316 AMN393316 AWJ393316 BGF393316 BQB393316 BZX393316 CJT393316 CTP393316 DDL393316 DNH393316 DXD393316 EGZ393316 EQV393316 FAR393316 FKN393316 FUJ393316 GEF393316 GOB393316 GXX393316 HHT393316 HRP393316 IBL393316 ILH393316 IVD393316 JEZ393316 JOV393316 JYR393316 KIN393316 KSJ393316 LCF393316 LMB393316 LVX393316 MFT393316 MPP393316 MZL393316 NJH393316 NTD393316 OCZ393316 OMV393316 OWR393316 PGN393316 PQJ393316 QAF393316 QKB393316 QTX393316 RDT393316 RNP393316 RXL393316 SHH393316 SRD393316 TAZ393316 TKV393316 TUR393316 UEN393316 UOJ393316 UYF393316 VIB393316 VRX393316 WBT393316 WLP393316 WVL393316 D458852 IZ458852 SV458852 ACR458852 AMN458852 AWJ458852 BGF458852 BQB458852 BZX458852 CJT458852 CTP458852 DDL458852 DNH458852 DXD458852 EGZ458852 EQV458852 FAR458852 FKN458852 FUJ458852 GEF458852 GOB458852 GXX458852 HHT458852 HRP458852 IBL458852 ILH458852 IVD458852 JEZ458852 JOV458852 JYR458852 KIN458852 KSJ458852 LCF458852 LMB458852 LVX458852 MFT458852 MPP458852 MZL458852 NJH458852 NTD458852 OCZ458852 OMV458852 OWR458852 PGN458852 PQJ458852 QAF458852 QKB458852 QTX458852 RDT458852 RNP458852 RXL458852 SHH458852 SRD458852 TAZ458852 TKV458852 TUR458852 UEN458852 UOJ458852 UYF458852 VIB458852 VRX458852 WBT458852 WLP458852 WVL458852 D524388 IZ524388 SV524388 ACR524388 AMN524388 AWJ524388 BGF524388 BQB524388 BZX524388 CJT524388 CTP524388 DDL524388 DNH524388 DXD524388 EGZ524388 EQV524388 FAR524388 FKN524388 FUJ524388 GEF524388 GOB524388 GXX524388 HHT524388 HRP524388 IBL524388 ILH524388 IVD524388 JEZ524388 JOV524388 JYR524388 KIN524388 KSJ524388 LCF524388 LMB524388 LVX524388 MFT524388 MPP524388 MZL524388 NJH524388 NTD524388 OCZ524388 OMV524388 OWR524388 PGN524388 PQJ524388 QAF524388 QKB524388 QTX524388 RDT524388 RNP524388 RXL524388 SHH524388 SRD524388 TAZ524388 TKV524388 TUR524388 UEN524388 UOJ524388 UYF524388 VIB524388 VRX524388 WBT524388 WLP524388 WVL524388 D589924 IZ589924 SV589924 ACR589924 AMN589924 AWJ589924 BGF589924 BQB589924 BZX589924 CJT589924 CTP589924 DDL589924 DNH589924 DXD589924 EGZ589924 EQV589924 FAR589924 FKN589924 FUJ589924 GEF589924 GOB589924 GXX589924 HHT589924 HRP589924 IBL589924 ILH589924 IVD589924 JEZ589924 JOV589924 JYR589924 KIN589924 KSJ589924 LCF589924 LMB589924 LVX589924 MFT589924 MPP589924 MZL589924 NJH589924 NTD589924 OCZ589924 OMV589924 OWR589924 PGN589924 PQJ589924 QAF589924 QKB589924 QTX589924 RDT589924 RNP589924 RXL589924 SHH589924 SRD589924 TAZ589924 TKV589924 TUR589924 UEN589924 UOJ589924 UYF589924 VIB589924 VRX589924 WBT589924 WLP589924 WVL589924 D655460 IZ655460 SV655460 ACR655460 AMN655460 AWJ655460 BGF655460 BQB655460 BZX655460 CJT655460 CTP655460 DDL655460 DNH655460 DXD655460 EGZ655460 EQV655460 FAR655460 FKN655460 FUJ655460 GEF655460 GOB655460 GXX655460 HHT655460 HRP655460 IBL655460 ILH655460 IVD655460 JEZ655460 JOV655460 JYR655460 KIN655460 KSJ655460 LCF655460 LMB655460 LVX655460 MFT655460 MPP655460 MZL655460 NJH655460 NTD655460 OCZ655460 OMV655460 OWR655460 PGN655460 PQJ655460 QAF655460 QKB655460 QTX655460 RDT655460 RNP655460 RXL655460 SHH655460 SRD655460 TAZ655460 TKV655460 TUR655460 UEN655460 UOJ655460 UYF655460 VIB655460 VRX655460 WBT655460 WLP655460 WVL655460 D720996 IZ720996 SV720996 ACR720996 AMN720996 AWJ720996 BGF720996 BQB720996 BZX720996 CJT720996 CTP720996 DDL720996 DNH720996 DXD720996 EGZ720996 EQV720996 FAR720996 FKN720996 FUJ720996 GEF720996 GOB720996 GXX720996 HHT720996 HRP720996 IBL720996 ILH720996 IVD720996 JEZ720996 JOV720996 JYR720996 KIN720996 KSJ720996 LCF720996 LMB720996 LVX720996 MFT720996 MPP720996 MZL720996 NJH720996 NTD720996 OCZ720996 OMV720996 OWR720996 PGN720996 PQJ720996 QAF720996 QKB720996 QTX720996 RDT720996 RNP720996 RXL720996 SHH720996 SRD720996 TAZ720996 TKV720996 TUR720996 UEN720996 UOJ720996 UYF720996 VIB720996 VRX720996 WBT720996 WLP720996 WVL720996 D786532 IZ786532 SV786532 ACR786532 AMN786532 AWJ786532 BGF786532 BQB786532 BZX786532 CJT786532 CTP786532 DDL786532 DNH786532 DXD786532 EGZ786532 EQV786532 FAR786532 FKN786532 FUJ786532 GEF786532 GOB786532 GXX786532 HHT786532 HRP786532 IBL786532 ILH786532 IVD786532 JEZ786532 JOV786532 JYR786532 KIN786532 KSJ786532 LCF786532 LMB786532 LVX786532 MFT786532 MPP786532 MZL786532 NJH786532 NTD786532 OCZ786532 OMV786532 OWR786532 PGN786532 PQJ786532 QAF786532 QKB786532 QTX786532 RDT786532 RNP786532 RXL786532 SHH786532 SRD786532 TAZ786532 TKV786532 TUR786532 UEN786532 UOJ786532 UYF786532 VIB786532 VRX786532 WBT786532 WLP786532 WVL786532 D852068 IZ852068 SV852068 ACR852068 AMN852068 AWJ852068 BGF852068 BQB852068 BZX852068 CJT852068 CTP852068 DDL852068 DNH852068 DXD852068 EGZ852068 EQV852068 FAR852068 FKN852068 FUJ852068 GEF852068 GOB852068 GXX852068 HHT852068 HRP852068 IBL852068 ILH852068 IVD852068 JEZ852068 JOV852068 JYR852068 KIN852068 KSJ852068 LCF852068 LMB852068 LVX852068 MFT852068 MPP852068 MZL852068 NJH852068 NTD852068 OCZ852068 OMV852068 OWR852068 PGN852068 PQJ852068 QAF852068 QKB852068 QTX852068 RDT852068 RNP852068 RXL852068 SHH852068 SRD852068 TAZ852068 TKV852068 TUR852068 UEN852068 UOJ852068 UYF852068 VIB852068 VRX852068 WBT852068 WLP852068 WVL852068 D917604 IZ917604 SV917604 ACR917604 AMN917604 AWJ917604 BGF917604 BQB917604 BZX917604 CJT917604 CTP917604 DDL917604 DNH917604 DXD917604 EGZ917604 EQV917604 FAR917604 FKN917604 FUJ917604 GEF917604 GOB917604 GXX917604 HHT917604 HRP917604 IBL917604 ILH917604 IVD917604 JEZ917604 JOV917604 JYR917604 KIN917604 KSJ917604 LCF917604 LMB917604 LVX917604 MFT917604 MPP917604 MZL917604 NJH917604 NTD917604 OCZ917604 OMV917604 OWR917604 PGN917604 PQJ917604 QAF917604 QKB917604 QTX917604 RDT917604 RNP917604 RXL917604 SHH917604 SRD917604 TAZ917604 TKV917604 TUR917604 UEN917604 UOJ917604 UYF917604 VIB917604 VRX917604 WBT917604 WLP917604 WVL917604 D983140 IZ983140 SV983140 ACR983140 AMN983140 AWJ983140 BGF983140 BQB983140 BZX983140 CJT983140 CTP983140 DDL983140 DNH983140 DXD983140 EGZ983140 EQV983140 FAR983140 FKN983140 FUJ983140 GEF983140 GOB983140 GXX983140 HHT983140 HRP983140 IBL983140 ILH983140 IVD983140 JEZ983140 JOV983140 JYR983140 KIN983140 KSJ983140 LCF983140 LMB983140 LVX983140 MFT983140 MPP983140 MZL983140 NJH983140 NTD983140 OCZ983140 OMV983140 OWR983140 PGN983140 PQJ983140 QAF983140 QKB983140 QTX983140 RDT983140 RNP983140 RXL983140 SHH983140 SRD983140 TAZ983140 TKV983140 TUR983140 UEN983140 UOJ983140 UYF983140 VIB983140 VRX983140 WBT983140 WLP983140 WVL983140 D102 IZ102 SV102 ACR102 AMN102 AWJ102 BGF102 BQB102 BZX102 CJT102 CTP102 DDL102 DNH102 DXD102 EGZ102 EQV102 FAR102 FKN102 FUJ102 GEF102 GOB102 GXX102 HHT102 HRP102 IBL102 ILH102 IVD102 JEZ102 JOV102 JYR102 KIN102 KSJ102 LCF102 LMB102 LVX102 MFT102 MPP102 MZL102 NJH102 NTD102 OCZ102 OMV102 OWR102 PGN102 PQJ102 QAF102 QKB102 QTX102 RDT102 RNP102 RXL102 SHH102 SRD102 TAZ102 TKV102 TUR102 UEN102 UOJ102 UYF102 VIB102 VRX102 WBT102 WLP102 WVL102 D65638 IZ65638 SV65638 ACR65638 AMN65638 AWJ65638 BGF65638 BQB65638 BZX65638 CJT65638 CTP65638 DDL65638 DNH65638 DXD65638 EGZ65638 EQV65638 FAR65638 FKN65638 FUJ65638 GEF65638 GOB65638 GXX65638 HHT65638 HRP65638 IBL65638 ILH65638 IVD65638 JEZ65638 JOV65638 JYR65638 KIN65638 KSJ65638 LCF65638 LMB65638 LVX65638 MFT65638 MPP65638 MZL65638 NJH65638 NTD65638 OCZ65638 OMV65638 OWR65638 PGN65638 PQJ65638 QAF65638 QKB65638 QTX65638 RDT65638 RNP65638 RXL65638 SHH65638 SRD65638 TAZ65638 TKV65638 TUR65638 UEN65638 UOJ65638 UYF65638 VIB65638 VRX65638 WBT65638 WLP65638 WVL65638 D131174 IZ131174 SV131174 ACR131174 AMN131174 AWJ131174 BGF131174 BQB131174 BZX131174 CJT131174 CTP131174 DDL131174 DNH131174 DXD131174 EGZ131174 EQV131174 FAR131174 FKN131174 FUJ131174 GEF131174 GOB131174 GXX131174 HHT131174 HRP131174 IBL131174 ILH131174 IVD131174 JEZ131174 JOV131174 JYR131174 KIN131174 KSJ131174 LCF131174 LMB131174 LVX131174 MFT131174 MPP131174 MZL131174 NJH131174 NTD131174 OCZ131174 OMV131174 OWR131174 PGN131174 PQJ131174 QAF131174 QKB131174 QTX131174 RDT131174 RNP131174 RXL131174 SHH131174 SRD131174 TAZ131174 TKV131174 TUR131174 UEN131174 UOJ131174 UYF131174 VIB131174 VRX131174 WBT131174 WLP131174 WVL131174 D196710 IZ196710 SV196710 ACR196710 AMN196710 AWJ196710 BGF196710 BQB196710 BZX196710 CJT196710 CTP196710 DDL196710 DNH196710 DXD196710 EGZ196710 EQV196710 FAR196710 FKN196710 FUJ196710 GEF196710 GOB196710 GXX196710 HHT196710 HRP196710 IBL196710 ILH196710 IVD196710 JEZ196710 JOV196710 JYR196710 KIN196710 KSJ196710 LCF196710 LMB196710 LVX196710 MFT196710 MPP196710 MZL196710 NJH196710 NTD196710 OCZ196710 OMV196710 OWR196710 PGN196710 PQJ196710 QAF196710 QKB196710 QTX196710 RDT196710 RNP196710 RXL196710 SHH196710 SRD196710 TAZ196710 TKV196710 TUR196710 UEN196710 UOJ196710 UYF196710 VIB196710 VRX196710 WBT196710 WLP196710 WVL196710 D262246 IZ262246 SV262246 ACR262246 AMN262246 AWJ262246 BGF262246 BQB262246 BZX262246 CJT262246 CTP262246 DDL262246 DNH262246 DXD262246 EGZ262246 EQV262246 FAR262246 FKN262246 FUJ262246 GEF262246 GOB262246 GXX262246 HHT262246 HRP262246 IBL262246 ILH262246 IVD262246 JEZ262246 JOV262246 JYR262246 KIN262246 KSJ262246 LCF262246 LMB262246 LVX262246 MFT262246 MPP262246 MZL262246 NJH262246 NTD262246 OCZ262246 OMV262246 OWR262246 PGN262246 PQJ262246 QAF262246 QKB262246 QTX262246 RDT262246 RNP262246 RXL262246 SHH262246 SRD262246 TAZ262246 TKV262246 TUR262246 UEN262246 UOJ262246 UYF262246 VIB262246 VRX262246 WBT262246 WLP262246 WVL262246 D327782 IZ327782 SV327782 ACR327782 AMN327782 AWJ327782 BGF327782 BQB327782 BZX327782 CJT327782 CTP327782 DDL327782 DNH327782 DXD327782 EGZ327782 EQV327782 FAR327782 FKN327782 FUJ327782 GEF327782 GOB327782 GXX327782 HHT327782 HRP327782 IBL327782 ILH327782 IVD327782 JEZ327782 JOV327782 JYR327782 KIN327782 KSJ327782 LCF327782 LMB327782 LVX327782 MFT327782 MPP327782 MZL327782 NJH327782 NTD327782 OCZ327782 OMV327782 OWR327782 PGN327782 PQJ327782 QAF327782 QKB327782 QTX327782 RDT327782 RNP327782 RXL327782 SHH327782 SRD327782 TAZ327782 TKV327782 TUR327782 UEN327782 UOJ327782 UYF327782 VIB327782 VRX327782 WBT327782 WLP327782 WVL327782 D393318 IZ393318 SV393318 ACR393318 AMN393318 AWJ393318 BGF393318 BQB393318 BZX393318 CJT393318 CTP393318 DDL393318 DNH393318 DXD393318 EGZ393318 EQV393318 FAR393318 FKN393318 FUJ393318 GEF393318 GOB393318 GXX393318 HHT393318 HRP393318 IBL393318 ILH393318 IVD393318 JEZ393318 JOV393318 JYR393318 KIN393318 KSJ393318 LCF393318 LMB393318 LVX393318 MFT393318 MPP393318 MZL393318 NJH393318 NTD393318 OCZ393318 OMV393318 OWR393318 PGN393318 PQJ393318 QAF393318 QKB393318 QTX393318 RDT393318 RNP393318 RXL393318 SHH393318 SRD393318 TAZ393318 TKV393318 TUR393318 UEN393318 UOJ393318 UYF393318 VIB393318 VRX393318 WBT393318 WLP393318 WVL393318 D458854 IZ458854 SV458854 ACR458854 AMN458854 AWJ458854 BGF458854 BQB458854 BZX458854 CJT458854 CTP458854 DDL458854 DNH458854 DXD458854 EGZ458854 EQV458854 FAR458854 FKN458854 FUJ458854 GEF458854 GOB458854 GXX458854 HHT458854 HRP458854 IBL458854 ILH458854 IVD458854 JEZ458854 JOV458854 JYR458854 KIN458854 KSJ458854 LCF458854 LMB458854 LVX458854 MFT458854 MPP458854 MZL458854 NJH458854 NTD458854 OCZ458854 OMV458854 OWR458854 PGN458854 PQJ458854 QAF458854 QKB458854 QTX458854 RDT458854 RNP458854 RXL458854 SHH458854 SRD458854 TAZ458854 TKV458854 TUR458854 UEN458854 UOJ458854 UYF458854 VIB458854 VRX458854 WBT458854 WLP458854 WVL458854 D524390 IZ524390 SV524390 ACR524390 AMN524390 AWJ524390 BGF524390 BQB524390 BZX524390 CJT524390 CTP524390 DDL524390 DNH524390 DXD524390 EGZ524390 EQV524390 FAR524390 FKN524390 FUJ524390 GEF524390 GOB524390 GXX524390 HHT524390 HRP524390 IBL524390 ILH524390 IVD524390 JEZ524390 JOV524390 JYR524390 KIN524390 KSJ524390 LCF524390 LMB524390 LVX524390 MFT524390 MPP524390 MZL524390 NJH524390 NTD524390 OCZ524390 OMV524390 OWR524390 PGN524390 PQJ524390 QAF524390 QKB524390 QTX524390 RDT524390 RNP524390 RXL524390 SHH524390 SRD524390 TAZ524390 TKV524390 TUR524390 UEN524390 UOJ524390 UYF524390 VIB524390 VRX524390 WBT524390 WLP524390 WVL524390 D589926 IZ589926 SV589926 ACR589926 AMN589926 AWJ589926 BGF589926 BQB589926 BZX589926 CJT589926 CTP589926 DDL589926 DNH589926 DXD589926 EGZ589926 EQV589926 FAR589926 FKN589926 FUJ589926 GEF589926 GOB589926 GXX589926 HHT589926 HRP589926 IBL589926 ILH589926 IVD589926 JEZ589926 JOV589926 JYR589926 KIN589926 KSJ589926 LCF589926 LMB589926 LVX589926 MFT589926 MPP589926 MZL589926 NJH589926 NTD589926 OCZ589926 OMV589926 OWR589926 PGN589926 PQJ589926 QAF589926 QKB589926 QTX589926 RDT589926 RNP589926 RXL589926 SHH589926 SRD589926 TAZ589926 TKV589926 TUR589926 UEN589926 UOJ589926 UYF589926 VIB589926 VRX589926 WBT589926 WLP589926 WVL589926 D655462 IZ655462 SV655462 ACR655462 AMN655462 AWJ655462 BGF655462 BQB655462 BZX655462 CJT655462 CTP655462 DDL655462 DNH655462 DXD655462 EGZ655462 EQV655462 FAR655462 FKN655462 FUJ655462 GEF655462 GOB655462 GXX655462 HHT655462 HRP655462 IBL655462 ILH655462 IVD655462 JEZ655462 JOV655462 JYR655462 KIN655462 KSJ655462 LCF655462 LMB655462 LVX655462 MFT655462 MPP655462 MZL655462 NJH655462 NTD655462 OCZ655462 OMV655462 OWR655462 PGN655462 PQJ655462 QAF655462 QKB655462 QTX655462 RDT655462 RNP655462 RXL655462 SHH655462 SRD655462 TAZ655462 TKV655462 TUR655462 UEN655462 UOJ655462 UYF655462 VIB655462 VRX655462 WBT655462 WLP655462 WVL655462 D720998 IZ720998 SV720998 ACR720998 AMN720998 AWJ720998 BGF720998 BQB720998 BZX720998 CJT720998 CTP720998 DDL720998 DNH720998 DXD720998 EGZ720998 EQV720998 FAR720998 FKN720998 FUJ720998 GEF720998 GOB720998 GXX720998 HHT720998 HRP720998 IBL720998 ILH720998 IVD720998 JEZ720998 JOV720998 JYR720998 KIN720998 KSJ720998 LCF720998 LMB720998 LVX720998 MFT720998 MPP720998 MZL720998 NJH720998 NTD720998 OCZ720998 OMV720998 OWR720998 PGN720998 PQJ720998 QAF720998 QKB720998 QTX720998 RDT720998 RNP720998 RXL720998 SHH720998 SRD720998 TAZ720998 TKV720998 TUR720998 UEN720998 UOJ720998 UYF720998 VIB720998 VRX720998 WBT720998 WLP720998 WVL720998 D786534 IZ786534 SV786534 ACR786534 AMN786534 AWJ786534 BGF786534 BQB786534 BZX786534 CJT786534 CTP786534 DDL786534 DNH786534 DXD786534 EGZ786534 EQV786534 FAR786534 FKN786534 FUJ786534 GEF786534 GOB786534 GXX786534 HHT786534 HRP786534 IBL786534 ILH786534 IVD786534 JEZ786534 JOV786534 JYR786534 KIN786534 KSJ786534 LCF786534 LMB786534 LVX786534 MFT786534 MPP786534 MZL786534 NJH786534 NTD786534 OCZ786534 OMV786534 OWR786534 PGN786534 PQJ786534 QAF786534 QKB786534 QTX786534 RDT786534 RNP786534 RXL786534 SHH786534 SRD786534 TAZ786534 TKV786534 TUR786534 UEN786534 UOJ786534 UYF786534 VIB786534 VRX786534 WBT786534 WLP786534 WVL786534 D852070 IZ852070 SV852070 ACR852070 AMN852070 AWJ852070 BGF852070 BQB852070 BZX852070 CJT852070 CTP852070 DDL852070 DNH852070 DXD852070 EGZ852070 EQV852070 FAR852070 FKN852070 FUJ852070 GEF852070 GOB852070 GXX852070 HHT852070 HRP852070 IBL852070 ILH852070 IVD852070 JEZ852070 JOV852070 JYR852070 KIN852070 KSJ852070 LCF852070 LMB852070 LVX852070 MFT852070 MPP852070 MZL852070 NJH852070 NTD852070 OCZ852070 OMV852070 OWR852070 PGN852070 PQJ852070 QAF852070 QKB852070 QTX852070 RDT852070 RNP852070 RXL852070 SHH852070 SRD852070 TAZ852070 TKV852070 TUR852070 UEN852070 UOJ852070 UYF852070 VIB852070 VRX852070 WBT852070 WLP852070 WVL852070 D917606 IZ917606 SV917606 ACR917606 AMN917606 AWJ917606 BGF917606 BQB917606 BZX917606 CJT917606 CTP917606 DDL917606 DNH917606 DXD917606 EGZ917606 EQV917606 FAR917606 FKN917606 FUJ917606 GEF917606 GOB917606 GXX917606 HHT917606 HRP917606 IBL917606 ILH917606 IVD917606 JEZ917606 JOV917606 JYR917606 KIN917606 KSJ917606 LCF917606 LMB917606 LVX917606 MFT917606 MPP917606 MZL917606 NJH917606 NTD917606 OCZ917606 OMV917606 OWR917606 PGN917606 PQJ917606 QAF917606 QKB917606 QTX917606 RDT917606 RNP917606 RXL917606 SHH917606 SRD917606 TAZ917606 TKV917606 TUR917606 UEN917606 UOJ917606 UYF917606 VIB917606 VRX917606 WBT917606 WLP917606 WVL917606 D983142 IZ983142 SV983142 ACR983142 AMN983142 AWJ983142 BGF983142 BQB983142 BZX983142 CJT983142 CTP983142 DDL983142 DNH983142 DXD983142 EGZ983142 EQV983142 FAR983142 FKN983142 FUJ983142 GEF983142 GOB983142 GXX983142 HHT983142 HRP983142 IBL983142 ILH983142 IVD983142 JEZ983142 JOV983142 JYR983142 KIN983142 KSJ983142 LCF983142 LMB983142 LVX983142 MFT983142 MPP983142 MZL983142 NJH983142 NTD983142 OCZ983142 OMV983142 OWR983142 PGN983142 PQJ983142 QAF983142 QKB983142 QTX983142 RDT983142 RNP983142 RXL983142 SHH983142 SRD983142 TAZ983142 TKV983142 TUR983142 UEN983142 UOJ983142 UYF983142 VIB983142 VRX983142 WBT983142 WLP983142 WVL983142 D104 IZ104 SV104 ACR104 AMN104 AWJ104 BGF104 BQB104 BZX104 CJT104 CTP104 DDL104 DNH104 DXD104 EGZ104 EQV104 FAR104 FKN104 FUJ104 GEF104 GOB104 GXX104 HHT104 HRP104 IBL104 ILH104 IVD104 JEZ104 JOV104 JYR104 KIN104 KSJ104 LCF104 LMB104 LVX104 MFT104 MPP104 MZL104 NJH104 NTD104 OCZ104 OMV104 OWR104 PGN104 PQJ104 QAF104 QKB104 QTX104 RDT104 RNP104 RXL104 SHH104 SRD104 TAZ104 TKV104 TUR104 UEN104 UOJ104 UYF104 VIB104 VRX104 WBT104 WLP104 WVL104 D65640 IZ65640 SV65640 ACR65640 AMN65640 AWJ65640 BGF65640 BQB65640 BZX65640 CJT65640 CTP65640 DDL65640 DNH65640 DXD65640 EGZ65640 EQV65640 FAR65640 FKN65640 FUJ65640 GEF65640 GOB65640 GXX65640 HHT65640 HRP65640 IBL65640 ILH65640 IVD65640 JEZ65640 JOV65640 JYR65640 KIN65640 KSJ65640 LCF65640 LMB65640 LVX65640 MFT65640 MPP65640 MZL65640 NJH65640 NTD65640 OCZ65640 OMV65640 OWR65640 PGN65640 PQJ65640 QAF65640 QKB65640 QTX65640 RDT65640 RNP65640 RXL65640 SHH65640 SRD65640 TAZ65640 TKV65640 TUR65640 UEN65640 UOJ65640 UYF65640 VIB65640 VRX65640 WBT65640 WLP65640 WVL65640 D131176 IZ131176 SV131176 ACR131176 AMN131176 AWJ131176 BGF131176 BQB131176 BZX131176 CJT131176 CTP131176 DDL131176 DNH131176 DXD131176 EGZ131176 EQV131176 FAR131176 FKN131176 FUJ131176 GEF131176 GOB131176 GXX131176 HHT131176 HRP131176 IBL131176 ILH131176 IVD131176 JEZ131176 JOV131176 JYR131176 KIN131176 KSJ131176 LCF131176 LMB131176 LVX131176 MFT131176 MPP131176 MZL131176 NJH131176 NTD131176 OCZ131176 OMV131176 OWR131176 PGN131176 PQJ131176 QAF131176 QKB131176 QTX131176 RDT131176 RNP131176 RXL131176 SHH131176 SRD131176 TAZ131176 TKV131176 TUR131176 UEN131176 UOJ131176 UYF131176 VIB131176 VRX131176 WBT131176 WLP131176 WVL131176 D196712 IZ196712 SV196712 ACR196712 AMN196712 AWJ196712 BGF196712 BQB196712 BZX196712 CJT196712 CTP196712 DDL196712 DNH196712 DXD196712 EGZ196712 EQV196712 FAR196712 FKN196712 FUJ196712 GEF196712 GOB196712 GXX196712 HHT196712 HRP196712 IBL196712 ILH196712 IVD196712 JEZ196712 JOV196712 JYR196712 KIN196712 KSJ196712 LCF196712 LMB196712 LVX196712 MFT196712 MPP196712 MZL196712 NJH196712 NTD196712 OCZ196712 OMV196712 OWR196712 PGN196712 PQJ196712 QAF196712 QKB196712 QTX196712 RDT196712 RNP196712 RXL196712 SHH196712 SRD196712 TAZ196712 TKV196712 TUR196712 UEN196712 UOJ196712 UYF196712 VIB196712 VRX196712 WBT196712 WLP196712 WVL196712 D262248 IZ262248 SV262248 ACR262248 AMN262248 AWJ262248 BGF262248 BQB262248 BZX262248 CJT262248 CTP262248 DDL262248 DNH262248 DXD262248 EGZ262248 EQV262248 FAR262248 FKN262248 FUJ262248 GEF262248 GOB262248 GXX262248 HHT262248 HRP262248 IBL262248 ILH262248 IVD262248 JEZ262248 JOV262248 JYR262248 KIN262248 KSJ262248 LCF262248 LMB262248 LVX262248 MFT262248 MPP262248 MZL262248 NJH262248 NTD262248 OCZ262248 OMV262248 OWR262248 PGN262248 PQJ262248 QAF262248 QKB262248 QTX262248 RDT262248 RNP262248 RXL262248 SHH262248 SRD262248 TAZ262248 TKV262248 TUR262248 UEN262248 UOJ262248 UYF262248 VIB262248 VRX262248 WBT262248 WLP262248 WVL262248 D327784 IZ327784 SV327784 ACR327784 AMN327784 AWJ327784 BGF327784 BQB327784 BZX327784 CJT327784 CTP327784 DDL327784 DNH327784 DXD327784 EGZ327784 EQV327784 FAR327784 FKN327784 FUJ327784 GEF327784 GOB327784 GXX327784 HHT327784 HRP327784 IBL327784 ILH327784 IVD327784 JEZ327784 JOV327784 JYR327784 KIN327784 KSJ327784 LCF327784 LMB327784 LVX327784 MFT327784 MPP327784 MZL327784 NJH327784 NTD327784 OCZ327784 OMV327784 OWR327784 PGN327784 PQJ327784 QAF327784 QKB327784 QTX327784 RDT327784 RNP327784 RXL327784 SHH327784 SRD327784 TAZ327784 TKV327784 TUR327784 UEN327784 UOJ327784 UYF327784 VIB327784 VRX327784 WBT327784 WLP327784 WVL327784 D393320 IZ393320 SV393320 ACR393320 AMN393320 AWJ393320 BGF393320 BQB393320 BZX393320 CJT393320 CTP393320 DDL393320 DNH393320 DXD393320 EGZ393320 EQV393320 FAR393320 FKN393320 FUJ393320 GEF393320 GOB393320 GXX393320 HHT393320 HRP393320 IBL393320 ILH393320 IVD393320 JEZ393320 JOV393320 JYR393320 KIN393320 KSJ393320 LCF393320 LMB393320 LVX393320 MFT393320 MPP393320 MZL393320 NJH393320 NTD393320 OCZ393320 OMV393320 OWR393320 PGN393320 PQJ393320 QAF393320 QKB393320 QTX393320 RDT393320 RNP393320 RXL393320 SHH393320 SRD393320 TAZ393320 TKV393320 TUR393320 UEN393320 UOJ393320 UYF393320 VIB393320 VRX393320 WBT393320 WLP393320 WVL393320 D458856 IZ458856 SV458856 ACR458856 AMN458856 AWJ458856 BGF458856 BQB458856 BZX458856 CJT458856 CTP458856 DDL458856 DNH458856 DXD458856 EGZ458856 EQV458856 FAR458856 FKN458856 FUJ458856 GEF458856 GOB458856 GXX458856 HHT458856 HRP458856 IBL458856 ILH458856 IVD458856 JEZ458856 JOV458856 JYR458856 KIN458856 KSJ458856 LCF458856 LMB458856 LVX458856 MFT458856 MPP458856 MZL458856 NJH458856 NTD458856 OCZ458856 OMV458856 OWR458856 PGN458856 PQJ458856 QAF458856 QKB458856 QTX458856 RDT458856 RNP458856 RXL458856 SHH458856 SRD458856 TAZ458856 TKV458856 TUR458856 UEN458856 UOJ458856 UYF458856 VIB458856 VRX458856 WBT458856 WLP458856 WVL458856 D524392 IZ524392 SV524392 ACR524392 AMN524392 AWJ524392 BGF524392 BQB524392 BZX524392 CJT524392 CTP524392 DDL524392 DNH524392 DXD524392 EGZ524392 EQV524392 FAR524392 FKN524392 FUJ524392 GEF524392 GOB524392 GXX524392 HHT524392 HRP524392 IBL524392 ILH524392 IVD524392 JEZ524392 JOV524392 JYR524392 KIN524392 KSJ524392 LCF524392 LMB524392 LVX524392 MFT524392 MPP524392 MZL524392 NJH524392 NTD524392 OCZ524392 OMV524392 OWR524392 PGN524392 PQJ524392 QAF524392 QKB524392 QTX524392 RDT524392 RNP524392 RXL524392 SHH524392 SRD524392 TAZ524392 TKV524392 TUR524392 UEN524392 UOJ524392 UYF524392 VIB524392 VRX524392 WBT524392 WLP524392 WVL524392 D589928 IZ589928 SV589928 ACR589928 AMN589928 AWJ589928 BGF589928 BQB589928 BZX589928 CJT589928 CTP589928 DDL589928 DNH589928 DXD589928 EGZ589928 EQV589928 FAR589928 FKN589928 FUJ589928 GEF589928 GOB589928 GXX589928 HHT589928 HRP589928 IBL589928 ILH589928 IVD589928 JEZ589928 JOV589928 JYR589928 KIN589928 KSJ589928 LCF589928 LMB589928 LVX589928 MFT589928 MPP589928 MZL589928 NJH589928 NTD589928 OCZ589928 OMV589928 OWR589928 PGN589928 PQJ589928 QAF589928 QKB589928 QTX589928 RDT589928 RNP589928 RXL589928 SHH589928 SRD589928 TAZ589928 TKV589928 TUR589928 UEN589928 UOJ589928 UYF589928 VIB589928 VRX589928 WBT589928 WLP589928 WVL589928 D655464 IZ655464 SV655464 ACR655464 AMN655464 AWJ655464 BGF655464 BQB655464 BZX655464 CJT655464 CTP655464 DDL655464 DNH655464 DXD655464 EGZ655464 EQV655464 FAR655464 FKN655464 FUJ655464 GEF655464 GOB655464 GXX655464 HHT655464 HRP655464 IBL655464 ILH655464 IVD655464 JEZ655464 JOV655464 JYR655464 KIN655464 KSJ655464 LCF655464 LMB655464 LVX655464 MFT655464 MPP655464 MZL655464 NJH655464 NTD655464 OCZ655464 OMV655464 OWR655464 PGN655464 PQJ655464 QAF655464 QKB655464 QTX655464 RDT655464 RNP655464 RXL655464 SHH655464 SRD655464 TAZ655464 TKV655464 TUR655464 UEN655464 UOJ655464 UYF655464 VIB655464 VRX655464 WBT655464 WLP655464 WVL655464 D721000 IZ721000 SV721000 ACR721000 AMN721000 AWJ721000 BGF721000 BQB721000 BZX721000 CJT721000 CTP721000 DDL721000 DNH721000 DXD721000 EGZ721000 EQV721000 FAR721000 FKN721000 FUJ721000 GEF721000 GOB721000 GXX721000 HHT721000 HRP721000 IBL721000 ILH721000 IVD721000 JEZ721000 JOV721000 JYR721000 KIN721000 KSJ721000 LCF721000 LMB721000 LVX721000 MFT721000 MPP721000 MZL721000 NJH721000 NTD721000 OCZ721000 OMV721000 OWR721000 PGN721000 PQJ721000 QAF721000 QKB721000 QTX721000 RDT721000 RNP721000 RXL721000 SHH721000 SRD721000 TAZ721000 TKV721000 TUR721000 UEN721000 UOJ721000 UYF721000 VIB721000 VRX721000 WBT721000 WLP721000 WVL721000 D786536 IZ786536 SV786536 ACR786536 AMN786536 AWJ786536 BGF786536 BQB786536 BZX786536 CJT786536 CTP786536 DDL786536 DNH786536 DXD786536 EGZ786536 EQV786536 FAR786536 FKN786536 FUJ786536 GEF786536 GOB786536 GXX786536 HHT786536 HRP786536 IBL786536 ILH786536 IVD786536 JEZ786536 JOV786536 JYR786536 KIN786536 KSJ786536 LCF786536 LMB786536 LVX786536 MFT786536 MPP786536 MZL786536 NJH786536 NTD786536 OCZ786536 OMV786536 OWR786536 PGN786536 PQJ786536 QAF786536 QKB786536 QTX786536 RDT786536 RNP786536 RXL786536 SHH786536 SRD786536 TAZ786536 TKV786536 TUR786536 UEN786536 UOJ786536 UYF786536 VIB786536 VRX786536 WBT786536 WLP786536 WVL786536 D852072 IZ852072 SV852072 ACR852072 AMN852072 AWJ852072 BGF852072 BQB852072 BZX852072 CJT852072 CTP852072 DDL852072 DNH852072 DXD852072 EGZ852072 EQV852072 FAR852072 FKN852072 FUJ852072 GEF852072 GOB852072 GXX852072 HHT852072 HRP852072 IBL852072 ILH852072 IVD852072 JEZ852072 JOV852072 JYR852072 KIN852072 KSJ852072 LCF852072 LMB852072 LVX852072 MFT852072 MPP852072 MZL852072 NJH852072 NTD852072 OCZ852072 OMV852072 OWR852072 PGN852072 PQJ852072 QAF852072 QKB852072 QTX852072 RDT852072 RNP852072 RXL852072 SHH852072 SRD852072 TAZ852072 TKV852072 TUR852072 UEN852072 UOJ852072 UYF852072 VIB852072 VRX852072 WBT852072 WLP852072 WVL852072 D917608 IZ917608 SV917608 ACR917608 AMN917608 AWJ917608 BGF917608 BQB917608 BZX917608 CJT917608 CTP917608 DDL917608 DNH917608 DXD917608 EGZ917608 EQV917608 FAR917608 FKN917608 FUJ917608 GEF917608 GOB917608 GXX917608 HHT917608 HRP917608 IBL917608 ILH917608 IVD917608 JEZ917608 JOV917608 JYR917608 KIN917608 KSJ917608 LCF917608 LMB917608 LVX917608 MFT917608 MPP917608 MZL917608 NJH917608 NTD917608 OCZ917608 OMV917608 OWR917608 PGN917608 PQJ917608 QAF917608 QKB917608 QTX917608 RDT917608 RNP917608 RXL917608 SHH917608 SRD917608 TAZ917608 TKV917608 TUR917608 UEN917608 UOJ917608 UYF917608 VIB917608 VRX917608 WBT917608 WLP917608 WVL917608 D983144 IZ983144 SV983144 ACR983144 AMN983144 AWJ983144 BGF983144 BQB983144 BZX983144 CJT983144 CTP983144 DDL983144 DNH983144 DXD983144 EGZ983144 EQV983144 FAR983144 FKN983144 FUJ983144 GEF983144 GOB983144 GXX983144 HHT983144 HRP983144 IBL983144 ILH983144 IVD983144 JEZ983144 JOV983144 JYR983144 KIN983144 KSJ983144 LCF983144 LMB983144 LVX983144 MFT983144 MPP983144 MZL983144 NJH983144 NTD983144 OCZ983144 OMV983144 OWR983144 PGN983144 PQJ983144 QAF983144 QKB983144 QTX983144 RDT983144 RNP983144 RXL983144 SHH983144 SRD983144 TAZ983144 TKV983144 TUR983144 UEN983144 UOJ983144 UYF983144 VIB983144 VRX983144 WBT983144 WLP983144 WVL983144 D106 IZ106 SV106 ACR106 AMN106 AWJ106 BGF106 BQB106 BZX106 CJT106 CTP106 DDL106 DNH106 DXD106 EGZ106 EQV106 FAR106 FKN106 FUJ106 GEF106 GOB106 GXX106 HHT106 HRP106 IBL106 ILH106 IVD106 JEZ106 JOV106 JYR106 KIN106 KSJ106 LCF106 LMB106 LVX106 MFT106 MPP106 MZL106 NJH106 NTD106 OCZ106 OMV106 OWR106 PGN106 PQJ106 QAF106 QKB106 QTX106 RDT106 RNP106 RXL106 SHH106 SRD106 TAZ106 TKV106 TUR106 UEN106 UOJ106 UYF106 VIB106 VRX106 WBT106 WLP106 WVL106 D65642 IZ65642 SV65642 ACR65642 AMN65642 AWJ65642 BGF65642 BQB65642 BZX65642 CJT65642 CTP65642 DDL65642 DNH65642 DXD65642 EGZ65642 EQV65642 FAR65642 FKN65642 FUJ65642 GEF65642 GOB65642 GXX65642 HHT65642 HRP65642 IBL65642 ILH65642 IVD65642 JEZ65642 JOV65642 JYR65642 KIN65642 KSJ65642 LCF65642 LMB65642 LVX65642 MFT65642 MPP65642 MZL65642 NJH65642 NTD65642 OCZ65642 OMV65642 OWR65642 PGN65642 PQJ65642 QAF65642 QKB65642 QTX65642 RDT65642 RNP65642 RXL65642 SHH65642 SRD65642 TAZ65642 TKV65642 TUR65642 UEN65642 UOJ65642 UYF65642 VIB65642 VRX65642 WBT65642 WLP65642 WVL65642 D131178 IZ131178 SV131178 ACR131178 AMN131178 AWJ131178 BGF131178 BQB131178 BZX131178 CJT131178 CTP131178 DDL131178 DNH131178 DXD131178 EGZ131178 EQV131178 FAR131178 FKN131178 FUJ131178 GEF131178 GOB131178 GXX131178 HHT131178 HRP131178 IBL131178 ILH131178 IVD131178 JEZ131178 JOV131178 JYR131178 KIN131178 KSJ131178 LCF131178 LMB131178 LVX131178 MFT131178 MPP131178 MZL131178 NJH131178 NTD131178 OCZ131178 OMV131178 OWR131178 PGN131178 PQJ131178 QAF131178 QKB131178 QTX131178 RDT131178 RNP131178 RXL131178 SHH131178 SRD131178 TAZ131178 TKV131178 TUR131178 UEN131178 UOJ131178 UYF131178 VIB131178 VRX131178 WBT131178 WLP131178 WVL131178 D196714 IZ196714 SV196714 ACR196714 AMN196714 AWJ196714 BGF196714 BQB196714 BZX196714 CJT196714 CTP196714 DDL196714 DNH196714 DXD196714 EGZ196714 EQV196714 FAR196714 FKN196714 FUJ196714 GEF196714 GOB196714 GXX196714 HHT196714 HRP196714 IBL196714 ILH196714 IVD196714 JEZ196714 JOV196714 JYR196714 KIN196714 KSJ196714 LCF196714 LMB196714 LVX196714 MFT196714 MPP196714 MZL196714 NJH196714 NTD196714 OCZ196714 OMV196714 OWR196714 PGN196714 PQJ196714 QAF196714 QKB196714 QTX196714 RDT196714 RNP196714 RXL196714 SHH196714 SRD196714 TAZ196714 TKV196714 TUR196714 UEN196714 UOJ196714 UYF196714 VIB196714 VRX196714 WBT196714 WLP196714 WVL196714 D262250 IZ262250 SV262250 ACR262250 AMN262250 AWJ262250 BGF262250 BQB262250 BZX262250 CJT262250 CTP262250 DDL262250 DNH262250 DXD262250 EGZ262250 EQV262250 FAR262250 FKN262250 FUJ262250 GEF262250 GOB262250 GXX262250 HHT262250 HRP262250 IBL262250 ILH262250 IVD262250 JEZ262250 JOV262250 JYR262250 KIN262250 KSJ262250 LCF262250 LMB262250 LVX262250 MFT262250 MPP262250 MZL262250 NJH262250 NTD262250 OCZ262250 OMV262250 OWR262250 PGN262250 PQJ262250 QAF262250 QKB262250 QTX262250 RDT262250 RNP262250 RXL262250 SHH262250 SRD262250 TAZ262250 TKV262250 TUR262250 UEN262250 UOJ262250 UYF262250 VIB262250 VRX262250 WBT262250 WLP262250 WVL262250 D327786 IZ327786 SV327786 ACR327786 AMN327786 AWJ327786 BGF327786 BQB327786 BZX327786 CJT327786 CTP327786 DDL327786 DNH327786 DXD327786 EGZ327786 EQV327786 FAR327786 FKN327786 FUJ327786 GEF327786 GOB327786 GXX327786 HHT327786 HRP327786 IBL327786 ILH327786 IVD327786 JEZ327786 JOV327786 JYR327786 KIN327786 KSJ327786 LCF327786 LMB327786 LVX327786 MFT327786 MPP327786 MZL327786 NJH327786 NTD327786 OCZ327786 OMV327786 OWR327786 PGN327786 PQJ327786 QAF327786 QKB327786 QTX327786 RDT327786 RNP327786 RXL327786 SHH327786 SRD327786 TAZ327786 TKV327786 TUR327786 UEN327786 UOJ327786 UYF327786 VIB327786 VRX327786 WBT327786 WLP327786 WVL327786 D393322 IZ393322 SV393322 ACR393322 AMN393322 AWJ393322 BGF393322 BQB393322 BZX393322 CJT393322 CTP393322 DDL393322 DNH393322 DXD393322 EGZ393322 EQV393322 FAR393322 FKN393322 FUJ393322 GEF393322 GOB393322 GXX393322 HHT393322 HRP393322 IBL393322 ILH393322 IVD393322 JEZ393322 JOV393322 JYR393322 KIN393322 KSJ393322 LCF393322 LMB393322 LVX393322 MFT393322 MPP393322 MZL393322 NJH393322 NTD393322 OCZ393322 OMV393322 OWR393322 PGN393322 PQJ393322 QAF393322 QKB393322 QTX393322 RDT393322 RNP393322 RXL393322 SHH393322 SRD393322 TAZ393322 TKV393322 TUR393322 UEN393322 UOJ393322 UYF393322 VIB393322 VRX393322 WBT393322 WLP393322 WVL393322 D458858 IZ458858 SV458858 ACR458858 AMN458858 AWJ458858 BGF458858 BQB458858 BZX458858 CJT458858 CTP458858 DDL458858 DNH458858 DXD458858 EGZ458858 EQV458858 FAR458858 FKN458858 FUJ458858 GEF458858 GOB458858 GXX458858 HHT458858 HRP458858 IBL458858 ILH458858 IVD458858 JEZ458858 JOV458858 JYR458858 KIN458858 KSJ458858 LCF458858 LMB458858 LVX458858 MFT458858 MPP458858 MZL458858 NJH458858 NTD458858 OCZ458858 OMV458858 OWR458858 PGN458858 PQJ458858 QAF458858 QKB458858 QTX458858 RDT458858 RNP458858 RXL458858 SHH458858 SRD458858 TAZ458858 TKV458858 TUR458858 UEN458858 UOJ458858 UYF458858 VIB458858 VRX458858 WBT458858 WLP458858 WVL458858 D524394 IZ524394 SV524394 ACR524394 AMN524394 AWJ524394 BGF524394 BQB524394 BZX524394 CJT524394 CTP524394 DDL524394 DNH524394 DXD524394 EGZ524394 EQV524394 FAR524394 FKN524394 FUJ524394 GEF524394 GOB524394 GXX524394 HHT524394 HRP524394 IBL524394 ILH524394 IVD524394 JEZ524394 JOV524394 JYR524394 KIN524394 KSJ524394 LCF524394 LMB524394 LVX524394 MFT524394 MPP524394 MZL524394 NJH524394 NTD524394 OCZ524394 OMV524394 OWR524394 PGN524394 PQJ524394 QAF524394 QKB524394 QTX524394 RDT524394 RNP524394 RXL524394 SHH524394 SRD524394 TAZ524394 TKV524394 TUR524394 UEN524394 UOJ524394 UYF524394 VIB524394 VRX524394 WBT524394 WLP524394 WVL524394 D589930 IZ589930 SV589930 ACR589930 AMN589930 AWJ589930 BGF589930 BQB589930 BZX589930 CJT589930 CTP589930 DDL589930 DNH589930 DXD589930 EGZ589930 EQV589930 FAR589930 FKN589930 FUJ589930 GEF589930 GOB589930 GXX589930 HHT589930 HRP589930 IBL589930 ILH589930 IVD589930 JEZ589930 JOV589930 JYR589930 KIN589930 KSJ589930 LCF589930 LMB589930 LVX589930 MFT589930 MPP589930 MZL589930 NJH589930 NTD589930 OCZ589930 OMV589930 OWR589930 PGN589930 PQJ589930 QAF589930 QKB589930 QTX589930 RDT589930 RNP589930 RXL589930 SHH589930 SRD589930 TAZ589930 TKV589930 TUR589930 UEN589930 UOJ589930 UYF589930 VIB589930 VRX589930 WBT589930 WLP589930 WVL589930 D655466 IZ655466 SV655466 ACR655466 AMN655466 AWJ655466 BGF655466 BQB655466 BZX655466 CJT655466 CTP655466 DDL655466 DNH655466 DXD655466 EGZ655466 EQV655466 FAR655466 FKN655466 FUJ655466 GEF655466 GOB655466 GXX655466 HHT655466 HRP655466 IBL655466 ILH655466 IVD655466 JEZ655466 JOV655466 JYR655466 KIN655466 KSJ655466 LCF655466 LMB655466 LVX655466 MFT655466 MPP655466 MZL655466 NJH655466 NTD655466 OCZ655466 OMV655466 OWR655466 PGN655466 PQJ655466 QAF655466 QKB655466 QTX655466 RDT655466 RNP655466 RXL655466 SHH655466 SRD655466 TAZ655466 TKV655466 TUR655466 UEN655466 UOJ655466 UYF655466 VIB655466 VRX655466 WBT655466 WLP655466 WVL655466 D721002 IZ721002 SV721002 ACR721002 AMN721002 AWJ721002 BGF721002 BQB721002 BZX721002 CJT721002 CTP721002 DDL721002 DNH721002 DXD721002 EGZ721002 EQV721002 FAR721002 FKN721002 FUJ721002 GEF721002 GOB721002 GXX721002 HHT721002 HRP721002 IBL721002 ILH721002 IVD721002 JEZ721002 JOV721002 JYR721002 KIN721002 KSJ721002 LCF721002 LMB721002 LVX721002 MFT721002 MPP721002 MZL721002 NJH721002 NTD721002 OCZ721002 OMV721002 OWR721002 PGN721002 PQJ721002 QAF721002 QKB721002 QTX721002 RDT721002 RNP721002 RXL721002 SHH721002 SRD721002 TAZ721002 TKV721002 TUR721002 UEN721002 UOJ721002 UYF721002 VIB721002 VRX721002 WBT721002 WLP721002 WVL721002 D786538 IZ786538 SV786538 ACR786538 AMN786538 AWJ786538 BGF786538 BQB786538 BZX786538 CJT786538 CTP786538 DDL786538 DNH786538 DXD786538 EGZ786538 EQV786538 FAR786538 FKN786538 FUJ786538 GEF786538 GOB786538 GXX786538 HHT786538 HRP786538 IBL786538 ILH786538 IVD786538 JEZ786538 JOV786538 JYR786538 KIN786538 KSJ786538 LCF786538 LMB786538 LVX786538 MFT786538 MPP786538 MZL786538 NJH786538 NTD786538 OCZ786538 OMV786538 OWR786538 PGN786538 PQJ786538 QAF786538 QKB786538 QTX786538 RDT786538 RNP786538 RXL786538 SHH786538 SRD786538 TAZ786538 TKV786538 TUR786538 UEN786538 UOJ786538 UYF786538 VIB786538 VRX786538 WBT786538 WLP786538 WVL786538 D852074 IZ852074 SV852074 ACR852074 AMN852074 AWJ852074 BGF852074 BQB852074 BZX852074 CJT852074 CTP852074 DDL852074 DNH852074 DXD852074 EGZ852074 EQV852074 FAR852074 FKN852074 FUJ852074 GEF852074 GOB852074 GXX852074 HHT852074 HRP852074 IBL852074 ILH852074 IVD852074 JEZ852074 JOV852074 JYR852074 KIN852074 KSJ852074 LCF852074 LMB852074 LVX852074 MFT852074 MPP852074 MZL852074 NJH852074 NTD852074 OCZ852074 OMV852074 OWR852074 PGN852074 PQJ852074 QAF852074 QKB852074 QTX852074 RDT852074 RNP852074 RXL852074 SHH852074 SRD852074 TAZ852074 TKV852074 TUR852074 UEN852074 UOJ852074 UYF852074 VIB852074 VRX852074 WBT852074 WLP852074 WVL852074 D917610 IZ917610 SV917610 ACR917610 AMN917610 AWJ917610 BGF917610 BQB917610 BZX917610 CJT917610 CTP917610 DDL917610 DNH917610 DXD917610 EGZ917610 EQV917610 FAR917610 FKN917610 FUJ917610 GEF917610 GOB917610 GXX917610 HHT917610 HRP917610 IBL917610 ILH917610 IVD917610 JEZ917610 JOV917610 JYR917610 KIN917610 KSJ917610 LCF917610 LMB917610 LVX917610 MFT917610 MPP917610 MZL917610 NJH917610 NTD917610 OCZ917610 OMV917610 OWR917610 PGN917610 PQJ917610 QAF917610 QKB917610 QTX917610 RDT917610 RNP917610 RXL917610 SHH917610 SRD917610 TAZ917610 TKV917610 TUR917610 UEN917610 UOJ917610 UYF917610 VIB917610 VRX917610 WBT917610 WLP917610 WVL917610 D983146 IZ983146 SV983146 ACR983146 AMN983146 AWJ983146 BGF983146 BQB983146 BZX983146 CJT983146 CTP983146 DDL983146 DNH983146 DXD983146 EGZ983146 EQV983146 FAR983146 FKN983146 FUJ983146 GEF983146 GOB983146 GXX983146 HHT983146 HRP983146 IBL983146 ILH983146 IVD983146 JEZ983146 JOV983146 JYR983146 KIN983146 KSJ983146 LCF983146 LMB983146 LVX983146 MFT983146 MPP983146 MZL983146 NJH983146 NTD983146 OCZ983146 OMV983146 OWR983146 PGN983146 PQJ983146 QAF983146 QKB983146 QTX983146 RDT983146 RNP983146 RXL983146 SHH983146 SRD983146 TAZ983146 TKV983146 TUR983146 UEN983146 UOJ983146 UYF983146 VIB983146 VRX983146 WBT983146 WLP983146 WVL983146 D108 IZ108 SV108 ACR108 AMN108 AWJ108 BGF108 BQB108 BZX108 CJT108 CTP108 DDL108 DNH108 DXD108 EGZ108 EQV108 FAR108 FKN108 FUJ108 GEF108 GOB108 GXX108 HHT108 HRP108 IBL108 ILH108 IVD108 JEZ108 JOV108 JYR108 KIN108 KSJ108 LCF108 LMB108 LVX108 MFT108 MPP108 MZL108 NJH108 NTD108 OCZ108 OMV108 OWR108 PGN108 PQJ108 QAF108 QKB108 QTX108 RDT108 RNP108 RXL108 SHH108 SRD108 TAZ108 TKV108 TUR108 UEN108 UOJ108 UYF108 VIB108 VRX108 WBT108 WLP108 WVL108 D65644 IZ65644 SV65644 ACR65644 AMN65644 AWJ65644 BGF65644 BQB65644 BZX65644 CJT65644 CTP65644 DDL65644 DNH65644 DXD65644 EGZ65644 EQV65644 FAR65644 FKN65644 FUJ65644 GEF65644 GOB65644 GXX65644 HHT65644 HRP65644 IBL65644 ILH65644 IVD65644 JEZ65644 JOV65644 JYR65644 KIN65644 KSJ65644 LCF65644 LMB65644 LVX65644 MFT65644 MPP65644 MZL65644 NJH65644 NTD65644 OCZ65644 OMV65644 OWR65644 PGN65644 PQJ65644 QAF65644 QKB65644 QTX65644 RDT65644 RNP65644 RXL65644 SHH65644 SRD65644 TAZ65644 TKV65644 TUR65644 UEN65644 UOJ65644 UYF65644 VIB65644 VRX65644 WBT65644 WLP65644 WVL65644 D131180 IZ131180 SV131180 ACR131180 AMN131180 AWJ131180 BGF131180 BQB131180 BZX131180 CJT131180 CTP131180 DDL131180 DNH131180 DXD131180 EGZ131180 EQV131180 FAR131180 FKN131180 FUJ131180 GEF131180 GOB131180 GXX131180 HHT131180 HRP131180 IBL131180 ILH131180 IVD131180 JEZ131180 JOV131180 JYR131180 KIN131180 KSJ131180 LCF131180 LMB131180 LVX131180 MFT131180 MPP131180 MZL131180 NJH131180 NTD131180 OCZ131180 OMV131180 OWR131180 PGN131180 PQJ131180 QAF131180 QKB131180 QTX131180 RDT131180 RNP131180 RXL131180 SHH131180 SRD131180 TAZ131180 TKV131180 TUR131180 UEN131180 UOJ131180 UYF131180 VIB131180 VRX131180 WBT131180 WLP131180 WVL131180 D196716 IZ196716 SV196716 ACR196716 AMN196716 AWJ196716 BGF196716 BQB196716 BZX196716 CJT196716 CTP196716 DDL196716 DNH196716 DXD196716 EGZ196716 EQV196716 FAR196716 FKN196716 FUJ196716 GEF196716 GOB196716 GXX196716 HHT196716 HRP196716 IBL196716 ILH196716 IVD196716 JEZ196716 JOV196716 JYR196716 KIN196716 KSJ196716 LCF196716 LMB196716 LVX196716 MFT196716 MPP196716 MZL196716 NJH196716 NTD196716 OCZ196716 OMV196716 OWR196716 PGN196716 PQJ196716 QAF196716 QKB196716 QTX196716 RDT196716 RNP196716 RXL196716 SHH196716 SRD196716 TAZ196716 TKV196716 TUR196716 UEN196716 UOJ196716 UYF196716 VIB196716 VRX196716 WBT196716 WLP196716 WVL196716 D262252 IZ262252 SV262252 ACR262252 AMN262252 AWJ262252 BGF262252 BQB262252 BZX262252 CJT262252 CTP262252 DDL262252 DNH262252 DXD262252 EGZ262252 EQV262252 FAR262252 FKN262252 FUJ262252 GEF262252 GOB262252 GXX262252 HHT262252 HRP262252 IBL262252 ILH262252 IVD262252 JEZ262252 JOV262252 JYR262252 KIN262252 KSJ262252 LCF262252 LMB262252 LVX262252 MFT262252 MPP262252 MZL262252 NJH262252 NTD262252 OCZ262252 OMV262252 OWR262252 PGN262252 PQJ262252 QAF262252 QKB262252 QTX262252 RDT262252 RNP262252 RXL262252 SHH262252 SRD262252 TAZ262252 TKV262252 TUR262252 UEN262252 UOJ262252 UYF262252 VIB262252 VRX262252 WBT262252 WLP262252 WVL262252 D327788 IZ327788 SV327788 ACR327788 AMN327788 AWJ327788 BGF327788 BQB327788 BZX327788 CJT327788 CTP327788 DDL327788 DNH327788 DXD327788 EGZ327788 EQV327788 FAR327788 FKN327788 FUJ327788 GEF327788 GOB327788 GXX327788 HHT327788 HRP327788 IBL327788 ILH327788 IVD327788 JEZ327788 JOV327788 JYR327788 KIN327788 KSJ327788 LCF327788 LMB327788 LVX327788 MFT327788 MPP327788 MZL327788 NJH327788 NTD327788 OCZ327788 OMV327788 OWR327788 PGN327788 PQJ327788 QAF327788 QKB327788 QTX327788 RDT327788 RNP327788 RXL327788 SHH327788 SRD327788 TAZ327788 TKV327788 TUR327788 UEN327788 UOJ327788 UYF327788 VIB327788 VRX327788 WBT327788 WLP327788 WVL327788 D393324 IZ393324 SV393324 ACR393324 AMN393324 AWJ393324 BGF393324 BQB393324 BZX393324 CJT393324 CTP393324 DDL393324 DNH393324 DXD393324 EGZ393324 EQV393324 FAR393324 FKN393324 FUJ393324 GEF393324 GOB393324 GXX393324 HHT393324 HRP393324 IBL393324 ILH393324 IVD393324 JEZ393324 JOV393324 JYR393324 KIN393324 KSJ393324 LCF393324 LMB393324 LVX393324 MFT393324 MPP393324 MZL393324 NJH393324 NTD393324 OCZ393324 OMV393324 OWR393324 PGN393324 PQJ393324 QAF393324 QKB393324 QTX393324 RDT393324 RNP393324 RXL393324 SHH393324 SRD393324 TAZ393324 TKV393324 TUR393324 UEN393324 UOJ393324 UYF393324 VIB393324 VRX393324 WBT393324 WLP393324 WVL393324 D458860 IZ458860 SV458860 ACR458860 AMN458860 AWJ458860 BGF458860 BQB458860 BZX458860 CJT458860 CTP458860 DDL458860 DNH458860 DXD458860 EGZ458860 EQV458860 FAR458860 FKN458860 FUJ458860 GEF458860 GOB458860 GXX458860 HHT458860 HRP458860 IBL458860 ILH458860 IVD458860 JEZ458860 JOV458860 JYR458860 KIN458860 KSJ458860 LCF458860 LMB458860 LVX458860 MFT458860 MPP458860 MZL458860 NJH458860 NTD458860 OCZ458860 OMV458860 OWR458860 PGN458860 PQJ458860 QAF458860 QKB458860 QTX458860 RDT458860 RNP458860 RXL458860 SHH458860 SRD458860 TAZ458860 TKV458860 TUR458860 UEN458860 UOJ458860 UYF458860 VIB458860 VRX458860 WBT458860 WLP458860 WVL458860 D524396 IZ524396 SV524396 ACR524396 AMN524396 AWJ524396 BGF524396 BQB524396 BZX524396 CJT524396 CTP524396 DDL524396 DNH524396 DXD524396 EGZ524396 EQV524396 FAR524396 FKN524396 FUJ524396 GEF524396 GOB524396 GXX524396 HHT524396 HRP524396 IBL524396 ILH524396 IVD524396 JEZ524396 JOV524396 JYR524396 KIN524396 KSJ524396 LCF524396 LMB524396 LVX524396 MFT524396 MPP524396 MZL524396 NJH524396 NTD524396 OCZ524396 OMV524396 OWR524396 PGN524396 PQJ524396 QAF524396 QKB524396 QTX524396 RDT524396 RNP524396 RXL524396 SHH524396 SRD524396 TAZ524396 TKV524396 TUR524396 UEN524396 UOJ524396 UYF524396 VIB524396 VRX524396 WBT524396 WLP524396 WVL524396 D589932 IZ589932 SV589932 ACR589932 AMN589932 AWJ589932 BGF589932 BQB589932 BZX589932 CJT589932 CTP589932 DDL589932 DNH589932 DXD589932 EGZ589932 EQV589932 FAR589932 FKN589932 FUJ589932 GEF589932 GOB589932 GXX589932 HHT589932 HRP589932 IBL589932 ILH589932 IVD589932 JEZ589932 JOV589932 JYR589932 KIN589932 KSJ589932 LCF589932 LMB589932 LVX589932 MFT589932 MPP589932 MZL589932 NJH589932 NTD589932 OCZ589932 OMV589932 OWR589932 PGN589932 PQJ589932 QAF589932 QKB589932 QTX589932 RDT589932 RNP589932 RXL589932 SHH589932 SRD589932 TAZ589932 TKV589932 TUR589932 UEN589932 UOJ589932 UYF589932 VIB589932 VRX589932 WBT589932 WLP589932 WVL589932 D655468 IZ655468 SV655468 ACR655468 AMN655468 AWJ655468 BGF655468 BQB655468 BZX655468 CJT655468 CTP655468 DDL655468 DNH655468 DXD655468 EGZ655468 EQV655468 FAR655468 FKN655468 FUJ655468 GEF655468 GOB655468 GXX655468 HHT655468 HRP655468 IBL655468 ILH655468 IVD655468 JEZ655468 JOV655468 JYR655468 KIN655468 KSJ655468 LCF655468 LMB655468 LVX655468 MFT655468 MPP655468 MZL655468 NJH655468 NTD655468 OCZ655468 OMV655468 OWR655468 PGN655468 PQJ655468 QAF655468 QKB655468 QTX655468 RDT655468 RNP655468 RXL655468 SHH655468 SRD655468 TAZ655468 TKV655468 TUR655468 UEN655468 UOJ655468 UYF655468 VIB655468 VRX655468 WBT655468 WLP655468 WVL655468 D721004 IZ721004 SV721004 ACR721004 AMN721004 AWJ721004 BGF721004 BQB721004 BZX721004 CJT721004 CTP721004 DDL721004 DNH721004 DXD721004 EGZ721004 EQV721004 FAR721004 FKN721004 FUJ721004 GEF721004 GOB721004 GXX721004 HHT721004 HRP721004 IBL721004 ILH721004 IVD721004 JEZ721004 JOV721004 JYR721004 KIN721004 KSJ721004 LCF721004 LMB721004 LVX721004 MFT721004 MPP721004 MZL721004 NJH721004 NTD721004 OCZ721004 OMV721004 OWR721004 PGN721004 PQJ721004 QAF721004 QKB721004 QTX721004 RDT721004 RNP721004 RXL721004 SHH721004 SRD721004 TAZ721004 TKV721004 TUR721004 UEN721004 UOJ721004 UYF721004 VIB721004 VRX721004 WBT721004 WLP721004 WVL721004 D786540 IZ786540 SV786540 ACR786540 AMN786540 AWJ786540 BGF786540 BQB786540 BZX786540 CJT786540 CTP786540 DDL786540 DNH786540 DXD786540 EGZ786540 EQV786540 FAR786540 FKN786540 FUJ786540 GEF786540 GOB786540 GXX786540 HHT786540 HRP786540 IBL786540 ILH786540 IVD786540 JEZ786540 JOV786540 JYR786540 KIN786540 KSJ786540 LCF786540 LMB786540 LVX786540 MFT786540 MPP786540 MZL786540 NJH786540 NTD786540 OCZ786540 OMV786540 OWR786540 PGN786540 PQJ786540 QAF786540 QKB786540 QTX786540 RDT786540 RNP786540 RXL786540 SHH786540 SRD786540 TAZ786540 TKV786540 TUR786540 UEN786540 UOJ786540 UYF786540 VIB786540 VRX786540 WBT786540 WLP786540 WVL786540 D852076 IZ852076 SV852076 ACR852076 AMN852076 AWJ852076 BGF852076 BQB852076 BZX852076 CJT852076 CTP852076 DDL852076 DNH852076 DXD852076 EGZ852076 EQV852076 FAR852076 FKN852076 FUJ852076 GEF852076 GOB852076 GXX852076 HHT852076 HRP852076 IBL852076 ILH852076 IVD852076 JEZ852076 JOV852076 JYR852076 KIN852076 KSJ852076 LCF852076 LMB852076 LVX852076 MFT852076 MPP852076 MZL852076 NJH852076 NTD852076 OCZ852076 OMV852076 OWR852076 PGN852076 PQJ852076 QAF852076 QKB852076 QTX852076 RDT852076 RNP852076 RXL852076 SHH852076 SRD852076 TAZ852076 TKV852076 TUR852076 UEN852076 UOJ852076 UYF852076 VIB852076 VRX852076 WBT852076 WLP852076 WVL852076 D917612 IZ917612 SV917612 ACR917612 AMN917612 AWJ917612 BGF917612 BQB917612 BZX917612 CJT917612 CTP917612 DDL917612 DNH917612 DXD917612 EGZ917612 EQV917612 FAR917612 FKN917612 FUJ917612 GEF917612 GOB917612 GXX917612 HHT917612 HRP917612 IBL917612 ILH917612 IVD917612 JEZ917612 JOV917612 JYR917612 KIN917612 KSJ917612 LCF917612 LMB917612 LVX917612 MFT917612 MPP917612 MZL917612 NJH917612 NTD917612 OCZ917612 OMV917612 OWR917612 PGN917612 PQJ917612 QAF917612 QKB917612 QTX917612 RDT917612 RNP917612 RXL917612 SHH917612 SRD917612 TAZ917612 TKV917612 TUR917612 UEN917612 UOJ917612 UYF917612 VIB917612 VRX917612 WBT917612 WLP917612 WVL917612 D983148 IZ983148 SV983148 ACR983148 AMN983148 AWJ983148 BGF983148 BQB983148 BZX983148 CJT983148 CTP983148 DDL983148 DNH983148 DXD983148 EGZ983148 EQV983148 FAR983148 FKN983148 FUJ983148 GEF983148 GOB983148 GXX983148 HHT983148 HRP983148 IBL983148 ILH983148 IVD983148 JEZ983148 JOV983148 JYR983148 KIN983148 KSJ983148 LCF983148 LMB983148 LVX983148 MFT983148 MPP983148 MZL983148 NJH983148 NTD983148 OCZ983148 OMV983148 OWR983148 PGN983148 PQJ983148 QAF983148 QKB983148 QTX983148 RDT983148 RNP983148 RXL983148 SHH983148 SRD983148 TAZ983148 TKV983148 TUR983148 UEN983148 UOJ983148 UYF983148 VIB983148 VRX983148 WBT983148 WLP983148 WVL983148 D110 IZ110 SV110 ACR110 AMN110 AWJ110 BGF110 BQB110 BZX110 CJT110 CTP110 DDL110 DNH110 DXD110 EGZ110 EQV110 FAR110 FKN110 FUJ110 GEF110 GOB110 GXX110 HHT110 HRP110 IBL110 ILH110 IVD110 JEZ110 JOV110 JYR110 KIN110 KSJ110 LCF110 LMB110 LVX110 MFT110 MPP110 MZL110 NJH110 NTD110 OCZ110 OMV110 OWR110 PGN110 PQJ110 QAF110 QKB110 QTX110 RDT110 RNP110 RXL110 SHH110 SRD110 TAZ110 TKV110 TUR110 UEN110 UOJ110 UYF110 VIB110 VRX110 WBT110 WLP110 WVL110 D65646 IZ65646 SV65646 ACR65646 AMN65646 AWJ65646 BGF65646 BQB65646 BZX65646 CJT65646 CTP65646 DDL65646 DNH65646 DXD65646 EGZ65646 EQV65646 FAR65646 FKN65646 FUJ65646 GEF65646 GOB65646 GXX65646 HHT65646 HRP65646 IBL65646 ILH65646 IVD65646 JEZ65646 JOV65646 JYR65646 KIN65646 KSJ65646 LCF65646 LMB65646 LVX65646 MFT65646 MPP65646 MZL65646 NJH65646 NTD65646 OCZ65646 OMV65646 OWR65646 PGN65646 PQJ65646 QAF65646 QKB65646 QTX65646 RDT65646 RNP65646 RXL65646 SHH65646 SRD65646 TAZ65646 TKV65646 TUR65646 UEN65646 UOJ65646 UYF65646 VIB65646 VRX65646 WBT65646 WLP65646 WVL65646 D131182 IZ131182 SV131182 ACR131182 AMN131182 AWJ131182 BGF131182 BQB131182 BZX131182 CJT131182 CTP131182 DDL131182 DNH131182 DXD131182 EGZ131182 EQV131182 FAR131182 FKN131182 FUJ131182 GEF131182 GOB131182 GXX131182 HHT131182 HRP131182 IBL131182 ILH131182 IVD131182 JEZ131182 JOV131182 JYR131182 KIN131182 KSJ131182 LCF131182 LMB131182 LVX131182 MFT131182 MPP131182 MZL131182 NJH131182 NTD131182 OCZ131182 OMV131182 OWR131182 PGN131182 PQJ131182 QAF131182 QKB131182 QTX131182 RDT131182 RNP131182 RXL131182 SHH131182 SRD131182 TAZ131182 TKV131182 TUR131182 UEN131182 UOJ131182 UYF131182 VIB131182 VRX131182 WBT131182 WLP131182 WVL131182 D196718 IZ196718 SV196718 ACR196718 AMN196718 AWJ196718 BGF196718 BQB196718 BZX196718 CJT196718 CTP196718 DDL196718 DNH196718 DXD196718 EGZ196718 EQV196718 FAR196718 FKN196718 FUJ196718 GEF196718 GOB196718 GXX196718 HHT196718 HRP196718 IBL196718 ILH196718 IVD196718 JEZ196718 JOV196718 JYR196718 KIN196718 KSJ196718 LCF196718 LMB196718 LVX196718 MFT196718 MPP196718 MZL196718 NJH196718 NTD196718 OCZ196718 OMV196718 OWR196718 PGN196718 PQJ196718 QAF196718 QKB196718 QTX196718 RDT196718 RNP196718 RXL196718 SHH196718 SRD196718 TAZ196718 TKV196718 TUR196718 UEN196718 UOJ196718 UYF196718 VIB196718 VRX196718 WBT196718 WLP196718 WVL196718 D262254 IZ262254 SV262254 ACR262254 AMN262254 AWJ262254 BGF262254 BQB262254 BZX262254 CJT262254 CTP262254 DDL262254 DNH262254 DXD262254 EGZ262254 EQV262254 FAR262254 FKN262254 FUJ262254 GEF262254 GOB262254 GXX262254 HHT262254 HRP262254 IBL262254 ILH262254 IVD262254 JEZ262254 JOV262254 JYR262254 KIN262254 KSJ262254 LCF262254 LMB262254 LVX262254 MFT262254 MPP262254 MZL262254 NJH262254 NTD262254 OCZ262254 OMV262254 OWR262254 PGN262254 PQJ262254 QAF262254 QKB262254 QTX262254 RDT262254 RNP262254 RXL262254 SHH262254 SRD262254 TAZ262254 TKV262254 TUR262254 UEN262254 UOJ262254 UYF262254 VIB262254 VRX262254 WBT262254 WLP262254 WVL262254 D327790 IZ327790 SV327790 ACR327790 AMN327790 AWJ327790 BGF327790 BQB327790 BZX327790 CJT327790 CTP327790 DDL327790 DNH327790 DXD327790 EGZ327790 EQV327790 FAR327790 FKN327790 FUJ327790 GEF327790 GOB327790 GXX327790 HHT327790 HRP327790 IBL327790 ILH327790 IVD327790 JEZ327790 JOV327790 JYR327790 KIN327790 KSJ327790 LCF327790 LMB327790 LVX327790 MFT327790 MPP327790 MZL327790 NJH327790 NTD327790 OCZ327790 OMV327790 OWR327790 PGN327790 PQJ327790 QAF327790 QKB327790 QTX327790 RDT327790 RNP327790 RXL327790 SHH327790 SRD327790 TAZ327790 TKV327790 TUR327790 UEN327790 UOJ327790 UYF327790 VIB327790 VRX327790 WBT327790 WLP327790 WVL327790 D393326 IZ393326 SV393326 ACR393326 AMN393326 AWJ393326 BGF393326 BQB393326 BZX393326 CJT393326 CTP393326 DDL393326 DNH393326 DXD393326 EGZ393326 EQV393326 FAR393326 FKN393326 FUJ393326 GEF393326 GOB393326 GXX393326 HHT393326 HRP393326 IBL393326 ILH393326 IVD393326 JEZ393326 JOV393326 JYR393326 KIN393326 KSJ393326 LCF393326 LMB393326 LVX393326 MFT393326 MPP393326 MZL393326 NJH393326 NTD393326 OCZ393326 OMV393326 OWR393326 PGN393326 PQJ393326 QAF393326 QKB393326 QTX393326 RDT393326 RNP393326 RXL393326 SHH393326 SRD393326 TAZ393326 TKV393326 TUR393326 UEN393326 UOJ393326 UYF393326 VIB393326 VRX393326 WBT393326 WLP393326 WVL393326 D458862 IZ458862 SV458862 ACR458862 AMN458862 AWJ458862 BGF458862 BQB458862 BZX458862 CJT458862 CTP458862 DDL458862 DNH458862 DXD458862 EGZ458862 EQV458862 FAR458862 FKN458862 FUJ458862 GEF458862 GOB458862 GXX458862 HHT458862 HRP458862 IBL458862 ILH458862 IVD458862 JEZ458862 JOV458862 JYR458862 KIN458862 KSJ458862 LCF458862 LMB458862 LVX458862 MFT458862 MPP458862 MZL458862 NJH458862 NTD458862 OCZ458862 OMV458862 OWR458862 PGN458862 PQJ458862 QAF458862 QKB458862 QTX458862 RDT458862 RNP458862 RXL458862 SHH458862 SRD458862 TAZ458862 TKV458862 TUR458862 UEN458862 UOJ458862 UYF458862 VIB458862 VRX458862 WBT458862 WLP458862 WVL458862 D524398 IZ524398 SV524398 ACR524398 AMN524398 AWJ524398 BGF524398 BQB524398 BZX524398 CJT524398 CTP524398 DDL524398 DNH524398 DXD524398 EGZ524398 EQV524398 FAR524398 FKN524398 FUJ524398 GEF524398 GOB524398 GXX524398 HHT524398 HRP524398 IBL524398 ILH524398 IVD524398 JEZ524398 JOV524398 JYR524398 KIN524398 KSJ524398 LCF524398 LMB524398 LVX524398 MFT524398 MPP524398 MZL524398 NJH524398 NTD524398 OCZ524398 OMV524398 OWR524398 PGN524398 PQJ524398 QAF524398 QKB524398 QTX524398 RDT524398 RNP524398 RXL524398 SHH524398 SRD524398 TAZ524398 TKV524398 TUR524398 UEN524398 UOJ524398 UYF524398 VIB524398 VRX524398 WBT524398 WLP524398 WVL524398 D589934 IZ589934 SV589934 ACR589934 AMN589934 AWJ589934 BGF589934 BQB589934 BZX589934 CJT589934 CTP589934 DDL589934 DNH589934 DXD589934 EGZ589934 EQV589934 FAR589934 FKN589934 FUJ589934 GEF589934 GOB589934 GXX589934 HHT589934 HRP589934 IBL589934 ILH589934 IVD589934 JEZ589934 JOV589934 JYR589934 KIN589934 KSJ589934 LCF589934 LMB589934 LVX589934 MFT589934 MPP589934 MZL589934 NJH589934 NTD589934 OCZ589934 OMV589934 OWR589934 PGN589934 PQJ589934 QAF589934 QKB589934 QTX589934 RDT589934 RNP589934 RXL589934 SHH589934 SRD589934 TAZ589934 TKV589934 TUR589934 UEN589934 UOJ589934 UYF589934 VIB589934 VRX589934 WBT589934 WLP589934 WVL589934 D655470 IZ655470 SV655470 ACR655470 AMN655470 AWJ655470 BGF655470 BQB655470 BZX655470 CJT655470 CTP655470 DDL655470 DNH655470 DXD655470 EGZ655470 EQV655470 FAR655470 FKN655470 FUJ655470 GEF655470 GOB655470 GXX655470 HHT655470 HRP655470 IBL655470 ILH655470 IVD655470 JEZ655470 JOV655470 JYR655470 KIN655470 KSJ655470 LCF655470 LMB655470 LVX655470 MFT655470 MPP655470 MZL655470 NJH655470 NTD655470 OCZ655470 OMV655470 OWR655470 PGN655470 PQJ655470 QAF655470 QKB655470 QTX655470 RDT655470 RNP655470 RXL655470 SHH655470 SRD655470 TAZ655470 TKV655470 TUR655470 UEN655470 UOJ655470 UYF655470 VIB655470 VRX655470 WBT655470 WLP655470 WVL655470 D721006 IZ721006 SV721006 ACR721006 AMN721006 AWJ721006 BGF721006 BQB721006 BZX721006 CJT721006 CTP721006 DDL721006 DNH721006 DXD721006 EGZ721006 EQV721006 FAR721006 FKN721006 FUJ721006 GEF721006 GOB721006 GXX721006 HHT721006 HRP721006 IBL721006 ILH721006 IVD721006 JEZ721006 JOV721006 JYR721006 KIN721006 KSJ721006 LCF721006 LMB721006 LVX721006 MFT721006 MPP721006 MZL721006 NJH721006 NTD721006 OCZ721006 OMV721006 OWR721006 PGN721006 PQJ721006 QAF721006 QKB721006 QTX721006 RDT721006 RNP721006 RXL721006 SHH721006 SRD721006 TAZ721006 TKV721006 TUR721006 UEN721006 UOJ721006 UYF721006 VIB721006 VRX721006 WBT721006 WLP721006 WVL721006 D786542 IZ786542 SV786542 ACR786542 AMN786542 AWJ786542 BGF786542 BQB786542 BZX786542 CJT786542 CTP786542 DDL786542 DNH786542 DXD786542 EGZ786542 EQV786542 FAR786542 FKN786542 FUJ786542 GEF786542 GOB786542 GXX786542 HHT786542 HRP786542 IBL786542 ILH786542 IVD786542 JEZ786542 JOV786542 JYR786542 KIN786542 KSJ786542 LCF786542 LMB786542 LVX786542 MFT786542 MPP786542 MZL786542 NJH786542 NTD786542 OCZ786542 OMV786542 OWR786542 PGN786542 PQJ786542 QAF786542 QKB786542 QTX786542 RDT786542 RNP786542 RXL786542 SHH786542 SRD786542 TAZ786542 TKV786542 TUR786542 UEN786542 UOJ786542 UYF786542 VIB786542 VRX786542 WBT786542 WLP786542 WVL786542 D852078 IZ852078 SV852078 ACR852078 AMN852078 AWJ852078 BGF852078 BQB852078 BZX852078 CJT852078 CTP852078 DDL852078 DNH852078 DXD852078 EGZ852078 EQV852078 FAR852078 FKN852078 FUJ852078 GEF852078 GOB852078 GXX852078 HHT852078 HRP852078 IBL852078 ILH852078 IVD852078 JEZ852078 JOV852078 JYR852078 KIN852078 KSJ852078 LCF852078 LMB852078 LVX852078 MFT852078 MPP852078 MZL852078 NJH852078 NTD852078 OCZ852078 OMV852078 OWR852078 PGN852078 PQJ852078 QAF852078 QKB852078 QTX852078 RDT852078 RNP852078 RXL852078 SHH852078 SRD852078 TAZ852078 TKV852078 TUR852078 UEN852078 UOJ852078 UYF852078 VIB852078 VRX852078 WBT852078 WLP852078 WVL852078 D917614 IZ917614 SV917614 ACR917614 AMN917614 AWJ917614 BGF917614 BQB917614 BZX917614 CJT917614 CTP917614 DDL917614 DNH917614 DXD917614 EGZ917614 EQV917614 FAR917614 FKN917614 FUJ917614 GEF917614 GOB917614 GXX917614 HHT917614 HRP917614 IBL917614 ILH917614 IVD917614 JEZ917614 JOV917614 JYR917614 KIN917614 KSJ917614 LCF917614 LMB917614 LVX917614 MFT917614 MPP917614 MZL917614 NJH917614 NTD917614 OCZ917614 OMV917614 OWR917614 PGN917614 PQJ917614 QAF917614 QKB917614 QTX917614 RDT917614 RNP917614 RXL917614 SHH917614 SRD917614 TAZ917614 TKV917614 TUR917614 UEN917614 UOJ917614 UYF917614 VIB917614 VRX917614 WBT917614 WLP917614 WVL917614 D983150 IZ983150 SV983150 ACR983150 AMN983150 AWJ983150 BGF983150 BQB983150 BZX983150 CJT983150 CTP983150 DDL983150 DNH983150 DXD983150 EGZ983150 EQV983150 FAR983150 FKN983150 FUJ983150 GEF983150 GOB983150 GXX983150 HHT983150 HRP983150 IBL983150 ILH983150 IVD983150 JEZ983150 JOV983150 JYR983150 KIN983150 KSJ983150 LCF983150 LMB983150 LVX983150 MFT983150 MPP983150 MZL983150 NJH983150 NTD983150 OCZ983150 OMV983150 OWR983150 PGN983150 PQJ983150 QAF983150 QKB983150 QTX983150 RDT983150 RNP983150 RXL983150 SHH983150 SRD983150 TAZ983150 TKV983150 TUR983150 UEN983150 UOJ983150 UYF983150 VIB983150 VRX983150 WBT983150 WLP983150 WVL983150 D112 IZ112 SV112 ACR112 AMN112 AWJ112 BGF112 BQB112 BZX112 CJT112 CTP112 DDL112 DNH112 DXD112 EGZ112 EQV112 FAR112 FKN112 FUJ112 GEF112 GOB112 GXX112 HHT112 HRP112 IBL112 ILH112 IVD112 JEZ112 JOV112 JYR112 KIN112 KSJ112 LCF112 LMB112 LVX112 MFT112 MPP112 MZL112 NJH112 NTD112 OCZ112 OMV112 OWR112 PGN112 PQJ112 QAF112 QKB112 QTX112 RDT112 RNP112 RXL112 SHH112 SRD112 TAZ112 TKV112 TUR112 UEN112 UOJ112 UYF112 VIB112 VRX112 WBT112 WLP112 WVL112 D65648 IZ65648 SV65648 ACR65648 AMN65648 AWJ65648 BGF65648 BQB65648 BZX65648 CJT65648 CTP65648 DDL65648 DNH65648 DXD65648 EGZ65648 EQV65648 FAR65648 FKN65648 FUJ65648 GEF65648 GOB65648 GXX65648 HHT65648 HRP65648 IBL65648 ILH65648 IVD65648 JEZ65648 JOV65648 JYR65648 KIN65648 KSJ65648 LCF65648 LMB65648 LVX65648 MFT65648 MPP65648 MZL65648 NJH65648 NTD65648 OCZ65648 OMV65648 OWR65648 PGN65648 PQJ65648 QAF65648 QKB65648 QTX65648 RDT65648 RNP65648 RXL65648 SHH65648 SRD65648 TAZ65648 TKV65648 TUR65648 UEN65648 UOJ65648 UYF65648 VIB65648 VRX65648 WBT65648 WLP65648 WVL65648 D131184 IZ131184 SV131184 ACR131184 AMN131184 AWJ131184 BGF131184 BQB131184 BZX131184 CJT131184 CTP131184 DDL131184 DNH131184 DXD131184 EGZ131184 EQV131184 FAR131184 FKN131184 FUJ131184 GEF131184 GOB131184 GXX131184 HHT131184 HRP131184 IBL131184 ILH131184 IVD131184 JEZ131184 JOV131184 JYR131184 KIN131184 KSJ131184 LCF131184 LMB131184 LVX131184 MFT131184 MPP131184 MZL131184 NJH131184 NTD131184 OCZ131184 OMV131184 OWR131184 PGN131184 PQJ131184 QAF131184 QKB131184 QTX131184 RDT131184 RNP131184 RXL131184 SHH131184 SRD131184 TAZ131184 TKV131184 TUR131184 UEN131184 UOJ131184 UYF131184 VIB131184 VRX131184 WBT131184 WLP131184 WVL131184 D196720 IZ196720 SV196720 ACR196720 AMN196720 AWJ196720 BGF196720 BQB196720 BZX196720 CJT196720 CTP196720 DDL196720 DNH196720 DXD196720 EGZ196720 EQV196720 FAR196720 FKN196720 FUJ196720 GEF196720 GOB196720 GXX196720 HHT196720 HRP196720 IBL196720 ILH196720 IVD196720 JEZ196720 JOV196720 JYR196720 KIN196720 KSJ196720 LCF196720 LMB196720 LVX196720 MFT196720 MPP196720 MZL196720 NJH196720 NTD196720 OCZ196720 OMV196720 OWR196720 PGN196720 PQJ196720 QAF196720 QKB196720 QTX196720 RDT196720 RNP196720 RXL196720 SHH196720 SRD196720 TAZ196720 TKV196720 TUR196720 UEN196720 UOJ196720 UYF196720 VIB196720 VRX196720 WBT196720 WLP196720 WVL196720 D262256 IZ262256 SV262256 ACR262256 AMN262256 AWJ262256 BGF262256 BQB262256 BZX262256 CJT262256 CTP262256 DDL262256 DNH262256 DXD262256 EGZ262256 EQV262256 FAR262256 FKN262256 FUJ262256 GEF262256 GOB262256 GXX262256 HHT262256 HRP262256 IBL262256 ILH262256 IVD262256 JEZ262256 JOV262256 JYR262256 KIN262256 KSJ262256 LCF262256 LMB262256 LVX262256 MFT262256 MPP262256 MZL262256 NJH262256 NTD262256 OCZ262256 OMV262256 OWR262256 PGN262256 PQJ262256 QAF262256 QKB262256 QTX262256 RDT262256 RNP262256 RXL262256 SHH262256 SRD262256 TAZ262256 TKV262256 TUR262256 UEN262256 UOJ262256 UYF262256 VIB262256 VRX262256 WBT262256 WLP262256 WVL262256 D327792 IZ327792 SV327792 ACR327792 AMN327792 AWJ327792 BGF327792 BQB327792 BZX327792 CJT327792 CTP327792 DDL327792 DNH327792 DXD327792 EGZ327792 EQV327792 FAR327792 FKN327792 FUJ327792 GEF327792 GOB327792 GXX327792 HHT327792 HRP327792 IBL327792 ILH327792 IVD327792 JEZ327792 JOV327792 JYR327792 KIN327792 KSJ327792 LCF327792 LMB327792 LVX327792 MFT327792 MPP327792 MZL327792 NJH327792 NTD327792 OCZ327792 OMV327792 OWR327792 PGN327792 PQJ327792 QAF327792 QKB327792 QTX327792 RDT327792 RNP327792 RXL327792 SHH327792 SRD327792 TAZ327792 TKV327792 TUR327792 UEN327792 UOJ327792 UYF327792 VIB327792 VRX327792 WBT327792 WLP327792 WVL327792 D393328 IZ393328 SV393328 ACR393328 AMN393328 AWJ393328 BGF393328 BQB393328 BZX393328 CJT393328 CTP393328 DDL393328 DNH393328 DXD393328 EGZ393328 EQV393328 FAR393328 FKN393328 FUJ393328 GEF393328 GOB393328 GXX393328 HHT393328 HRP393328 IBL393328 ILH393328 IVD393328 JEZ393328 JOV393328 JYR393328 KIN393328 KSJ393328 LCF393328 LMB393328 LVX393328 MFT393328 MPP393328 MZL393328 NJH393328 NTD393328 OCZ393328 OMV393328 OWR393328 PGN393328 PQJ393328 QAF393328 QKB393328 QTX393328 RDT393328 RNP393328 RXL393328 SHH393328 SRD393328 TAZ393328 TKV393328 TUR393328 UEN393328 UOJ393328 UYF393328 VIB393328 VRX393328 WBT393328 WLP393328 WVL393328 D458864 IZ458864 SV458864 ACR458864 AMN458864 AWJ458864 BGF458864 BQB458864 BZX458864 CJT458864 CTP458864 DDL458864 DNH458864 DXD458864 EGZ458864 EQV458864 FAR458864 FKN458864 FUJ458864 GEF458864 GOB458864 GXX458864 HHT458864 HRP458864 IBL458864 ILH458864 IVD458864 JEZ458864 JOV458864 JYR458864 KIN458864 KSJ458864 LCF458864 LMB458864 LVX458864 MFT458864 MPP458864 MZL458864 NJH458864 NTD458864 OCZ458864 OMV458864 OWR458864 PGN458864 PQJ458864 QAF458864 QKB458864 QTX458864 RDT458864 RNP458864 RXL458864 SHH458864 SRD458864 TAZ458864 TKV458864 TUR458864 UEN458864 UOJ458864 UYF458864 VIB458864 VRX458864 WBT458864 WLP458864 WVL458864 D524400 IZ524400 SV524400 ACR524400 AMN524400 AWJ524400 BGF524400 BQB524400 BZX524400 CJT524400 CTP524400 DDL524400 DNH524400 DXD524400 EGZ524400 EQV524400 FAR524400 FKN524400 FUJ524400 GEF524400 GOB524400 GXX524400 HHT524400 HRP524400 IBL524400 ILH524400 IVD524400 JEZ524400 JOV524400 JYR524400 KIN524400 KSJ524400 LCF524400 LMB524400 LVX524400 MFT524400 MPP524400 MZL524400 NJH524400 NTD524400 OCZ524400 OMV524400 OWR524400 PGN524400 PQJ524400 QAF524400 QKB524400 QTX524400 RDT524400 RNP524400 RXL524400 SHH524400 SRD524400 TAZ524400 TKV524400 TUR524400 UEN524400 UOJ524400 UYF524400 VIB524400 VRX524400 WBT524400 WLP524400 WVL524400 D589936 IZ589936 SV589936 ACR589936 AMN589936 AWJ589936 BGF589936 BQB589936 BZX589936 CJT589936 CTP589936 DDL589936 DNH589936 DXD589936 EGZ589936 EQV589936 FAR589936 FKN589936 FUJ589936 GEF589936 GOB589936 GXX589936 HHT589936 HRP589936 IBL589936 ILH589936 IVD589936 JEZ589936 JOV589936 JYR589936 KIN589936 KSJ589936 LCF589936 LMB589936 LVX589936 MFT589936 MPP589936 MZL589936 NJH589936 NTD589936 OCZ589936 OMV589936 OWR589936 PGN589936 PQJ589936 QAF589936 QKB589936 QTX589936 RDT589936 RNP589936 RXL589936 SHH589936 SRD589936 TAZ589936 TKV589936 TUR589936 UEN589936 UOJ589936 UYF589936 VIB589936 VRX589936 WBT589936 WLP589936 WVL589936 D655472 IZ655472 SV655472 ACR655472 AMN655472 AWJ655472 BGF655472 BQB655472 BZX655472 CJT655472 CTP655472 DDL655472 DNH655472 DXD655472 EGZ655472 EQV655472 FAR655472 FKN655472 FUJ655472 GEF655472 GOB655472 GXX655472 HHT655472 HRP655472 IBL655472 ILH655472 IVD655472 JEZ655472 JOV655472 JYR655472 KIN655472 KSJ655472 LCF655472 LMB655472 LVX655472 MFT655472 MPP655472 MZL655472 NJH655472 NTD655472 OCZ655472 OMV655472 OWR655472 PGN655472 PQJ655472 QAF655472 QKB655472 QTX655472 RDT655472 RNP655472 RXL655472 SHH655472 SRD655472 TAZ655472 TKV655472 TUR655472 UEN655472 UOJ655472 UYF655472 VIB655472 VRX655472 WBT655472 WLP655472 WVL655472 D721008 IZ721008 SV721008 ACR721008 AMN721008 AWJ721008 BGF721008 BQB721008 BZX721008 CJT721008 CTP721008 DDL721008 DNH721008 DXD721008 EGZ721008 EQV721008 FAR721008 FKN721008 FUJ721008 GEF721008 GOB721008 GXX721008 HHT721008 HRP721008 IBL721008 ILH721008 IVD721008 JEZ721008 JOV721008 JYR721008 KIN721008 KSJ721008 LCF721008 LMB721008 LVX721008 MFT721008 MPP721008 MZL721008 NJH721008 NTD721008 OCZ721008 OMV721008 OWR721008 PGN721008 PQJ721008 QAF721008 QKB721008 QTX721008 RDT721008 RNP721008 RXL721008 SHH721008 SRD721008 TAZ721008 TKV721008 TUR721008 UEN721008 UOJ721008 UYF721008 VIB721008 VRX721008 WBT721008 WLP721008 WVL721008 D786544 IZ786544 SV786544 ACR786544 AMN786544 AWJ786544 BGF786544 BQB786544 BZX786544 CJT786544 CTP786544 DDL786544 DNH786544 DXD786544 EGZ786544 EQV786544 FAR786544 FKN786544 FUJ786544 GEF786544 GOB786544 GXX786544 HHT786544 HRP786544 IBL786544 ILH786544 IVD786544 JEZ786544 JOV786544 JYR786544 KIN786544 KSJ786544 LCF786544 LMB786544 LVX786544 MFT786544 MPP786544 MZL786544 NJH786544 NTD786544 OCZ786544 OMV786544 OWR786544 PGN786544 PQJ786544 QAF786544 QKB786544 QTX786544 RDT786544 RNP786544 RXL786544 SHH786544 SRD786544 TAZ786544 TKV786544 TUR786544 UEN786544 UOJ786544 UYF786544 VIB786544 VRX786544 WBT786544 WLP786544 WVL786544 D852080 IZ852080 SV852080 ACR852080 AMN852080 AWJ852080 BGF852080 BQB852080 BZX852080 CJT852080 CTP852080 DDL852080 DNH852080 DXD852080 EGZ852080 EQV852080 FAR852080 FKN852080 FUJ852080 GEF852080 GOB852080 GXX852080 HHT852080 HRP852080 IBL852080 ILH852080 IVD852080 JEZ852080 JOV852080 JYR852080 KIN852080 KSJ852080 LCF852080 LMB852080 LVX852080 MFT852080 MPP852080 MZL852080 NJH852080 NTD852080 OCZ852080 OMV852080 OWR852080 PGN852080 PQJ852080 QAF852080 QKB852080 QTX852080 RDT852080 RNP852080 RXL852080 SHH852080 SRD852080 TAZ852080 TKV852080 TUR852080 UEN852080 UOJ852080 UYF852080 VIB852080 VRX852080 WBT852080 WLP852080 WVL852080 D917616 IZ917616 SV917616 ACR917616 AMN917616 AWJ917616 BGF917616 BQB917616 BZX917616 CJT917616 CTP917616 DDL917616 DNH917616 DXD917616 EGZ917616 EQV917616 FAR917616 FKN917616 FUJ917616 GEF917616 GOB917616 GXX917616 HHT917616 HRP917616 IBL917616 ILH917616 IVD917616 JEZ917616 JOV917616 JYR917616 KIN917616 KSJ917616 LCF917616 LMB917616 LVX917616 MFT917616 MPP917616 MZL917616 NJH917616 NTD917616 OCZ917616 OMV917616 OWR917616 PGN917616 PQJ917616 QAF917616 QKB917616 QTX917616 RDT917616 RNP917616 RXL917616 SHH917616 SRD917616 TAZ917616 TKV917616 TUR917616 UEN917616 UOJ917616 UYF917616 VIB917616 VRX917616 WBT917616 WLP917616 WVL917616 D983152 IZ983152 SV983152 ACR983152 AMN983152 AWJ983152 BGF983152 BQB983152 BZX983152 CJT983152 CTP983152 DDL983152 DNH983152 DXD983152 EGZ983152 EQV983152 FAR983152 FKN983152 FUJ983152 GEF983152 GOB983152 GXX983152 HHT983152 HRP983152 IBL983152 ILH983152 IVD983152 JEZ983152 JOV983152 JYR983152 KIN983152 KSJ983152 LCF983152 LMB983152 LVX983152 MFT983152 MPP983152 MZL983152 NJH983152 NTD983152 OCZ983152 OMV983152 OWR983152 PGN983152 PQJ983152 QAF983152 QKB983152 QTX983152 RDT983152 RNP983152 RXL983152 SHH983152 SRD983152 TAZ983152 TKV983152 TUR983152 UEN983152 UOJ983152 UYF983152 VIB983152 VRX983152 WBT983152 WLP983152 WVL983152 D114 IZ114 SV114 ACR114 AMN114 AWJ114 BGF114 BQB114 BZX114 CJT114 CTP114 DDL114 DNH114 DXD114 EGZ114 EQV114 FAR114 FKN114 FUJ114 GEF114 GOB114 GXX114 HHT114 HRP114 IBL114 ILH114 IVD114 JEZ114 JOV114 JYR114 KIN114 KSJ114 LCF114 LMB114 LVX114 MFT114 MPP114 MZL114 NJH114 NTD114 OCZ114 OMV114 OWR114 PGN114 PQJ114 QAF114 QKB114 QTX114 RDT114 RNP114 RXL114 SHH114 SRD114 TAZ114 TKV114 TUR114 UEN114 UOJ114 UYF114 VIB114 VRX114 WBT114 WLP114 WVL114 D65650 IZ65650 SV65650 ACR65650 AMN65650 AWJ65650 BGF65650 BQB65650 BZX65650 CJT65650 CTP65650 DDL65650 DNH65650 DXD65650 EGZ65650 EQV65650 FAR65650 FKN65650 FUJ65650 GEF65650 GOB65650 GXX65650 HHT65650 HRP65650 IBL65650 ILH65650 IVD65650 JEZ65650 JOV65650 JYR65650 KIN65650 KSJ65650 LCF65650 LMB65650 LVX65650 MFT65650 MPP65650 MZL65650 NJH65650 NTD65650 OCZ65650 OMV65650 OWR65650 PGN65650 PQJ65650 QAF65650 QKB65650 QTX65650 RDT65650 RNP65650 RXL65650 SHH65650 SRD65650 TAZ65650 TKV65650 TUR65650 UEN65650 UOJ65650 UYF65650 VIB65650 VRX65650 WBT65650 WLP65650 WVL65650 D131186 IZ131186 SV131186 ACR131186 AMN131186 AWJ131186 BGF131186 BQB131186 BZX131186 CJT131186 CTP131186 DDL131186 DNH131186 DXD131186 EGZ131186 EQV131186 FAR131186 FKN131186 FUJ131186 GEF131186 GOB131186 GXX131186 HHT131186 HRP131186 IBL131186 ILH131186 IVD131186 JEZ131186 JOV131186 JYR131186 KIN131186 KSJ131186 LCF131186 LMB131186 LVX131186 MFT131186 MPP131186 MZL131186 NJH131186 NTD131186 OCZ131186 OMV131186 OWR131186 PGN131186 PQJ131186 QAF131186 QKB131186 QTX131186 RDT131186 RNP131186 RXL131186 SHH131186 SRD131186 TAZ131186 TKV131186 TUR131186 UEN131186 UOJ131186 UYF131186 VIB131186 VRX131186 WBT131186 WLP131186 WVL131186 D196722 IZ196722 SV196722 ACR196722 AMN196722 AWJ196722 BGF196722 BQB196722 BZX196722 CJT196722 CTP196722 DDL196722 DNH196722 DXD196722 EGZ196722 EQV196722 FAR196722 FKN196722 FUJ196722 GEF196722 GOB196722 GXX196722 HHT196722 HRP196722 IBL196722 ILH196722 IVD196722 JEZ196722 JOV196722 JYR196722 KIN196722 KSJ196722 LCF196722 LMB196722 LVX196722 MFT196722 MPP196722 MZL196722 NJH196722 NTD196722 OCZ196722 OMV196722 OWR196722 PGN196722 PQJ196722 QAF196722 QKB196722 QTX196722 RDT196722 RNP196722 RXL196722 SHH196722 SRD196722 TAZ196722 TKV196722 TUR196722 UEN196722 UOJ196722 UYF196722 VIB196722 VRX196722 WBT196722 WLP196722 WVL196722 D262258 IZ262258 SV262258 ACR262258 AMN262258 AWJ262258 BGF262258 BQB262258 BZX262258 CJT262258 CTP262258 DDL262258 DNH262258 DXD262258 EGZ262258 EQV262258 FAR262258 FKN262258 FUJ262258 GEF262258 GOB262258 GXX262258 HHT262258 HRP262258 IBL262258 ILH262258 IVD262258 JEZ262258 JOV262258 JYR262258 KIN262258 KSJ262258 LCF262258 LMB262258 LVX262258 MFT262258 MPP262258 MZL262258 NJH262258 NTD262258 OCZ262258 OMV262258 OWR262258 PGN262258 PQJ262258 QAF262258 QKB262258 QTX262258 RDT262258 RNP262258 RXL262258 SHH262258 SRD262258 TAZ262258 TKV262258 TUR262258 UEN262258 UOJ262258 UYF262258 VIB262258 VRX262258 WBT262258 WLP262258 WVL262258 D327794 IZ327794 SV327794 ACR327794 AMN327794 AWJ327794 BGF327794 BQB327794 BZX327794 CJT327794 CTP327794 DDL327794 DNH327794 DXD327794 EGZ327794 EQV327794 FAR327794 FKN327794 FUJ327794 GEF327794 GOB327794 GXX327794 HHT327794 HRP327794 IBL327794 ILH327794 IVD327794 JEZ327794 JOV327794 JYR327794 KIN327794 KSJ327794 LCF327794 LMB327794 LVX327794 MFT327794 MPP327794 MZL327794 NJH327794 NTD327794 OCZ327794 OMV327794 OWR327794 PGN327794 PQJ327794 QAF327794 QKB327794 QTX327794 RDT327794 RNP327794 RXL327794 SHH327794 SRD327794 TAZ327794 TKV327794 TUR327794 UEN327794 UOJ327794 UYF327794 VIB327794 VRX327794 WBT327794 WLP327794 WVL327794 D393330 IZ393330 SV393330 ACR393330 AMN393330 AWJ393330 BGF393330 BQB393330 BZX393330 CJT393330 CTP393330 DDL393330 DNH393330 DXD393330 EGZ393330 EQV393330 FAR393330 FKN393330 FUJ393330 GEF393330 GOB393330 GXX393330 HHT393330 HRP393330 IBL393330 ILH393330 IVD393330 JEZ393330 JOV393330 JYR393330 KIN393330 KSJ393330 LCF393330 LMB393330 LVX393330 MFT393330 MPP393330 MZL393330 NJH393330 NTD393330 OCZ393330 OMV393330 OWR393330 PGN393330 PQJ393330 QAF393330 QKB393330 QTX393330 RDT393330 RNP393330 RXL393330 SHH393330 SRD393330 TAZ393330 TKV393330 TUR393330 UEN393330 UOJ393330 UYF393330 VIB393330 VRX393330 WBT393330 WLP393330 WVL393330 D458866 IZ458866 SV458866 ACR458866 AMN458866 AWJ458866 BGF458866 BQB458866 BZX458866 CJT458866 CTP458866 DDL458866 DNH458866 DXD458866 EGZ458866 EQV458866 FAR458866 FKN458866 FUJ458866 GEF458866 GOB458866 GXX458866 HHT458866 HRP458866 IBL458866 ILH458866 IVD458866 JEZ458866 JOV458866 JYR458866 KIN458866 KSJ458866 LCF458866 LMB458866 LVX458866 MFT458866 MPP458866 MZL458866 NJH458866 NTD458866 OCZ458866 OMV458866 OWR458866 PGN458866 PQJ458866 QAF458866 QKB458866 QTX458866 RDT458866 RNP458866 RXL458866 SHH458866 SRD458866 TAZ458866 TKV458866 TUR458866 UEN458866 UOJ458866 UYF458866 VIB458866 VRX458866 WBT458866 WLP458866 WVL458866 D524402 IZ524402 SV524402 ACR524402 AMN524402 AWJ524402 BGF524402 BQB524402 BZX524402 CJT524402 CTP524402 DDL524402 DNH524402 DXD524402 EGZ524402 EQV524402 FAR524402 FKN524402 FUJ524402 GEF524402 GOB524402 GXX524402 HHT524402 HRP524402 IBL524402 ILH524402 IVD524402 JEZ524402 JOV524402 JYR524402 KIN524402 KSJ524402 LCF524402 LMB524402 LVX524402 MFT524402 MPP524402 MZL524402 NJH524402 NTD524402 OCZ524402 OMV524402 OWR524402 PGN524402 PQJ524402 QAF524402 QKB524402 QTX524402 RDT524402 RNP524402 RXL524402 SHH524402 SRD524402 TAZ524402 TKV524402 TUR524402 UEN524402 UOJ524402 UYF524402 VIB524402 VRX524402 WBT524402 WLP524402 WVL524402 D589938 IZ589938 SV589938 ACR589938 AMN589938 AWJ589938 BGF589938 BQB589938 BZX589938 CJT589938 CTP589938 DDL589938 DNH589938 DXD589938 EGZ589938 EQV589938 FAR589938 FKN589938 FUJ589938 GEF589938 GOB589938 GXX589938 HHT589938 HRP589938 IBL589938 ILH589938 IVD589938 JEZ589938 JOV589938 JYR589938 KIN589938 KSJ589938 LCF589938 LMB589938 LVX589938 MFT589938 MPP589938 MZL589938 NJH589938 NTD589938 OCZ589938 OMV589938 OWR589938 PGN589938 PQJ589938 QAF589938 QKB589938 QTX589938 RDT589938 RNP589938 RXL589938 SHH589938 SRD589938 TAZ589938 TKV589938 TUR589938 UEN589938 UOJ589938 UYF589938 VIB589938 VRX589938 WBT589938 WLP589938 WVL589938 D655474 IZ655474 SV655474 ACR655474 AMN655474 AWJ655474 BGF655474 BQB655474 BZX655474 CJT655474 CTP655474 DDL655474 DNH655474 DXD655474 EGZ655474 EQV655474 FAR655474 FKN655474 FUJ655474 GEF655474 GOB655474 GXX655474 HHT655474 HRP655474 IBL655474 ILH655474 IVD655474 JEZ655474 JOV655474 JYR655474 KIN655474 KSJ655474 LCF655474 LMB655474 LVX655474 MFT655474 MPP655474 MZL655474 NJH655474 NTD655474 OCZ655474 OMV655474 OWR655474 PGN655474 PQJ655474 QAF655474 QKB655474 QTX655474 RDT655474 RNP655474 RXL655474 SHH655474 SRD655474 TAZ655474 TKV655474 TUR655474 UEN655474 UOJ655474 UYF655474 VIB655474 VRX655474 WBT655474 WLP655474 WVL655474 D721010 IZ721010 SV721010 ACR721010 AMN721010 AWJ721010 BGF721010 BQB721010 BZX721010 CJT721010 CTP721010 DDL721010 DNH721010 DXD721010 EGZ721010 EQV721010 FAR721010 FKN721010 FUJ721010 GEF721010 GOB721010 GXX721010 HHT721010 HRP721010 IBL721010 ILH721010 IVD721010 JEZ721010 JOV721010 JYR721010 KIN721010 KSJ721010 LCF721010 LMB721010 LVX721010 MFT721010 MPP721010 MZL721010 NJH721010 NTD721010 OCZ721010 OMV721010 OWR721010 PGN721010 PQJ721010 QAF721010 QKB721010 QTX721010 RDT721010 RNP721010 RXL721010 SHH721010 SRD721010 TAZ721010 TKV721010 TUR721010 UEN721010 UOJ721010 UYF721010 VIB721010 VRX721010 WBT721010 WLP721010 WVL721010 D786546 IZ786546 SV786546 ACR786546 AMN786546 AWJ786546 BGF786546 BQB786546 BZX786546 CJT786546 CTP786546 DDL786546 DNH786546 DXD786546 EGZ786546 EQV786546 FAR786546 FKN786546 FUJ786546 GEF786546 GOB786546 GXX786546 HHT786546 HRP786546 IBL786546 ILH786546 IVD786546 JEZ786546 JOV786546 JYR786546 KIN786546 KSJ786546 LCF786546 LMB786546 LVX786546 MFT786546 MPP786546 MZL786546 NJH786546 NTD786546 OCZ786546 OMV786546 OWR786546 PGN786546 PQJ786546 QAF786546 QKB786546 QTX786546 RDT786546 RNP786546 RXL786546 SHH786546 SRD786546 TAZ786546 TKV786546 TUR786546 UEN786546 UOJ786546 UYF786546 VIB786546 VRX786546 WBT786546 WLP786546 WVL786546 D852082 IZ852082 SV852082 ACR852082 AMN852082 AWJ852082 BGF852082 BQB852082 BZX852082 CJT852082 CTP852082 DDL852082 DNH852082 DXD852082 EGZ852082 EQV852082 FAR852082 FKN852082 FUJ852082 GEF852082 GOB852082 GXX852082 HHT852082 HRP852082 IBL852082 ILH852082 IVD852082 JEZ852082 JOV852082 JYR852082 KIN852082 KSJ852082 LCF852082 LMB852082 LVX852082 MFT852082 MPP852082 MZL852082 NJH852082 NTD852082 OCZ852082 OMV852082 OWR852082 PGN852082 PQJ852082 QAF852082 QKB852082 QTX852082 RDT852082 RNP852082 RXL852082 SHH852082 SRD852082 TAZ852082 TKV852082 TUR852082 UEN852082 UOJ852082 UYF852082 VIB852082 VRX852082 WBT852082 WLP852082 WVL852082 D917618 IZ917618 SV917618 ACR917618 AMN917618 AWJ917618 BGF917618 BQB917618 BZX917618 CJT917618 CTP917618 DDL917618 DNH917618 DXD917618 EGZ917618 EQV917618 FAR917618 FKN917618 FUJ917618 GEF917618 GOB917618 GXX917618 HHT917618 HRP917618 IBL917618 ILH917618 IVD917618 JEZ917618 JOV917618 JYR917618 KIN917618 KSJ917618 LCF917618 LMB917618 LVX917618 MFT917618 MPP917618 MZL917618 NJH917618 NTD917618 OCZ917618 OMV917618 OWR917618 PGN917618 PQJ917618 QAF917618 QKB917618 QTX917618 RDT917618 RNP917618 RXL917618 SHH917618 SRD917618 TAZ917618 TKV917618 TUR917618 UEN917618 UOJ917618 UYF917618 VIB917618 VRX917618 WBT917618 WLP917618 WVL917618 D983154 IZ983154 SV983154 ACR983154 AMN983154 AWJ983154 BGF983154 BQB983154 BZX983154 CJT983154 CTP983154 DDL983154 DNH983154 DXD983154 EGZ983154 EQV983154 FAR983154 FKN983154 FUJ983154 GEF983154 GOB983154 GXX983154 HHT983154 HRP983154 IBL983154 ILH983154 IVD983154 JEZ983154 JOV983154 JYR983154 KIN983154 KSJ983154 LCF983154 LMB983154 LVX983154 MFT983154 MPP983154 MZL983154 NJH983154 NTD983154 OCZ983154 OMV983154 OWR983154 PGN983154 PQJ983154 QAF983154 QKB983154 QTX983154 RDT983154 RNP983154 RXL983154 SHH983154 SRD983154 TAZ983154 TKV983154 TUR983154 UEN983154 UOJ983154 UYF983154 VIB983154 VRX983154 WBT983154 WLP983154 WVL983154 D116 IZ116 SV116 ACR116 AMN116 AWJ116 BGF116 BQB116 BZX116 CJT116 CTP116 DDL116 DNH116 DXD116 EGZ116 EQV116 FAR116 FKN116 FUJ116 GEF116 GOB116 GXX116 HHT116 HRP116 IBL116 ILH116 IVD116 JEZ116 JOV116 JYR116 KIN116 KSJ116 LCF116 LMB116 LVX116 MFT116 MPP116 MZL116 NJH116 NTD116 OCZ116 OMV116 OWR116 PGN116 PQJ116 QAF116 QKB116 QTX116 RDT116 RNP116 RXL116 SHH116 SRD116 TAZ116 TKV116 TUR116 UEN116 UOJ116 UYF116 VIB116 VRX116 WBT116 WLP116 WVL116 D65652 IZ65652 SV65652 ACR65652 AMN65652 AWJ65652 BGF65652 BQB65652 BZX65652 CJT65652 CTP65652 DDL65652 DNH65652 DXD65652 EGZ65652 EQV65652 FAR65652 FKN65652 FUJ65652 GEF65652 GOB65652 GXX65652 HHT65652 HRP65652 IBL65652 ILH65652 IVD65652 JEZ65652 JOV65652 JYR65652 KIN65652 KSJ65652 LCF65652 LMB65652 LVX65652 MFT65652 MPP65652 MZL65652 NJH65652 NTD65652 OCZ65652 OMV65652 OWR65652 PGN65652 PQJ65652 QAF65652 QKB65652 QTX65652 RDT65652 RNP65652 RXL65652 SHH65652 SRD65652 TAZ65652 TKV65652 TUR65652 UEN65652 UOJ65652 UYF65652 VIB65652 VRX65652 WBT65652 WLP65652 WVL65652 D131188 IZ131188 SV131188 ACR131188 AMN131188 AWJ131188 BGF131188 BQB131188 BZX131188 CJT131188 CTP131188 DDL131188 DNH131188 DXD131188 EGZ131188 EQV131188 FAR131188 FKN131188 FUJ131188 GEF131188 GOB131188 GXX131188 HHT131188 HRP131188 IBL131188 ILH131188 IVD131188 JEZ131188 JOV131188 JYR131188 KIN131188 KSJ131188 LCF131188 LMB131188 LVX131188 MFT131188 MPP131188 MZL131188 NJH131188 NTD131188 OCZ131188 OMV131188 OWR131188 PGN131188 PQJ131188 QAF131188 QKB131188 QTX131188 RDT131188 RNP131188 RXL131188 SHH131188 SRD131188 TAZ131188 TKV131188 TUR131188 UEN131188 UOJ131188 UYF131188 VIB131188 VRX131188 WBT131188 WLP131188 WVL131188 D196724 IZ196724 SV196724 ACR196724 AMN196724 AWJ196724 BGF196724 BQB196724 BZX196724 CJT196724 CTP196724 DDL196724 DNH196724 DXD196724 EGZ196724 EQV196724 FAR196724 FKN196724 FUJ196724 GEF196724 GOB196724 GXX196724 HHT196724 HRP196724 IBL196724 ILH196724 IVD196724 JEZ196724 JOV196724 JYR196724 KIN196724 KSJ196724 LCF196724 LMB196724 LVX196724 MFT196724 MPP196724 MZL196724 NJH196724 NTD196724 OCZ196724 OMV196724 OWR196724 PGN196724 PQJ196724 QAF196724 QKB196724 QTX196724 RDT196724 RNP196724 RXL196724 SHH196724 SRD196724 TAZ196724 TKV196724 TUR196724 UEN196724 UOJ196724 UYF196724 VIB196724 VRX196724 WBT196724 WLP196724 WVL196724 D262260 IZ262260 SV262260 ACR262260 AMN262260 AWJ262260 BGF262260 BQB262260 BZX262260 CJT262260 CTP262260 DDL262260 DNH262260 DXD262260 EGZ262260 EQV262260 FAR262260 FKN262260 FUJ262260 GEF262260 GOB262260 GXX262260 HHT262260 HRP262260 IBL262260 ILH262260 IVD262260 JEZ262260 JOV262260 JYR262260 KIN262260 KSJ262260 LCF262260 LMB262260 LVX262260 MFT262260 MPP262260 MZL262260 NJH262260 NTD262260 OCZ262260 OMV262260 OWR262260 PGN262260 PQJ262260 QAF262260 QKB262260 QTX262260 RDT262260 RNP262260 RXL262260 SHH262260 SRD262260 TAZ262260 TKV262260 TUR262260 UEN262260 UOJ262260 UYF262260 VIB262260 VRX262260 WBT262260 WLP262260 WVL262260 D327796 IZ327796 SV327796 ACR327796 AMN327796 AWJ327796 BGF327796 BQB327796 BZX327796 CJT327796 CTP327796 DDL327796 DNH327796 DXD327796 EGZ327796 EQV327796 FAR327796 FKN327796 FUJ327796 GEF327796 GOB327796 GXX327796 HHT327796 HRP327796 IBL327796 ILH327796 IVD327796 JEZ327796 JOV327796 JYR327796 KIN327796 KSJ327796 LCF327796 LMB327796 LVX327796 MFT327796 MPP327796 MZL327796 NJH327796 NTD327796 OCZ327796 OMV327796 OWR327796 PGN327796 PQJ327796 QAF327796 QKB327796 QTX327796 RDT327796 RNP327796 RXL327796 SHH327796 SRD327796 TAZ327796 TKV327796 TUR327796 UEN327796 UOJ327796 UYF327796 VIB327796 VRX327796 WBT327796 WLP327796 WVL327796 D393332 IZ393332 SV393332 ACR393332 AMN393332 AWJ393332 BGF393332 BQB393332 BZX393332 CJT393332 CTP393332 DDL393332 DNH393332 DXD393332 EGZ393332 EQV393332 FAR393332 FKN393332 FUJ393332 GEF393332 GOB393332 GXX393332 HHT393332 HRP393332 IBL393332 ILH393332 IVD393332 JEZ393332 JOV393332 JYR393332 KIN393332 KSJ393332 LCF393332 LMB393332 LVX393332 MFT393332 MPP393332 MZL393332 NJH393332 NTD393332 OCZ393332 OMV393332 OWR393332 PGN393332 PQJ393332 QAF393332 QKB393332 QTX393332 RDT393332 RNP393332 RXL393332 SHH393332 SRD393332 TAZ393332 TKV393332 TUR393332 UEN393332 UOJ393332 UYF393332 VIB393332 VRX393332 WBT393332 WLP393332 WVL393332 D458868 IZ458868 SV458868 ACR458868 AMN458868 AWJ458868 BGF458868 BQB458868 BZX458868 CJT458868 CTP458868 DDL458868 DNH458868 DXD458868 EGZ458868 EQV458868 FAR458868 FKN458868 FUJ458868 GEF458868 GOB458868 GXX458868 HHT458868 HRP458868 IBL458868 ILH458868 IVD458868 JEZ458868 JOV458868 JYR458868 KIN458868 KSJ458868 LCF458868 LMB458868 LVX458868 MFT458868 MPP458868 MZL458868 NJH458868 NTD458868 OCZ458868 OMV458868 OWR458868 PGN458868 PQJ458868 QAF458868 QKB458868 QTX458868 RDT458868 RNP458868 RXL458868 SHH458868 SRD458868 TAZ458868 TKV458868 TUR458868 UEN458868 UOJ458868 UYF458868 VIB458868 VRX458868 WBT458868 WLP458868 WVL458868 D524404 IZ524404 SV524404 ACR524404 AMN524404 AWJ524404 BGF524404 BQB524404 BZX524404 CJT524404 CTP524404 DDL524404 DNH524404 DXD524404 EGZ524404 EQV524404 FAR524404 FKN524404 FUJ524404 GEF524404 GOB524404 GXX524404 HHT524404 HRP524404 IBL524404 ILH524404 IVD524404 JEZ524404 JOV524404 JYR524404 KIN524404 KSJ524404 LCF524404 LMB524404 LVX524404 MFT524404 MPP524404 MZL524404 NJH524404 NTD524404 OCZ524404 OMV524404 OWR524404 PGN524404 PQJ524404 QAF524404 QKB524404 QTX524404 RDT524404 RNP524404 RXL524404 SHH524404 SRD524404 TAZ524404 TKV524404 TUR524404 UEN524404 UOJ524404 UYF524404 VIB524404 VRX524404 WBT524404 WLP524404 WVL524404 D589940 IZ589940 SV589940 ACR589940 AMN589940 AWJ589940 BGF589940 BQB589940 BZX589940 CJT589940 CTP589940 DDL589940 DNH589940 DXD589940 EGZ589940 EQV589940 FAR589940 FKN589940 FUJ589940 GEF589940 GOB589940 GXX589940 HHT589940 HRP589940 IBL589940 ILH589940 IVD589940 JEZ589940 JOV589940 JYR589940 KIN589940 KSJ589940 LCF589940 LMB589940 LVX589940 MFT589940 MPP589940 MZL589940 NJH589940 NTD589940 OCZ589940 OMV589940 OWR589940 PGN589940 PQJ589940 QAF589940 QKB589940 QTX589940 RDT589940 RNP589940 RXL589940 SHH589940 SRD589940 TAZ589940 TKV589940 TUR589940 UEN589940 UOJ589940 UYF589940 VIB589940 VRX589940 WBT589940 WLP589940 WVL589940 D655476 IZ655476 SV655476 ACR655476 AMN655476 AWJ655476 BGF655476 BQB655476 BZX655476 CJT655476 CTP655476 DDL655476 DNH655476 DXD655476 EGZ655476 EQV655476 FAR655476 FKN655476 FUJ655476 GEF655476 GOB655476 GXX655476 HHT655476 HRP655476 IBL655476 ILH655476 IVD655476 JEZ655476 JOV655476 JYR655476 KIN655476 KSJ655476 LCF655476 LMB655476 LVX655476 MFT655476 MPP655476 MZL655476 NJH655476 NTD655476 OCZ655476 OMV655476 OWR655476 PGN655476 PQJ655476 QAF655476 QKB655476 QTX655476 RDT655476 RNP655476 RXL655476 SHH655476 SRD655476 TAZ655476 TKV655476 TUR655476 UEN655476 UOJ655476 UYF655476 VIB655476 VRX655476 WBT655476 WLP655476 WVL655476 D721012 IZ721012 SV721012 ACR721012 AMN721012 AWJ721012 BGF721012 BQB721012 BZX721012 CJT721012 CTP721012 DDL721012 DNH721012 DXD721012 EGZ721012 EQV721012 FAR721012 FKN721012 FUJ721012 GEF721012 GOB721012 GXX721012 HHT721012 HRP721012 IBL721012 ILH721012 IVD721012 JEZ721012 JOV721012 JYR721012 KIN721012 KSJ721012 LCF721012 LMB721012 LVX721012 MFT721012 MPP721012 MZL721012 NJH721012 NTD721012 OCZ721012 OMV721012 OWR721012 PGN721012 PQJ721012 QAF721012 QKB721012 QTX721012 RDT721012 RNP721012 RXL721012 SHH721012 SRD721012 TAZ721012 TKV721012 TUR721012 UEN721012 UOJ721012 UYF721012 VIB721012 VRX721012 WBT721012 WLP721012 WVL721012 D786548 IZ786548 SV786548 ACR786548 AMN786548 AWJ786548 BGF786548 BQB786548 BZX786548 CJT786548 CTP786548 DDL786548 DNH786548 DXD786548 EGZ786548 EQV786548 FAR786548 FKN786548 FUJ786548 GEF786548 GOB786548 GXX786548 HHT786548 HRP786548 IBL786548 ILH786548 IVD786548 JEZ786548 JOV786548 JYR786548 KIN786548 KSJ786548 LCF786548 LMB786548 LVX786548 MFT786548 MPP786548 MZL786548 NJH786548 NTD786548 OCZ786548 OMV786548 OWR786548 PGN786548 PQJ786548 QAF786548 QKB786548 QTX786548 RDT786548 RNP786548 RXL786548 SHH786548 SRD786548 TAZ786548 TKV786548 TUR786548 UEN786548 UOJ786548 UYF786548 VIB786548 VRX786548 WBT786548 WLP786548 WVL786548 D852084 IZ852084 SV852084 ACR852084 AMN852084 AWJ852084 BGF852084 BQB852084 BZX852084 CJT852084 CTP852084 DDL852084 DNH852084 DXD852084 EGZ852084 EQV852084 FAR852084 FKN852084 FUJ852084 GEF852084 GOB852084 GXX852084 HHT852084 HRP852084 IBL852084 ILH852084 IVD852084 JEZ852084 JOV852084 JYR852084 KIN852084 KSJ852084 LCF852084 LMB852084 LVX852084 MFT852084 MPP852084 MZL852084 NJH852084 NTD852084 OCZ852084 OMV852084 OWR852084 PGN852084 PQJ852084 QAF852084 QKB852084 QTX852084 RDT852084 RNP852084 RXL852084 SHH852084 SRD852084 TAZ852084 TKV852084 TUR852084 UEN852084 UOJ852084 UYF852084 VIB852084 VRX852084 WBT852084 WLP852084 WVL852084 D917620 IZ917620 SV917620 ACR917620 AMN917620 AWJ917620 BGF917620 BQB917620 BZX917620 CJT917620 CTP917620 DDL917620 DNH917620 DXD917620 EGZ917620 EQV917620 FAR917620 FKN917620 FUJ917620 GEF917620 GOB917620 GXX917620 HHT917620 HRP917620 IBL917620 ILH917620 IVD917620 JEZ917620 JOV917620 JYR917620 KIN917620 KSJ917620 LCF917620 LMB917620 LVX917620 MFT917620 MPP917620 MZL917620 NJH917620 NTD917620 OCZ917620 OMV917620 OWR917620 PGN917620 PQJ917620 QAF917620 QKB917620 QTX917620 RDT917620 RNP917620 RXL917620 SHH917620 SRD917620 TAZ917620 TKV917620 TUR917620 UEN917620 UOJ917620 UYF917620 VIB917620 VRX917620 WBT917620 WLP917620 WVL917620 D983156 IZ983156 SV983156 ACR983156 AMN983156 AWJ983156 BGF983156 BQB983156 BZX983156 CJT983156 CTP983156 DDL983156 DNH983156 DXD983156 EGZ983156 EQV983156 FAR983156 FKN983156 FUJ983156 GEF983156 GOB983156 GXX983156 HHT983156 HRP983156 IBL983156 ILH983156 IVD983156 JEZ983156 JOV983156 JYR983156 KIN983156 KSJ983156 LCF983156 LMB983156 LVX983156 MFT983156 MPP983156 MZL983156 NJH983156 NTD983156 OCZ983156 OMV983156 OWR983156 PGN983156 PQJ983156 QAF983156 QKB983156 QTX983156 RDT983156 RNP983156 RXL983156 SHH983156 SRD983156 TAZ983156 TKV983156 TUR983156 UEN983156 UOJ983156 UYF983156 VIB983156 VRX983156 WBT983156 WLP983156 WVL983156 D118 IZ118 SV118 ACR118 AMN118 AWJ118 BGF118 BQB118 BZX118 CJT118 CTP118 DDL118 DNH118 DXD118 EGZ118 EQV118 FAR118 FKN118 FUJ118 GEF118 GOB118 GXX118 HHT118 HRP118 IBL118 ILH118 IVD118 JEZ118 JOV118 JYR118 KIN118 KSJ118 LCF118 LMB118 LVX118 MFT118 MPP118 MZL118 NJH118 NTD118 OCZ118 OMV118 OWR118 PGN118 PQJ118 QAF118 QKB118 QTX118 RDT118 RNP118 RXL118 SHH118 SRD118 TAZ118 TKV118 TUR118 UEN118 UOJ118 UYF118 VIB118 VRX118 WBT118 WLP118 WVL118 D65654 IZ65654 SV65654 ACR65654 AMN65654 AWJ65654 BGF65654 BQB65654 BZX65654 CJT65654 CTP65654 DDL65654 DNH65654 DXD65654 EGZ65654 EQV65654 FAR65654 FKN65654 FUJ65654 GEF65654 GOB65654 GXX65654 HHT65654 HRP65654 IBL65654 ILH65654 IVD65654 JEZ65654 JOV65654 JYR65654 KIN65654 KSJ65654 LCF65654 LMB65654 LVX65654 MFT65654 MPP65654 MZL65654 NJH65654 NTD65654 OCZ65654 OMV65654 OWR65654 PGN65654 PQJ65654 QAF65654 QKB65654 QTX65654 RDT65654 RNP65654 RXL65654 SHH65654 SRD65654 TAZ65654 TKV65654 TUR65654 UEN65654 UOJ65654 UYF65654 VIB65654 VRX65654 WBT65654 WLP65654 WVL65654 D131190 IZ131190 SV131190 ACR131190 AMN131190 AWJ131190 BGF131190 BQB131190 BZX131190 CJT131190 CTP131190 DDL131190 DNH131190 DXD131190 EGZ131190 EQV131190 FAR131190 FKN131190 FUJ131190 GEF131190 GOB131190 GXX131190 HHT131190 HRP131190 IBL131190 ILH131190 IVD131190 JEZ131190 JOV131190 JYR131190 KIN131190 KSJ131190 LCF131190 LMB131190 LVX131190 MFT131190 MPP131190 MZL131190 NJH131190 NTD131190 OCZ131190 OMV131190 OWR131190 PGN131190 PQJ131190 QAF131190 QKB131190 QTX131190 RDT131190 RNP131190 RXL131190 SHH131190 SRD131190 TAZ131190 TKV131190 TUR131190 UEN131190 UOJ131190 UYF131190 VIB131190 VRX131190 WBT131190 WLP131190 WVL131190 D196726 IZ196726 SV196726 ACR196726 AMN196726 AWJ196726 BGF196726 BQB196726 BZX196726 CJT196726 CTP196726 DDL196726 DNH196726 DXD196726 EGZ196726 EQV196726 FAR196726 FKN196726 FUJ196726 GEF196726 GOB196726 GXX196726 HHT196726 HRP196726 IBL196726 ILH196726 IVD196726 JEZ196726 JOV196726 JYR196726 KIN196726 KSJ196726 LCF196726 LMB196726 LVX196726 MFT196726 MPP196726 MZL196726 NJH196726 NTD196726 OCZ196726 OMV196726 OWR196726 PGN196726 PQJ196726 QAF196726 QKB196726 QTX196726 RDT196726 RNP196726 RXL196726 SHH196726 SRD196726 TAZ196726 TKV196726 TUR196726 UEN196726 UOJ196726 UYF196726 VIB196726 VRX196726 WBT196726 WLP196726 WVL196726 D262262 IZ262262 SV262262 ACR262262 AMN262262 AWJ262262 BGF262262 BQB262262 BZX262262 CJT262262 CTP262262 DDL262262 DNH262262 DXD262262 EGZ262262 EQV262262 FAR262262 FKN262262 FUJ262262 GEF262262 GOB262262 GXX262262 HHT262262 HRP262262 IBL262262 ILH262262 IVD262262 JEZ262262 JOV262262 JYR262262 KIN262262 KSJ262262 LCF262262 LMB262262 LVX262262 MFT262262 MPP262262 MZL262262 NJH262262 NTD262262 OCZ262262 OMV262262 OWR262262 PGN262262 PQJ262262 QAF262262 QKB262262 QTX262262 RDT262262 RNP262262 RXL262262 SHH262262 SRD262262 TAZ262262 TKV262262 TUR262262 UEN262262 UOJ262262 UYF262262 VIB262262 VRX262262 WBT262262 WLP262262 WVL262262 D327798 IZ327798 SV327798 ACR327798 AMN327798 AWJ327798 BGF327798 BQB327798 BZX327798 CJT327798 CTP327798 DDL327798 DNH327798 DXD327798 EGZ327798 EQV327798 FAR327798 FKN327798 FUJ327798 GEF327798 GOB327798 GXX327798 HHT327798 HRP327798 IBL327798 ILH327798 IVD327798 JEZ327798 JOV327798 JYR327798 KIN327798 KSJ327798 LCF327798 LMB327798 LVX327798 MFT327798 MPP327798 MZL327798 NJH327798 NTD327798 OCZ327798 OMV327798 OWR327798 PGN327798 PQJ327798 QAF327798 QKB327798 QTX327798 RDT327798 RNP327798 RXL327798 SHH327798 SRD327798 TAZ327798 TKV327798 TUR327798 UEN327798 UOJ327798 UYF327798 VIB327798 VRX327798 WBT327798 WLP327798 WVL327798 D393334 IZ393334 SV393334 ACR393334 AMN393334 AWJ393334 BGF393334 BQB393334 BZX393334 CJT393334 CTP393334 DDL393334 DNH393334 DXD393334 EGZ393334 EQV393334 FAR393334 FKN393334 FUJ393334 GEF393334 GOB393334 GXX393334 HHT393334 HRP393334 IBL393334 ILH393334 IVD393334 JEZ393334 JOV393334 JYR393334 KIN393334 KSJ393334 LCF393334 LMB393334 LVX393334 MFT393334 MPP393334 MZL393334 NJH393334 NTD393334 OCZ393334 OMV393334 OWR393334 PGN393334 PQJ393334 QAF393334 QKB393334 QTX393334 RDT393334 RNP393334 RXL393334 SHH393334 SRD393334 TAZ393334 TKV393334 TUR393334 UEN393334 UOJ393334 UYF393334 VIB393334 VRX393334 WBT393334 WLP393334 WVL393334 D458870 IZ458870 SV458870 ACR458870 AMN458870 AWJ458870 BGF458870 BQB458870 BZX458870 CJT458870 CTP458870 DDL458870 DNH458870 DXD458870 EGZ458870 EQV458870 FAR458870 FKN458870 FUJ458870 GEF458870 GOB458870 GXX458870 HHT458870 HRP458870 IBL458870 ILH458870 IVD458870 JEZ458870 JOV458870 JYR458870 KIN458870 KSJ458870 LCF458870 LMB458870 LVX458870 MFT458870 MPP458870 MZL458870 NJH458870 NTD458870 OCZ458870 OMV458870 OWR458870 PGN458870 PQJ458870 QAF458870 QKB458870 QTX458870 RDT458870 RNP458870 RXL458870 SHH458870 SRD458870 TAZ458870 TKV458870 TUR458870 UEN458870 UOJ458870 UYF458870 VIB458870 VRX458870 WBT458870 WLP458870 WVL458870 D524406 IZ524406 SV524406 ACR524406 AMN524406 AWJ524406 BGF524406 BQB524406 BZX524406 CJT524406 CTP524406 DDL524406 DNH524406 DXD524406 EGZ524406 EQV524406 FAR524406 FKN524406 FUJ524406 GEF524406 GOB524406 GXX524406 HHT524406 HRP524406 IBL524406 ILH524406 IVD524406 JEZ524406 JOV524406 JYR524406 KIN524406 KSJ524406 LCF524406 LMB524406 LVX524406 MFT524406 MPP524406 MZL524406 NJH524406 NTD524406 OCZ524406 OMV524406 OWR524406 PGN524406 PQJ524406 QAF524406 QKB524406 QTX524406 RDT524406 RNP524406 RXL524406 SHH524406 SRD524406 TAZ524406 TKV524406 TUR524406 UEN524406 UOJ524406 UYF524406 VIB524406 VRX524406 WBT524406 WLP524406 WVL524406 D589942 IZ589942 SV589942 ACR589942 AMN589942 AWJ589942 BGF589942 BQB589942 BZX589942 CJT589942 CTP589942 DDL589942 DNH589942 DXD589942 EGZ589942 EQV589942 FAR589942 FKN589942 FUJ589942 GEF589942 GOB589942 GXX589942 HHT589942 HRP589942 IBL589942 ILH589942 IVD589942 JEZ589942 JOV589942 JYR589942 KIN589942 KSJ589942 LCF589942 LMB589942 LVX589942 MFT589942 MPP589942 MZL589942 NJH589942 NTD589942 OCZ589942 OMV589942 OWR589942 PGN589942 PQJ589942 QAF589942 QKB589942 QTX589942 RDT589942 RNP589942 RXL589942 SHH589942 SRD589942 TAZ589942 TKV589942 TUR589942 UEN589942 UOJ589942 UYF589942 VIB589942 VRX589942 WBT589942 WLP589942 WVL589942 D655478 IZ655478 SV655478 ACR655478 AMN655478 AWJ655478 BGF655478 BQB655478 BZX655478 CJT655478 CTP655478 DDL655478 DNH655478 DXD655478 EGZ655478 EQV655478 FAR655478 FKN655478 FUJ655478 GEF655478 GOB655478 GXX655478 HHT655478 HRP655478 IBL655478 ILH655478 IVD655478 JEZ655478 JOV655478 JYR655478 KIN655478 KSJ655478 LCF655478 LMB655478 LVX655478 MFT655478 MPP655478 MZL655478 NJH655478 NTD655478 OCZ655478 OMV655478 OWR655478 PGN655478 PQJ655478 QAF655478 QKB655478 QTX655478 RDT655478 RNP655478 RXL655478 SHH655478 SRD655478 TAZ655478 TKV655478 TUR655478 UEN655478 UOJ655478 UYF655478 VIB655478 VRX655478 WBT655478 WLP655478 WVL655478 D721014 IZ721014 SV721014 ACR721014 AMN721014 AWJ721014 BGF721014 BQB721014 BZX721014 CJT721014 CTP721014 DDL721014 DNH721014 DXD721014 EGZ721014 EQV721014 FAR721014 FKN721014 FUJ721014 GEF721014 GOB721014 GXX721014 HHT721014 HRP721014 IBL721014 ILH721014 IVD721014 JEZ721014 JOV721014 JYR721014 KIN721014 KSJ721014 LCF721014 LMB721014 LVX721014 MFT721014 MPP721014 MZL721014 NJH721014 NTD721014 OCZ721014 OMV721014 OWR721014 PGN721014 PQJ721014 QAF721014 QKB721014 QTX721014 RDT721014 RNP721014 RXL721014 SHH721014 SRD721014 TAZ721014 TKV721014 TUR721014 UEN721014 UOJ721014 UYF721014 VIB721014 VRX721014 WBT721014 WLP721014 WVL721014 D786550 IZ786550 SV786550 ACR786550 AMN786550 AWJ786550 BGF786550 BQB786550 BZX786550 CJT786550 CTP786550 DDL786550 DNH786550 DXD786550 EGZ786550 EQV786550 FAR786550 FKN786550 FUJ786550 GEF786550 GOB786550 GXX786550 HHT786550 HRP786550 IBL786550 ILH786550 IVD786550 JEZ786550 JOV786550 JYR786550 KIN786550 KSJ786550 LCF786550 LMB786550 LVX786550 MFT786550 MPP786550 MZL786550 NJH786550 NTD786550 OCZ786550 OMV786550 OWR786550 PGN786550 PQJ786550 QAF786550 QKB786550 QTX786550 RDT786550 RNP786550 RXL786550 SHH786550 SRD786550 TAZ786550 TKV786550 TUR786550 UEN786550 UOJ786550 UYF786550 VIB786550 VRX786550 WBT786550 WLP786550 WVL786550 D852086 IZ852086 SV852086 ACR852086 AMN852086 AWJ852086 BGF852086 BQB852086 BZX852086 CJT852086 CTP852086 DDL852086 DNH852086 DXD852086 EGZ852086 EQV852086 FAR852086 FKN852086 FUJ852086 GEF852086 GOB852086 GXX852086 HHT852086 HRP852086 IBL852086 ILH852086 IVD852086 JEZ852086 JOV852086 JYR852086 KIN852086 KSJ852086 LCF852086 LMB852086 LVX852086 MFT852086 MPP852086 MZL852086 NJH852086 NTD852086 OCZ852086 OMV852086 OWR852086 PGN852086 PQJ852086 QAF852086 QKB852086 QTX852086 RDT852086 RNP852086 RXL852086 SHH852086 SRD852086 TAZ852086 TKV852086 TUR852086 UEN852086 UOJ852086 UYF852086 VIB852086 VRX852086 WBT852086 WLP852086 WVL852086 D917622 IZ917622 SV917622 ACR917622 AMN917622 AWJ917622 BGF917622 BQB917622 BZX917622 CJT917622 CTP917622 DDL917622 DNH917622 DXD917622 EGZ917622 EQV917622 FAR917622 FKN917622 FUJ917622 GEF917622 GOB917622 GXX917622 HHT917622 HRP917622 IBL917622 ILH917622 IVD917622 JEZ917622 JOV917622 JYR917622 KIN917622 KSJ917622 LCF917622 LMB917622 LVX917622 MFT917622 MPP917622 MZL917622 NJH917622 NTD917622 OCZ917622 OMV917622 OWR917622 PGN917622 PQJ917622 QAF917622 QKB917622 QTX917622 RDT917622 RNP917622 RXL917622 SHH917622 SRD917622 TAZ917622 TKV917622 TUR917622 UEN917622 UOJ917622 UYF917622 VIB917622 VRX917622 WBT917622 WLP917622 WVL917622 D983158 IZ983158 SV983158 ACR983158 AMN983158 AWJ983158 BGF983158 BQB983158 BZX983158 CJT983158 CTP983158 DDL983158 DNH983158 DXD983158 EGZ983158 EQV983158 FAR983158 FKN983158 FUJ983158 GEF983158 GOB983158 GXX983158 HHT983158 HRP983158 IBL983158 ILH983158 IVD983158 JEZ983158 JOV983158 JYR983158 KIN983158 KSJ983158 LCF983158 LMB983158 LVX983158 MFT983158 MPP983158 MZL983158 NJH983158 NTD983158 OCZ983158 OMV983158 OWR983158 PGN983158 PQJ983158 QAF983158 QKB983158 QTX983158 RDT983158 RNP983158 RXL983158 SHH983158 SRD983158 TAZ983158 TKV983158 TUR983158 UEN983158 UOJ983158 UYF983158 VIB983158 VRX983158 WBT983158 WLP983158">
      <formula1>D52+D53=3</formula1>
    </dataValidation>
    <dataValidation type="custom" errorStyle="information" allowBlank="1" showInputMessage="1" showErrorMessage="1" error="выберете только 2 варианта из четырех, распределив между ними баллы 1 и 2" prompt="выберете только 2 варианта из четырех, распределив между ними баллы 1 и 2" sqref="D272:D311 IZ272:IZ311 SV272:SV311 ACR272:ACR311 AMN272:AMN311 AWJ272:AWJ311 BGF272:BGF311 BQB272:BQB311 BZX272:BZX311 CJT272:CJT311 CTP272:CTP311 DDL272:DDL311 DNH272:DNH311 DXD272:DXD311 EGZ272:EGZ311 EQV272:EQV311 FAR272:FAR311 FKN272:FKN311 FUJ272:FUJ311 GEF272:GEF311 GOB272:GOB311 GXX272:GXX311 HHT272:HHT311 HRP272:HRP311 IBL272:IBL311 ILH272:ILH311 IVD272:IVD311 JEZ272:JEZ311 JOV272:JOV311 JYR272:JYR311 KIN272:KIN311 KSJ272:KSJ311 LCF272:LCF311 LMB272:LMB311 LVX272:LVX311 MFT272:MFT311 MPP272:MPP311 MZL272:MZL311 NJH272:NJH311 NTD272:NTD311 OCZ272:OCZ311 OMV272:OMV311 OWR272:OWR311 PGN272:PGN311 PQJ272:PQJ311 QAF272:QAF311 QKB272:QKB311 QTX272:QTX311 RDT272:RDT311 RNP272:RNP311 RXL272:RXL311 SHH272:SHH311 SRD272:SRD311 TAZ272:TAZ311 TKV272:TKV311 TUR272:TUR311 UEN272:UEN311 UOJ272:UOJ311 UYF272:UYF311 VIB272:VIB311 VRX272:VRX311 WBT272:WBT311 WLP272:WLP311 WVL272:WVL311 D65808:D65847 IZ65808:IZ65847 SV65808:SV65847 ACR65808:ACR65847 AMN65808:AMN65847 AWJ65808:AWJ65847 BGF65808:BGF65847 BQB65808:BQB65847 BZX65808:BZX65847 CJT65808:CJT65847 CTP65808:CTP65847 DDL65808:DDL65847 DNH65808:DNH65847 DXD65808:DXD65847 EGZ65808:EGZ65847 EQV65808:EQV65847 FAR65808:FAR65847 FKN65808:FKN65847 FUJ65808:FUJ65847 GEF65808:GEF65847 GOB65808:GOB65847 GXX65808:GXX65847 HHT65808:HHT65847 HRP65808:HRP65847 IBL65808:IBL65847 ILH65808:ILH65847 IVD65808:IVD65847 JEZ65808:JEZ65847 JOV65808:JOV65847 JYR65808:JYR65847 KIN65808:KIN65847 KSJ65808:KSJ65847 LCF65808:LCF65847 LMB65808:LMB65847 LVX65808:LVX65847 MFT65808:MFT65847 MPP65808:MPP65847 MZL65808:MZL65847 NJH65808:NJH65847 NTD65808:NTD65847 OCZ65808:OCZ65847 OMV65808:OMV65847 OWR65808:OWR65847 PGN65808:PGN65847 PQJ65808:PQJ65847 QAF65808:QAF65847 QKB65808:QKB65847 QTX65808:QTX65847 RDT65808:RDT65847 RNP65808:RNP65847 RXL65808:RXL65847 SHH65808:SHH65847 SRD65808:SRD65847 TAZ65808:TAZ65847 TKV65808:TKV65847 TUR65808:TUR65847 UEN65808:UEN65847 UOJ65808:UOJ65847 UYF65808:UYF65847 VIB65808:VIB65847 VRX65808:VRX65847 WBT65808:WBT65847 WLP65808:WLP65847 WVL65808:WVL65847 D131344:D131383 IZ131344:IZ131383 SV131344:SV131383 ACR131344:ACR131383 AMN131344:AMN131383 AWJ131344:AWJ131383 BGF131344:BGF131383 BQB131344:BQB131383 BZX131344:BZX131383 CJT131344:CJT131383 CTP131344:CTP131383 DDL131344:DDL131383 DNH131344:DNH131383 DXD131344:DXD131383 EGZ131344:EGZ131383 EQV131344:EQV131383 FAR131344:FAR131383 FKN131344:FKN131383 FUJ131344:FUJ131383 GEF131344:GEF131383 GOB131344:GOB131383 GXX131344:GXX131383 HHT131344:HHT131383 HRP131344:HRP131383 IBL131344:IBL131383 ILH131344:ILH131383 IVD131344:IVD131383 JEZ131344:JEZ131383 JOV131344:JOV131383 JYR131344:JYR131383 KIN131344:KIN131383 KSJ131344:KSJ131383 LCF131344:LCF131383 LMB131344:LMB131383 LVX131344:LVX131383 MFT131344:MFT131383 MPP131344:MPP131383 MZL131344:MZL131383 NJH131344:NJH131383 NTD131344:NTD131383 OCZ131344:OCZ131383 OMV131344:OMV131383 OWR131344:OWR131383 PGN131344:PGN131383 PQJ131344:PQJ131383 QAF131344:QAF131383 QKB131344:QKB131383 QTX131344:QTX131383 RDT131344:RDT131383 RNP131344:RNP131383 RXL131344:RXL131383 SHH131344:SHH131383 SRD131344:SRD131383 TAZ131344:TAZ131383 TKV131344:TKV131383 TUR131344:TUR131383 UEN131344:UEN131383 UOJ131344:UOJ131383 UYF131344:UYF131383 VIB131344:VIB131383 VRX131344:VRX131383 WBT131344:WBT131383 WLP131344:WLP131383 WVL131344:WVL131383 D196880:D196919 IZ196880:IZ196919 SV196880:SV196919 ACR196880:ACR196919 AMN196880:AMN196919 AWJ196880:AWJ196919 BGF196880:BGF196919 BQB196880:BQB196919 BZX196880:BZX196919 CJT196880:CJT196919 CTP196880:CTP196919 DDL196880:DDL196919 DNH196880:DNH196919 DXD196880:DXD196919 EGZ196880:EGZ196919 EQV196880:EQV196919 FAR196880:FAR196919 FKN196880:FKN196919 FUJ196880:FUJ196919 GEF196880:GEF196919 GOB196880:GOB196919 GXX196880:GXX196919 HHT196880:HHT196919 HRP196880:HRP196919 IBL196880:IBL196919 ILH196880:ILH196919 IVD196880:IVD196919 JEZ196880:JEZ196919 JOV196880:JOV196919 JYR196880:JYR196919 KIN196880:KIN196919 KSJ196880:KSJ196919 LCF196880:LCF196919 LMB196880:LMB196919 LVX196880:LVX196919 MFT196880:MFT196919 MPP196880:MPP196919 MZL196880:MZL196919 NJH196880:NJH196919 NTD196880:NTD196919 OCZ196880:OCZ196919 OMV196880:OMV196919 OWR196880:OWR196919 PGN196880:PGN196919 PQJ196880:PQJ196919 QAF196880:QAF196919 QKB196880:QKB196919 QTX196880:QTX196919 RDT196880:RDT196919 RNP196880:RNP196919 RXL196880:RXL196919 SHH196880:SHH196919 SRD196880:SRD196919 TAZ196880:TAZ196919 TKV196880:TKV196919 TUR196880:TUR196919 UEN196880:UEN196919 UOJ196880:UOJ196919 UYF196880:UYF196919 VIB196880:VIB196919 VRX196880:VRX196919 WBT196880:WBT196919 WLP196880:WLP196919 WVL196880:WVL196919 D262416:D262455 IZ262416:IZ262455 SV262416:SV262455 ACR262416:ACR262455 AMN262416:AMN262455 AWJ262416:AWJ262455 BGF262416:BGF262455 BQB262416:BQB262455 BZX262416:BZX262455 CJT262416:CJT262455 CTP262416:CTP262455 DDL262416:DDL262455 DNH262416:DNH262455 DXD262416:DXD262455 EGZ262416:EGZ262455 EQV262416:EQV262455 FAR262416:FAR262455 FKN262416:FKN262455 FUJ262416:FUJ262455 GEF262416:GEF262455 GOB262416:GOB262455 GXX262416:GXX262455 HHT262416:HHT262455 HRP262416:HRP262455 IBL262416:IBL262455 ILH262416:ILH262455 IVD262416:IVD262455 JEZ262416:JEZ262455 JOV262416:JOV262455 JYR262416:JYR262455 KIN262416:KIN262455 KSJ262416:KSJ262455 LCF262416:LCF262455 LMB262416:LMB262455 LVX262416:LVX262455 MFT262416:MFT262455 MPP262416:MPP262455 MZL262416:MZL262455 NJH262416:NJH262455 NTD262416:NTD262455 OCZ262416:OCZ262455 OMV262416:OMV262455 OWR262416:OWR262455 PGN262416:PGN262455 PQJ262416:PQJ262455 QAF262416:QAF262455 QKB262416:QKB262455 QTX262416:QTX262455 RDT262416:RDT262455 RNP262416:RNP262455 RXL262416:RXL262455 SHH262416:SHH262455 SRD262416:SRD262455 TAZ262416:TAZ262455 TKV262416:TKV262455 TUR262416:TUR262455 UEN262416:UEN262455 UOJ262416:UOJ262455 UYF262416:UYF262455 VIB262416:VIB262455 VRX262416:VRX262455 WBT262416:WBT262455 WLP262416:WLP262455 WVL262416:WVL262455 D327952:D327991 IZ327952:IZ327991 SV327952:SV327991 ACR327952:ACR327991 AMN327952:AMN327991 AWJ327952:AWJ327991 BGF327952:BGF327991 BQB327952:BQB327991 BZX327952:BZX327991 CJT327952:CJT327991 CTP327952:CTP327991 DDL327952:DDL327991 DNH327952:DNH327991 DXD327952:DXD327991 EGZ327952:EGZ327991 EQV327952:EQV327991 FAR327952:FAR327991 FKN327952:FKN327991 FUJ327952:FUJ327991 GEF327952:GEF327991 GOB327952:GOB327991 GXX327952:GXX327991 HHT327952:HHT327991 HRP327952:HRP327991 IBL327952:IBL327991 ILH327952:ILH327991 IVD327952:IVD327991 JEZ327952:JEZ327991 JOV327952:JOV327991 JYR327952:JYR327991 KIN327952:KIN327991 KSJ327952:KSJ327991 LCF327952:LCF327991 LMB327952:LMB327991 LVX327952:LVX327991 MFT327952:MFT327991 MPP327952:MPP327991 MZL327952:MZL327991 NJH327952:NJH327991 NTD327952:NTD327991 OCZ327952:OCZ327991 OMV327952:OMV327991 OWR327952:OWR327991 PGN327952:PGN327991 PQJ327952:PQJ327991 QAF327952:QAF327991 QKB327952:QKB327991 QTX327952:QTX327991 RDT327952:RDT327991 RNP327952:RNP327991 RXL327952:RXL327991 SHH327952:SHH327991 SRD327952:SRD327991 TAZ327952:TAZ327991 TKV327952:TKV327991 TUR327952:TUR327991 UEN327952:UEN327991 UOJ327952:UOJ327991 UYF327952:UYF327991 VIB327952:VIB327991 VRX327952:VRX327991 WBT327952:WBT327991 WLP327952:WLP327991 WVL327952:WVL327991 D393488:D393527 IZ393488:IZ393527 SV393488:SV393527 ACR393488:ACR393527 AMN393488:AMN393527 AWJ393488:AWJ393527 BGF393488:BGF393527 BQB393488:BQB393527 BZX393488:BZX393527 CJT393488:CJT393527 CTP393488:CTP393527 DDL393488:DDL393527 DNH393488:DNH393527 DXD393488:DXD393527 EGZ393488:EGZ393527 EQV393488:EQV393527 FAR393488:FAR393527 FKN393488:FKN393527 FUJ393488:FUJ393527 GEF393488:GEF393527 GOB393488:GOB393527 GXX393488:GXX393527 HHT393488:HHT393527 HRP393488:HRP393527 IBL393488:IBL393527 ILH393488:ILH393527 IVD393488:IVD393527 JEZ393488:JEZ393527 JOV393488:JOV393527 JYR393488:JYR393527 KIN393488:KIN393527 KSJ393488:KSJ393527 LCF393488:LCF393527 LMB393488:LMB393527 LVX393488:LVX393527 MFT393488:MFT393527 MPP393488:MPP393527 MZL393488:MZL393527 NJH393488:NJH393527 NTD393488:NTD393527 OCZ393488:OCZ393527 OMV393488:OMV393527 OWR393488:OWR393527 PGN393488:PGN393527 PQJ393488:PQJ393527 QAF393488:QAF393527 QKB393488:QKB393527 QTX393488:QTX393527 RDT393488:RDT393527 RNP393488:RNP393527 RXL393488:RXL393527 SHH393488:SHH393527 SRD393488:SRD393527 TAZ393488:TAZ393527 TKV393488:TKV393527 TUR393488:TUR393527 UEN393488:UEN393527 UOJ393488:UOJ393527 UYF393488:UYF393527 VIB393488:VIB393527 VRX393488:VRX393527 WBT393488:WBT393527 WLP393488:WLP393527 WVL393488:WVL393527 D459024:D459063 IZ459024:IZ459063 SV459024:SV459063 ACR459024:ACR459063 AMN459024:AMN459063 AWJ459024:AWJ459063 BGF459024:BGF459063 BQB459024:BQB459063 BZX459024:BZX459063 CJT459024:CJT459063 CTP459024:CTP459063 DDL459024:DDL459063 DNH459024:DNH459063 DXD459024:DXD459063 EGZ459024:EGZ459063 EQV459024:EQV459063 FAR459024:FAR459063 FKN459024:FKN459063 FUJ459024:FUJ459063 GEF459024:GEF459063 GOB459024:GOB459063 GXX459024:GXX459063 HHT459024:HHT459063 HRP459024:HRP459063 IBL459024:IBL459063 ILH459024:ILH459063 IVD459024:IVD459063 JEZ459024:JEZ459063 JOV459024:JOV459063 JYR459024:JYR459063 KIN459024:KIN459063 KSJ459024:KSJ459063 LCF459024:LCF459063 LMB459024:LMB459063 LVX459024:LVX459063 MFT459024:MFT459063 MPP459024:MPP459063 MZL459024:MZL459063 NJH459024:NJH459063 NTD459024:NTD459063 OCZ459024:OCZ459063 OMV459024:OMV459063 OWR459024:OWR459063 PGN459024:PGN459063 PQJ459024:PQJ459063 QAF459024:QAF459063 QKB459024:QKB459063 QTX459024:QTX459063 RDT459024:RDT459063 RNP459024:RNP459063 RXL459024:RXL459063 SHH459024:SHH459063 SRD459024:SRD459063 TAZ459024:TAZ459063 TKV459024:TKV459063 TUR459024:TUR459063 UEN459024:UEN459063 UOJ459024:UOJ459063 UYF459024:UYF459063 VIB459024:VIB459063 VRX459024:VRX459063 WBT459024:WBT459063 WLP459024:WLP459063 WVL459024:WVL459063 D524560:D524599 IZ524560:IZ524599 SV524560:SV524599 ACR524560:ACR524599 AMN524560:AMN524599 AWJ524560:AWJ524599 BGF524560:BGF524599 BQB524560:BQB524599 BZX524560:BZX524599 CJT524560:CJT524599 CTP524560:CTP524599 DDL524560:DDL524599 DNH524560:DNH524599 DXD524560:DXD524599 EGZ524560:EGZ524599 EQV524560:EQV524599 FAR524560:FAR524599 FKN524560:FKN524599 FUJ524560:FUJ524599 GEF524560:GEF524599 GOB524560:GOB524599 GXX524560:GXX524599 HHT524560:HHT524599 HRP524560:HRP524599 IBL524560:IBL524599 ILH524560:ILH524599 IVD524560:IVD524599 JEZ524560:JEZ524599 JOV524560:JOV524599 JYR524560:JYR524599 KIN524560:KIN524599 KSJ524560:KSJ524599 LCF524560:LCF524599 LMB524560:LMB524599 LVX524560:LVX524599 MFT524560:MFT524599 MPP524560:MPP524599 MZL524560:MZL524599 NJH524560:NJH524599 NTD524560:NTD524599 OCZ524560:OCZ524599 OMV524560:OMV524599 OWR524560:OWR524599 PGN524560:PGN524599 PQJ524560:PQJ524599 QAF524560:QAF524599 QKB524560:QKB524599 QTX524560:QTX524599 RDT524560:RDT524599 RNP524560:RNP524599 RXL524560:RXL524599 SHH524560:SHH524599 SRD524560:SRD524599 TAZ524560:TAZ524599 TKV524560:TKV524599 TUR524560:TUR524599 UEN524560:UEN524599 UOJ524560:UOJ524599 UYF524560:UYF524599 VIB524560:VIB524599 VRX524560:VRX524599 WBT524560:WBT524599 WLP524560:WLP524599 WVL524560:WVL524599 D590096:D590135 IZ590096:IZ590135 SV590096:SV590135 ACR590096:ACR590135 AMN590096:AMN590135 AWJ590096:AWJ590135 BGF590096:BGF590135 BQB590096:BQB590135 BZX590096:BZX590135 CJT590096:CJT590135 CTP590096:CTP590135 DDL590096:DDL590135 DNH590096:DNH590135 DXD590096:DXD590135 EGZ590096:EGZ590135 EQV590096:EQV590135 FAR590096:FAR590135 FKN590096:FKN590135 FUJ590096:FUJ590135 GEF590096:GEF590135 GOB590096:GOB590135 GXX590096:GXX590135 HHT590096:HHT590135 HRP590096:HRP590135 IBL590096:IBL590135 ILH590096:ILH590135 IVD590096:IVD590135 JEZ590096:JEZ590135 JOV590096:JOV590135 JYR590096:JYR590135 KIN590096:KIN590135 KSJ590096:KSJ590135 LCF590096:LCF590135 LMB590096:LMB590135 LVX590096:LVX590135 MFT590096:MFT590135 MPP590096:MPP590135 MZL590096:MZL590135 NJH590096:NJH590135 NTD590096:NTD590135 OCZ590096:OCZ590135 OMV590096:OMV590135 OWR590096:OWR590135 PGN590096:PGN590135 PQJ590096:PQJ590135 QAF590096:QAF590135 QKB590096:QKB590135 QTX590096:QTX590135 RDT590096:RDT590135 RNP590096:RNP590135 RXL590096:RXL590135 SHH590096:SHH590135 SRD590096:SRD590135 TAZ590096:TAZ590135 TKV590096:TKV590135 TUR590096:TUR590135 UEN590096:UEN590135 UOJ590096:UOJ590135 UYF590096:UYF590135 VIB590096:VIB590135 VRX590096:VRX590135 WBT590096:WBT590135 WLP590096:WLP590135 WVL590096:WVL590135 D655632:D655671 IZ655632:IZ655671 SV655632:SV655671 ACR655632:ACR655671 AMN655632:AMN655671 AWJ655632:AWJ655671 BGF655632:BGF655671 BQB655632:BQB655671 BZX655632:BZX655671 CJT655632:CJT655671 CTP655632:CTP655671 DDL655632:DDL655671 DNH655632:DNH655671 DXD655632:DXD655671 EGZ655632:EGZ655671 EQV655632:EQV655671 FAR655632:FAR655671 FKN655632:FKN655671 FUJ655632:FUJ655671 GEF655632:GEF655671 GOB655632:GOB655671 GXX655632:GXX655671 HHT655632:HHT655671 HRP655632:HRP655671 IBL655632:IBL655671 ILH655632:ILH655671 IVD655632:IVD655671 JEZ655632:JEZ655671 JOV655632:JOV655671 JYR655632:JYR655671 KIN655632:KIN655671 KSJ655632:KSJ655671 LCF655632:LCF655671 LMB655632:LMB655671 LVX655632:LVX655671 MFT655632:MFT655671 MPP655632:MPP655671 MZL655632:MZL655671 NJH655632:NJH655671 NTD655632:NTD655671 OCZ655632:OCZ655671 OMV655632:OMV655671 OWR655632:OWR655671 PGN655632:PGN655671 PQJ655632:PQJ655671 QAF655632:QAF655671 QKB655632:QKB655671 QTX655632:QTX655671 RDT655632:RDT655671 RNP655632:RNP655671 RXL655632:RXL655671 SHH655632:SHH655671 SRD655632:SRD655671 TAZ655632:TAZ655671 TKV655632:TKV655671 TUR655632:TUR655671 UEN655632:UEN655671 UOJ655632:UOJ655671 UYF655632:UYF655671 VIB655632:VIB655671 VRX655632:VRX655671 WBT655632:WBT655671 WLP655632:WLP655671 WVL655632:WVL655671 D721168:D721207 IZ721168:IZ721207 SV721168:SV721207 ACR721168:ACR721207 AMN721168:AMN721207 AWJ721168:AWJ721207 BGF721168:BGF721207 BQB721168:BQB721207 BZX721168:BZX721207 CJT721168:CJT721207 CTP721168:CTP721207 DDL721168:DDL721207 DNH721168:DNH721207 DXD721168:DXD721207 EGZ721168:EGZ721207 EQV721168:EQV721207 FAR721168:FAR721207 FKN721168:FKN721207 FUJ721168:FUJ721207 GEF721168:GEF721207 GOB721168:GOB721207 GXX721168:GXX721207 HHT721168:HHT721207 HRP721168:HRP721207 IBL721168:IBL721207 ILH721168:ILH721207 IVD721168:IVD721207 JEZ721168:JEZ721207 JOV721168:JOV721207 JYR721168:JYR721207 KIN721168:KIN721207 KSJ721168:KSJ721207 LCF721168:LCF721207 LMB721168:LMB721207 LVX721168:LVX721207 MFT721168:MFT721207 MPP721168:MPP721207 MZL721168:MZL721207 NJH721168:NJH721207 NTD721168:NTD721207 OCZ721168:OCZ721207 OMV721168:OMV721207 OWR721168:OWR721207 PGN721168:PGN721207 PQJ721168:PQJ721207 QAF721168:QAF721207 QKB721168:QKB721207 QTX721168:QTX721207 RDT721168:RDT721207 RNP721168:RNP721207 RXL721168:RXL721207 SHH721168:SHH721207 SRD721168:SRD721207 TAZ721168:TAZ721207 TKV721168:TKV721207 TUR721168:TUR721207 UEN721168:UEN721207 UOJ721168:UOJ721207 UYF721168:UYF721207 VIB721168:VIB721207 VRX721168:VRX721207 WBT721168:WBT721207 WLP721168:WLP721207 WVL721168:WVL721207 D786704:D786743 IZ786704:IZ786743 SV786704:SV786743 ACR786704:ACR786743 AMN786704:AMN786743 AWJ786704:AWJ786743 BGF786704:BGF786743 BQB786704:BQB786743 BZX786704:BZX786743 CJT786704:CJT786743 CTP786704:CTP786743 DDL786704:DDL786743 DNH786704:DNH786743 DXD786704:DXD786743 EGZ786704:EGZ786743 EQV786704:EQV786743 FAR786704:FAR786743 FKN786704:FKN786743 FUJ786704:FUJ786743 GEF786704:GEF786743 GOB786704:GOB786743 GXX786704:GXX786743 HHT786704:HHT786743 HRP786704:HRP786743 IBL786704:IBL786743 ILH786704:ILH786743 IVD786704:IVD786743 JEZ786704:JEZ786743 JOV786704:JOV786743 JYR786704:JYR786743 KIN786704:KIN786743 KSJ786704:KSJ786743 LCF786704:LCF786743 LMB786704:LMB786743 LVX786704:LVX786743 MFT786704:MFT786743 MPP786704:MPP786743 MZL786704:MZL786743 NJH786704:NJH786743 NTD786704:NTD786743 OCZ786704:OCZ786743 OMV786704:OMV786743 OWR786704:OWR786743 PGN786704:PGN786743 PQJ786704:PQJ786743 QAF786704:QAF786743 QKB786704:QKB786743 QTX786704:QTX786743 RDT786704:RDT786743 RNP786704:RNP786743 RXL786704:RXL786743 SHH786704:SHH786743 SRD786704:SRD786743 TAZ786704:TAZ786743 TKV786704:TKV786743 TUR786704:TUR786743 UEN786704:UEN786743 UOJ786704:UOJ786743 UYF786704:UYF786743 VIB786704:VIB786743 VRX786704:VRX786743 WBT786704:WBT786743 WLP786704:WLP786743 WVL786704:WVL786743 D852240:D852279 IZ852240:IZ852279 SV852240:SV852279 ACR852240:ACR852279 AMN852240:AMN852279 AWJ852240:AWJ852279 BGF852240:BGF852279 BQB852240:BQB852279 BZX852240:BZX852279 CJT852240:CJT852279 CTP852240:CTP852279 DDL852240:DDL852279 DNH852240:DNH852279 DXD852240:DXD852279 EGZ852240:EGZ852279 EQV852240:EQV852279 FAR852240:FAR852279 FKN852240:FKN852279 FUJ852240:FUJ852279 GEF852240:GEF852279 GOB852240:GOB852279 GXX852240:GXX852279 HHT852240:HHT852279 HRP852240:HRP852279 IBL852240:IBL852279 ILH852240:ILH852279 IVD852240:IVD852279 JEZ852240:JEZ852279 JOV852240:JOV852279 JYR852240:JYR852279 KIN852240:KIN852279 KSJ852240:KSJ852279 LCF852240:LCF852279 LMB852240:LMB852279 LVX852240:LVX852279 MFT852240:MFT852279 MPP852240:MPP852279 MZL852240:MZL852279 NJH852240:NJH852279 NTD852240:NTD852279 OCZ852240:OCZ852279 OMV852240:OMV852279 OWR852240:OWR852279 PGN852240:PGN852279 PQJ852240:PQJ852279 QAF852240:QAF852279 QKB852240:QKB852279 QTX852240:QTX852279 RDT852240:RDT852279 RNP852240:RNP852279 RXL852240:RXL852279 SHH852240:SHH852279 SRD852240:SRD852279 TAZ852240:TAZ852279 TKV852240:TKV852279 TUR852240:TUR852279 UEN852240:UEN852279 UOJ852240:UOJ852279 UYF852240:UYF852279 VIB852240:VIB852279 VRX852240:VRX852279 WBT852240:WBT852279 WLP852240:WLP852279 WVL852240:WVL852279 D917776:D917815 IZ917776:IZ917815 SV917776:SV917815 ACR917776:ACR917815 AMN917776:AMN917815 AWJ917776:AWJ917815 BGF917776:BGF917815 BQB917776:BQB917815 BZX917776:BZX917815 CJT917776:CJT917815 CTP917776:CTP917815 DDL917776:DDL917815 DNH917776:DNH917815 DXD917776:DXD917815 EGZ917776:EGZ917815 EQV917776:EQV917815 FAR917776:FAR917815 FKN917776:FKN917815 FUJ917776:FUJ917815 GEF917776:GEF917815 GOB917776:GOB917815 GXX917776:GXX917815 HHT917776:HHT917815 HRP917776:HRP917815 IBL917776:IBL917815 ILH917776:ILH917815 IVD917776:IVD917815 JEZ917776:JEZ917815 JOV917776:JOV917815 JYR917776:JYR917815 KIN917776:KIN917815 KSJ917776:KSJ917815 LCF917776:LCF917815 LMB917776:LMB917815 LVX917776:LVX917815 MFT917776:MFT917815 MPP917776:MPP917815 MZL917776:MZL917815 NJH917776:NJH917815 NTD917776:NTD917815 OCZ917776:OCZ917815 OMV917776:OMV917815 OWR917776:OWR917815 PGN917776:PGN917815 PQJ917776:PQJ917815 QAF917776:QAF917815 QKB917776:QKB917815 QTX917776:QTX917815 RDT917776:RDT917815 RNP917776:RNP917815 RXL917776:RXL917815 SHH917776:SHH917815 SRD917776:SRD917815 TAZ917776:TAZ917815 TKV917776:TKV917815 TUR917776:TUR917815 UEN917776:UEN917815 UOJ917776:UOJ917815 UYF917776:UYF917815 VIB917776:VIB917815 VRX917776:VRX917815 WBT917776:WBT917815 WLP917776:WLP917815 WVL917776:WVL917815 D983312:D983351 IZ983312:IZ983351 SV983312:SV983351 ACR983312:ACR983351 AMN983312:AMN983351 AWJ983312:AWJ983351 BGF983312:BGF983351 BQB983312:BQB983351 BZX983312:BZX983351 CJT983312:CJT983351 CTP983312:CTP983351 DDL983312:DDL983351 DNH983312:DNH983351 DXD983312:DXD983351 EGZ983312:EGZ983351 EQV983312:EQV983351 FAR983312:FAR983351 FKN983312:FKN983351 FUJ983312:FUJ983351 GEF983312:GEF983351 GOB983312:GOB983351 GXX983312:GXX983351 HHT983312:HHT983351 HRP983312:HRP983351 IBL983312:IBL983351 ILH983312:ILH983351 IVD983312:IVD983351 JEZ983312:JEZ983351 JOV983312:JOV983351 JYR983312:JYR983351 KIN983312:KIN983351 KSJ983312:KSJ983351 LCF983312:LCF983351 LMB983312:LMB983351 LVX983312:LVX983351 MFT983312:MFT983351 MPP983312:MPP983351 MZL983312:MZL983351 NJH983312:NJH983351 NTD983312:NTD983351 OCZ983312:OCZ983351 OMV983312:OMV983351 OWR983312:OWR983351 PGN983312:PGN983351 PQJ983312:PQJ983351 QAF983312:QAF983351 QKB983312:QKB983351 QTX983312:QTX983351 RDT983312:RDT983351 RNP983312:RNP983351 RXL983312:RXL983351 SHH983312:SHH983351 SRD983312:SRD983351 TAZ983312:TAZ983351 TKV983312:TKV983351 TUR983312:TUR983351 UEN983312:UEN983351 UOJ983312:UOJ983351 UYF983312:UYF983351 VIB983312:VIB983351 VRX983312:VRX983351 WBT983312:WBT983351 WLP983312:WLP983351 WVL983312:WVL983351">
      <formula1>D272+D273+D274+D275=3</formula1>
    </dataValidation>
    <dataValidation type="custom" errorStyle="information" showInputMessage="1" showErrorMessage="1" error="выберете только один из предложенных вариантов, поставив цифру 1 в ячейке напротив " prompt="выберете только один из предложенных вариантов, поставив цифру 1 в ячейке напротив " sqref="D235 IZ235 SV235 ACR235 AMN235 AWJ235 BGF235 BQB235 BZX235 CJT235 CTP235 DDL235 DNH235 DXD235 EGZ235 EQV235 FAR235 FKN235 FUJ235 GEF235 GOB235 GXX235 HHT235 HRP235 IBL235 ILH235 IVD235 JEZ235 JOV235 JYR235 KIN235 KSJ235 LCF235 LMB235 LVX235 MFT235 MPP235 MZL235 NJH235 NTD235 OCZ235 OMV235 OWR235 PGN235 PQJ235 QAF235 QKB235 QTX235 RDT235 RNP235 RXL235 SHH235 SRD235 TAZ235 TKV235 TUR235 UEN235 UOJ235 UYF235 VIB235 VRX235 WBT235 WLP235 WVL235 D65771 IZ65771 SV65771 ACR65771 AMN65771 AWJ65771 BGF65771 BQB65771 BZX65771 CJT65771 CTP65771 DDL65771 DNH65771 DXD65771 EGZ65771 EQV65771 FAR65771 FKN65771 FUJ65771 GEF65771 GOB65771 GXX65771 HHT65771 HRP65771 IBL65771 ILH65771 IVD65771 JEZ65771 JOV65771 JYR65771 KIN65771 KSJ65771 LCF65771 LMB65771 LVX65771 MFT65771 MPP65771 MZL65771 NJH65771 NTD65771 OCZ65771 OMV65771 OWR65771 PGN65771 PQJ65771 QAF65771 QKB65771 QTX65771 RDT65771 RNP65771 RXL65771 SHH65771 SRD65771 TAZ65771 TKV65771 TUR65771 UEN65771 UOJ65771 UYF65771 VIB65771 VRX65771 WBT65771 WLP65771 WVL65771 D131307 IZ131307 SV131307 ACR131307 AMN131307 AWJ131307 BGF131307 BQB131307 BZX131307 CJT131307 CTP131307 DDL131307 DNH131307 DXD131307 EGZ131307 EQV131307 FAR131307 FKN131307 FUJ131307 GEF131307 GOB131307 GXX131307 HHT131307 HRP131307 IBL131307 ILH131307 IVD131307 JEZ131307 JOV131307 JYR131307 KIN131307 KSJ131307 LCF131307 LMB131307 LVX131307 MFT131307 MPP131307 MZL131307 NJH131307 NTD131307 OCZ131307 OMV131307 OWR131307 PGN131307 PQJ131307 QAF131307 QKB131307 QTX131307 RDT131307 RNP131307 RXL131307 SHH131307 SRD131307 TAZ131307 TKV131307 TUR131307 UEN131307 UOJ131307 UYF131307 VIB131307 VRX131307 WBT131307 WLP131307 WVL131307 D196843 IZ196843 SV196843 ACR196843 AMN196843 AWJ196843 BGF196843 BQB196843 BZX196843 CJT196843 CTP196843 DDL196843 DNH196843 DXD196843 EGZ196843 EQV196843 FAR196843 FKN196843 FUJ196843 GEF196843 GOB196843 GXX196843 HHT196843 HRP196843 IBL196843 ILH196843 IVD196843 JEZ196843 JOV196843 JYR196843 KIN196843 KSJ196843 LCF196843 LMB196843 LVX196843 MFT196843 MPP196843 MZL196843 NJH196843 NTD196843 OCZ196843 OMV196843 OWR196843 PGN196843 PQJ196843 QAF196843 QKB196843 QTX196843 RDT196843 RNP196843 RXL196843 SHH196843 SRD196843 TAZ196843 TKV196843 TUR196843 UEN196843 UOJ196843 UYF196843 VIB196843 VRX196843 WBT196843 WLP196843 WVL196843 D262379 IZ262379 SV262379 ACR262379 AMN262379 AWJ262379 BGF262379 BQB262379 BZX262379 CJT262379 CTP262379 DDL262379 DNH262379 DXD262379 EGZ262379 EQV262379 FAR262379 FKN262379 FUJ262379 GEF262379 GOB262379 GXX262379 HHT262379 HRP262379 IBL262379 ILH262379 IVD262379 JEZ262379 JOV262379 JYR262379 KIN262379 KSJ262379 LCF262379 LMB262379 LVX262379 MFT262379 MPP262379 MZL262379 NJH262379 NTD262379 OCZ262379 OMV262379 OWR262379 PGN262379 PQJ262379 QAF262379 QKB262379 QTX262379 RDT262379 RNP262379 RXL262379 SHH262379 SRD262379 TAZ262379 TKV262379 TUR262379 UEN262379 UOJ262379 UYF262379 VIB262379 VRX262379 WBT262379 WLP262379 WVL262379 D327915 IZ327915 SV327915 ACR327915 AMN327915 AWJ327915 BGF327915 BQB327915 BZX327915 CJT327915 CTP327915 DDL327915 DNH327915 DXD327915 EGZ327915 EQV327915 FAR327915 FKN327915 FUJ327915 GEF327915 GOB327915 GXX327915 HHT327915 HRP327915 IBL327915 ILH327915 IVD327915 JEZ327915 JOV327915 JYR327915 KIN327915 KSJ327915 LCF327915 LMB327915 LVX327915 MFT327915 MPP327915 MZL327915 NJH327915 NTD327915 OCZ327915 OMV327915 OWR327915 PGN327915 PQJ327915 QAF327915 QKB327915 QTX327915 RDT327915 RNP327915 RXL327915 SHH327915 SRD327915 TAZ327915 TKV327915 TUR327915 UEN327915 UOJ327915 UYF327915 VIB327915 VRX327915 WBT327915 WLP327915 WVL327915 D393451 IZ393451 SV393451 ACR393451 AMN393451 AWJ393451 BGF393451 BQB393451 BZX393451 CJT393451 CTP393451 DDL393451 DNH393451 DXD393451 EGZ393451 EQV393451 FAR393451 FKN393451 FUJ393451 GEF393451 GOB393451 GXX393451 HHT393451 HRP393451 IBL393451 ILH393451 IVD393451 JEZ393451 JOV393451 JYR393451 KIN393451 KSJ393451 LCF393451 LMB393451 LVX393451 MFT393451 MPP393451 MZL393451 NJH393451 NTD393451 OCZ393451 OMV393451 OWR393451 PGN393451 PQJ393451 QAF393451 QKB393451 QTX393451 RDT393451 RNP393451 RXL393451 SHH393451 SRD393451 TAZ393451 TKV393451 TUR393451 UEN393451 UOJ393451 UYF393451 VIB393451 VRX393451 WBT393451 WLP393451 WVL393451 D458987 IZ458987 SV458987 ACR458987 AMN458987 AWJ458987 BGF458987 BQB458987 BZX458987 CJT458987 CTP458987 DDL458987 DNH458987 DXD458987 EGZ458987 EQV458987 FAR458987 FKN458987 FUJ458987 GEF458987 GOB458987 GXX458987 HHT458987 HRP458987 IBL458987 ILH458987 IVD458987 JEZ458987 JOV458987 JYR458987 KIN458987 KSJ458987 LCF458987 LMB458987 LVX458987 MFT458987 MPP458987 MZL458987 NJH458987 NTD458987 OCZ458987 OMV458987 OWR458987 PGN458987 PQJ458987 QAF458987 QKB458987 QTX458987 RDT458987 RNP458987 RXL458987 SHH458987 SRD458987 TAZ458987 TKV458987 TUR458987 UEN458987 UOJ458987 UYF458987 VIB458987 VRX458987 WBT458987 WLP458987 WVL458987 D524523 IZ524523 SV524523 ACR524523 AMN524523 AWJ524523 BGF524523 BQB524523 BZX524523 CJT524523 CTP524523 DDL524523 DNH524523 DXD524523 EGZ524523 EQV524523 FAR524523 FKN524523 FUJ524523 GEF524523 GOB524523 GXX524523 HHT524523 HRP524523 IBL524523 ILH524523 IVD524523 JEZ524523 JOV524523 JYR524523 KIN524523 KSJ524523 LCF524523 LMB524523 LVX524523 MFT524523 MPP524523 MZL524523 NJH524523 NTD524523 OCZ524523 OMV524523 OWR524523 PGN524523 PQJ524523 QAF524523 QKB524523 QTX524523 RDT524523 RNP524523 RXL524523 SHH524523 SRD524523 TAZ524523 TKV524523 TUR524523 UEN524523 UOJ524523 UYF524523 VIB524523 VRX524523 WBT524523 WLP524523 WVL524523 D590059 IZ590059 SV590059 ACR590059 AMN590059 AWJ590059 BGF590059 BQB590059 BZX590059 CJT590059 CTP590059 DDL590059 DNH590059 DXD590059 EGZ590059 EQV590059 FAR590059 FKN590059 FUJ590059 GEF590059 GOB590059 GXX590059 HHT590059 HRP590059 IBL590059 ILH590059 IVD590059 JEZ590059 JOV590059 JYR590059 KIN590059 KSJ590059 LCF590059 LMB590059 LVX590059 MFT590059 MPP590059 MZL590059 NJH590059 NTD590059 OCZ590059 OMV590059 OWR590059 PGN590059 PQJ590059 QAF590059 QKB590059 QTX590059 RDT590059 RNP590059 RXL590059 SHH590059 SRD590059 TAZ590059 TKV590059 TUR590059 UEN590059 UOJ590059 UYF590059 VIB590059 VRX590059 WBT590059 WLP590059 WVL590059 D655595 IZ655595 SV655595 ACR655595 AMN655595 AWJ655595 BGF655595 BQB655595 BZX655595 CJT655595 CTP655595 DDL655595 DNH655595 DXD655595 EGZ655595 EQV655595 FAR655595 FKN655595 FUJ655595 GEF655595 GOB655595 GXX655595 HHT655595 HRP655595 IBL655595 ILH655595 IVD655595 JEZ655595 JOV655595 JYR655595 KIN655595 KSJ655595 LCF655595 LMB655595 LVX655595 MFT655595 MPP655595 MZL655595 NJH655595 NTD655595 OCZ655595 OMV655595 OWR655595 PGN655595 PQJ655595 QAF655595 QKB655595 QTX655595 RDT655595 RNP655595 RXL655595 SHH655595 SRD655595 TAZ655595 TKV655595 TUR655595 UEN655595 UOJ655595 UYF655595 VIB655595 VRX655595 WBT655595 WLP655595 WVL655595 D721131 IZ721131 SV721131 ACR721131 AMN721131 AWJ721131 BGF721131 BQB721131 BZX721131 CJT721131 CTP721131 DDL721131 DNH721131 DXD721131 EGZ721131 EQV721131 FAR721131 FKN721131 FUJ721131 GEF721131 GOB721131 GXX721131 HHT721131 HRP721131 IBL721131 ILH721131 IVD721131 JEZ721131 JOV721131 JYR721131 KIN721131 KSJ721131 LCF721131 LMB721131 LVX721131 MFT721131 MPP721131 MZL721131 NJH721131 NTD721131 OCZ721131 OMV721131 OWR721131 PGN721131 PQJ721131 QAF721131 QKB721131 QTX721131 RDT721131 RNP721131 RXL721131 SHH721131 SRD721131 TAZ721131 TKV721131 TUR721131 UEN721131 UOJ721131 UYF721131 VIB721131 VRX721131 WBT721131 WLP721131 WVL721131 D786667 IZ786667 SV786667 ACR786667 AMN786667 AWJ786667 BGF786667 BQB786667 BZX786667 CJT786667 CTP786667 DDL786667 DNH786667 DXD786667 EGZ786667 EQV786667 FAR786667 FKN786667 FUJ786667 GEF786667 GOB786667 GXX786667 HHT786667 HRP786667 IBL786667 ILH786667 IVD786667 JEZ786667 JOV786667 JYR786667 KIN786667 KSJ786667 LCF786667 LMB786667 LVX786667 MFT786667 MPP786667 MZL786667 NJH786667 NTD786667 OCZ786667 OMV786667 OWR786667 PGN786667 PQJ786667 QAF786667 QKB786667 QTX786667 RDT786667 RNP786667 RXL786667 SHH786667 SRD786667 TAZ786667 TKV786667 TUR786667 UEN786667 UOJ786667 UYF786667 VIB786667 VRX786667 WBT786667 WLP786667 WVL786667 D852203 IZ852203 SV852203 ACR852203 AMN852203 AWJ852203 BGF852203 BQB852203 BZX852203 CJT852203 CTP852203 DDL852203 DNH852203 DXD852203 EGZ852203 EQV852203 FAR852203 FKN852203 FUJ852203 GEF852203 GOB852203 GXX852203 HHT852203 HRP852203 IBL852203 ILH852203 IVD852203 JEZ852203 JOV852203 JYR852203 KIN852203 KSJ852203 LCF852203 LMB852203 LVX852203 MFT852203 MPP852203 MZL852203 NJH852203 NTD852203 OCZ852203 OMV852203 OWR852203 PGN852203 PQJ852203 QAF852203 QKB852203 QTX852203 RDT852203 RNP852203 RXL852203 SHH852203 SRD852203 TAZ852203 TKV852203 TUR852203 UEN852203 UOJ852203 UYF852203 VIB852203 VRX852203 WBT852203 WLP852203 WVL852203 D917739 IZ917739 SV917739 ACR917739 AMN917739 AWJ917739 BGF917739 BQB917739 BZX917739 CJT917739 CTP917739 DDL917739 DNH917739 DXD917739 EGZ917739 EQV917739 FAR917739 FKN917739 FUJ917739 GEF917739 GOB917739 GXX917739 HHT917739 HRP917739 IBL917739 ILH917739 IVD917739 JEZ917739 JOV917739 JYR917739 KIN917739 KSJ917739 LCF917739 LMB917739 LVX917739 MFT917739 MPP917739 MZL917739 NJH917739 NTD917739 OCZ917739 OMV917739 OWR917739 PGN917739 PQJ917739 QAF917739 QKB917739 QTX917739 RDT917739 RNP917739 RXL917739 SHH917739 SRD917739 TAZ917739 TKV917739 TUR917739 UEN917739 UOJ917739 UYF917739 VIB917739 VRX917739 WBT917739 WLP917739 WVL917739 D983275 IZ983275 SV983275 ACR983275 AMN983275 AWJ983275 BGF983275 BQB983275 BZX983275 CJT983275 CTP983275 DDL983275 DNH983275 DXD983275 EGZ983275 EQV983275 FAR983275 FKN983275 FUJ983275 GEF983275 GOB983275 GXX983275 HHT983275 HRP983275 IBL983275 ILH983275 IVD983275 JEZ983275 JOV983275 JYR983275 KIN983275 KSJ983275 LCF983275 LMB983275 LVX983275 MFT983275 MPP983275 MZL983275 NJH983275 NTD983275 OCZ983275 OMV983275 OWR983275 PGN983275 PQJ983275 QAF983275 QKB983275 QTX983275 RDT983275 RNP983275 RXL983275 SHH983275 SRD983275 TAZ983275 TKV983275 TUR983275 UEN983275 UOJ983275 UYF983275 VIB983275 VRX983275 WBT983275 WLP983275 WVL983275 D238 IZ238 SV238 ACR238 AMN238 AWJ238 BGF238 BQB238 BZX238 CJT238 CTP238 DDL238 DNH238 DXD238 EGZ238 EQV238 FAR238 FKN238 FUJ238 GEF238 GOB238 GXX238 HHT238 HRP238 IBL238 ILH238 IVD238 JEZ238 JOV238 JYR238 KIN238 KSJ238 LCF238 LMB238 LVX238 MFT238 MPP238 MZL238 NJH238 NTD238 OCZ238 OMV238 OWR238 PGN238 PQJ238 QAF238 QKB238 QTX238 RDT238 RNP238 RXL238 SHH238 SRD238 TAZ238 TKV238 TUR238 UEN238 UOJ238 UYF238 VIB238 VRX238 WBT238 WLP238 WVL238 D65774 IZ65774 SV65774 ACR65774 AMN65774 AWJ65774 BGF65774 BQB65774 BZX65774 CJT65774 CTP65774 DDL65774 DNH65774 DXD65774 EGZ65774 EQV65774 FAR65774 FKN65774 FUJ65774 GEF65774 GOB65774 GXX65774 HHT65774 HRP65774 IBL65774 ILH65774 IVD65774 JEZ65774 JOV65774 JYR65774 KIN65774 KSJ65774 LCF65774 LMB65774 LVX65774 MFT65774 MPP65774 MZL65774 NJH65774 NTD65774 OCZ65774 OMV65774 OWR65774 PGN65774 PQJ65774 QAF65774 QKB65774 QTX65774 RDT65774 RNP65774 RXL65774 SHH65774 SRD65774 TAZ65774 TKV65774 TUR65774 UEN65774 UOJ65774 UYF65774 VIB65774 VRX65774 WBT65774 WLP65774 WVL65774 D131310 IZ131310 SV131310 ACR131310 AMN131310 AWJ131310 BGF131310 BQB131310 BZX131310 CJT131310 CTP131310 DDL131310 DNH131310 DXD131310 EGZ131310 EQV131310 FAR131310 FKN131310 FUJ131310 GEF131310 GOB131310 GXX131310 HHT131310 HRP131310 IBL131310 ILH131310 IVD131310 JEZ131310 JOV131310 JYR131310 KIN131310 KSJ131310 LCF131310 LMB131310 LVX131310 MFT131310 MPP131310 MZL131310 NJH131310 NTD131310 OCZ131310 OMV131310 OWR131310 PGN131310 PQJ131310 QAF131310 QKB131310 QTX131310 RDT131310 RNP131310 RXL131310 SHH131310 SRD131310 TAZ131310 TKV131310 TUR131310 UEN131310 UOJ131310 UYF131310 VIB131310 VRX131310 WBT131310 WLP131310 WVL131310 D196846 IZ196846 SV196846 ACR196846 AMN196846 AWJ196846 BGF196846 BQB196846 BZX196846 CJT196846 CTP196846 DDL196846 DNH196846 DXD196846 EGZ196846 EQV196846 FAR196846 FKN196846 FUJ196846 GEF196846 GOB196846 GXX196846 HHT196846 HRP196846 IBL196846 ILH196846 IVD196846 JEZ196846 JOV196846 JYR196846 KIN196846 KSJ196846 LCF196846 LMB196846 LVX196846 MFT196846 MPP196846 MZL196846 NJH196846 NTD196846 OCZ196846 OMV196846 OWR196846 PGN196846 PQJ196846 QAF196846 QKB196846 QTX196846 RDT196846 RNP196846 RXL196846 SHH196846 SRD196846 TAZ196846 TKV196846 TUR196846 UEN196846 UOJ196846 UYF196846 VIB196846 VRX196846 WBT196846 WLP196846 WVL196846 D262382 IZ262382 SV262382 ACR262382 AMN262382 AWJ262382 BGF262382 BQB262382 BZX262382 CJT262382 CTP262382 DDL262382 DNH262382 DXD262382 EGZ262382 EQV262382 FAR262382 FKN262382 FUJ262382 GEF262382 GOB262382 GXX262382 HHT262382 HRP262382 IBL262382 ILH262382 IVD262382 JEZ262382 JOV262382 JYR262382 KIN262382 KSJ262382 LCF262382 LMB262382 LVX262382 MFT262382 MPP262382 MZL262382 NJH262382 NTD262382 OCZ262382 OMV262382 OWR262382 PGN262382 PQJ262382 QAF262382 QKB262382 QTX262382 RDT262382 RNP262382 RXL262382 SHH262382 SRD262382 TAZ262382 TKV262382 TUR262382 UEN262382 UOJ262382 UYF262382 VIB262382 VRX262382 WBT262382 WLP262382 WVL262382 D327918 IZ327918 SV327918 ACR327918 AMN327918 AWJ327918 BGF327918 BQB327918 BZX327918 CJT327918 CTP327918 DDL327918 DNH327918 DXD327918 EGZ327918 EQV327918 FAR327918 FKN327918 FUJ327918 GEF327918 GOB327918 GXX327918 HHT327918 HRP327918 IBL327918 ILH327918 IVD327918 JEZ327918 JOV327918 JYR327918 KIN327918 KSJ327918 LCF327918 LMB327918 LVX327918 MFT327918 MPP327918 MZL327918 NJH327918 NTD327918 OCZ327918 OMV327918 OWR327918 PGN327918 PQJ327918 QAF327918 QKB327918 QTX327918 RDT327918 RNP327918 RXL327918 SHH327918 SRD327918 TAZ327918 TKV327918 TUR327918 UEN327918 UOJ327918 UYF327918 VIB327918 VRX327918 WBT327918 WLP327918 WVL327918 D393454 IZ393454 SV393454 ACR393454 AMN393454 AWJ393454 BGF393454 BQB393454 BZX393454 CJT393454 CTP393454 DDL393454 DNH393454 DXD393454 EGZ393454 EQV393454 FAR393454 FKN393454 FUJ393454 GEF393454 GOB393454 GXX393454 HHT393454 HRP393454 IBL393454 ILH393454 IVD393454 JEZ393454 JOV393454 JYR393454 KIN393454 KSJ393454 LCF393454 LMB393454 LVX393454 MFT393454 MPP393454 MZL393454 NJH393454 NTD393454 OCZ393454 OMV393454 OWR393454 PGN393454 PQJ393454 QAF393454 QKB393454 QTX393454 RDT393454 RNP393454 RXL393454 SHH393454 SRD393454 TAZ393454 TKV393454 TUR393454 UEN393454 UOJ393454 UYF393454 VIB393454 VRX393454 WBT393454 WLP393454 WVL393454 D458990 IZ458990 SV458990 ACR458990 AMN458990 AWJ458990 BGF458990 BQB458990 BZX458990 CJT458990 CTP458990 DDL458990 DNH458990 DXD458990 EGZ458990 EQV458990 FAR458990 FKN458990 FUJ458990 GEF458990 GOB458990 GXX458990 HHT458990 HRP458990 IBL458990 ILH458990 IVD458990 JEZ458990 JOV458990 JYR458990 KIN458990 KSJ458990 LCF458990 LMB458990 LVX458990 MFT458990 MPP458990 MZL458990 NJH458990 NTD458990 OCZ458990 OMV458990 OWR458990 PGN458990 PQJ458990 QAF458990 QKB458990 QTX458990 RDT458990 RNP458990 RXL458990 SHH458990 SRD458990 TAZ458990 TKV458990 TUR458990 UEN458990 UOJ458990 UYF458990 VIB458990 VRX458990 WBT458990 WLP458990 WVL458990 D524526 IZ524526 SV524526 ACR524526 AMN524526 AWJ524526 BGF524526 BQB524526 BZX524526 CJT524526 CTP524526 DDL524526 DNH524526 DXD524526 EGZ524526 EQV524526 FAR524526 FKN524526 FUJ524526 GEF524526 GOB524526 GXX524526 HHT524526 HRP524526 IBL524526 ILH524526 IVD524526 JEZ524526 JOV524526 JYR524526 KIN524526 KSJ524526 LCF524526 LMB524526 LVX524526 MFT524526 MPP524526 MZL524526 NJH524526 NTD524526 OCZ524526 OMV524526 OWR524526 PGN524526 PQJ524526 QAF524526 QKB524526 QTX524526 RDT524526 RNP524526 RXL524526 SHH524526 SRD524526 TAZ524526 TKV524526 TUR524526 UEN524526 UOJ524526 UYF524526 VIB524526 VRX524526 WBT524526 WLP524526 WVL524526 D590062 IZ590062 SV590062 ACR590062 AMN590062 AWJ590062 BGF590062 BQB590062 BZX590062 CJT590062 CTP590062 DDL590062 DNH590062 DXD590062 EGZ590062 EQV590062 FAR590062 FKN590062 FUJ590062 GEF590062 GOB590062 GXX590062 HHT590062 HRP590062 IBL590062 ILH590062 IVD590062 JEZ590062 JOV590062 JYR590062 KIN590062 KSJ590062 LCF590062 LMB590062 LVX590062 MFT590062 MPP590062 MZL590062 NJH590062 NTD590062 OCZ590062 OMV590062 OWR590062 PGN590062 PQJ590062 QAF590062 QKB590062 QTX590062 RDT590062 RNP590062 RXL590062 SHH590062 SRD590062 TAZ590062 TKV590062 TUR590062 UEN590062 UOJ590062 UYF590062 VIB590062 VRX590062 WBT590062 WLP590062 WVL590062 D655598 IZ655598 SV655598 ACR655598 AMN655598 AWJ655598 BGF655598 BQB655598 BZX655598 CJT655598 CTP655598 DDL655598 DNH655598 DXD655598 EGZ655598 EQV655598 FAR655598 FKN655598 FUJ655598 GEF655598 GOB655598 GXX655598 HHT655598 HRP655598 IBL655598 ILH655598 IVD655598 JEZ655598 JOV655598 JYR655598 KIN655598 KSJ655598 LCF655598 LMB655598 LVX655598 MFT655598 MPP655598 MZL655598 NJH655598 NTD655598 OCZ655598 OMV655598 OWR655598 PGN655598 PQJ655598 QAF655598 QKB655598 QTX655598 RDT655598 RNP655598 RXL655598 SHH655598 SRD655598 TAZ655598 TKV655598 TUR655598 UEN655598 UOJ655598 UYF655598 VIB655598 VRX655598 WBT655598 WLP655598 WVL655598 D721134 IZ721134 SV721134 ACR721134 AMN721134 AWJ721134 BGF721134 BQB721134 BZX721134 CJT721134 CTP721134 DDL721134 DNH721134 DXD721134 EGZ721134 EQV721134 FAR721134 FKN721134 FUJ721134 GEF721134 GOB721134 GXX721134 HHT721134 HRP721134 IBL721134 ILH721134 IVD721134 JEZ721134 JOV721134 JYR721134 KIN721134 KSJ721134 LCF721134 LMB721134 LVX721134 MFT721134 MPP721134 MZL721134 NJH721134 NTD721134 OCZ721134 OMV721134 OWR721134 PGN721134 PQJ721134 QAF721134 QKB721134 QTX721134 RDT721134 RNP721134 RXL721134 SHH721134 SRD721134 TAZ721134 TKV721134 TUR721134 UEN721134 UOJ721134 UYF721134 VIB721134 VRX721134 WBT721134 WLP721134 WVL721134 D786670 IZ786670 SV786670 ACR786670 AMN786670 AWJ786670 BGF786670 BQB786670 BZX786670 CJT786670 CTP786670 DDL786670 DNH786670 DXD786670 EGZ786670 EQV786670 FAR786670 FKN786670 FUJ786670 GEF786670 GOB786670 GXX786670 HHT786670 HRP786670 IBL786670 ILH786670 IVD786670 JEZ786670 JOV786670 JYR786670 KIN786670 KSJ786670 LCF786670 LMB786670 LVX786670 MFT786670 MPP786670 MZL786670 NJH786670 NTD786670 OCZ786670 OMV786670 OWR786670 PGN786670 PQJ786670 QAF786670 QKB786670 QTX786670 RDT786670 RNP786670 RXL786670 SHH786670 SRD786670 TAZ786670 TKV786670 TUR786670 UEN786670 UOJ786670 UYF786670 VIB786670 VRX786670 WBT786670 WLP786670 WVL786670 D852206 IZ852206 SV852206 ACR852206 AMN852206 AWJ852206 BGF852206 BQB852206 BZX852206 CJT852206 CTP852206 DDL852206 DNH852206 DXD852206 EGZ852206 EQV852206 FAR852206 FKN852206 FUJ852206 GEF852206 GOB852206 GXX852206 HHT852206 HRP852206 IBL852206 ILH852206 IVD852206 JEZ852206 JOV852206 JYR852206 KIN852206 KSJ852206 LCF852206 LMB852206 LVX852206 MFT852206 MPP852206 MZL852206 NJH852206 NTD852206 OCZ852206 OMV852206 OWR852206 PGN852206 PQJ852206 QAF852206 QKB852206 QTX852206 RDT852206 RNP852206 RXL852206 SHH852206 SRD852206 TAZ852206 TKV852206 TUR852206 UEN852206 UOJ852206 UYF852206 VIB852206 VRX852206 WBT852206 WLP852206 WVL852206 D917742 IZ917742 SV917742 ACR917742 AMN917742 AWJ917742 BGF917742 BQB917742 BZX917742 CJT917742 CTP917742 DDL917742 DNH917742 DXD917742 EGZ917742 EQV917742 FAR917742 FKN917742 FUJ917742 GEF917742 GOB917742 GXX917742 HHT917742 HRP917742 IBL917742 ILH917742 IVD917742 JEZ917742 JOV917742 JYR917742 KIN917742 KSJ917742 LCF917742 LMB917742 LVX917742 MFT917742 MPP917742 MZL917742 NJH917742 NTD917742 OCZ917742 OMV917742 OWR917742 PGN917742 PQJ917742 QAF917742 QKB917742 QTX917742 RDT917742 RNP917742 RXL917742 SHH917742 SRD917742 TAZ917742 TKV917742 TUR917742 UEN917742 UOJ917742 UYF917742 VIB917742 VRX917742 WBT917742 WLP917742 WVL917742 D983278 IZ983278 SV983278 ACR983278 AMN983278 AWJ983278 BGF983278 BQB983278 BZX983278 CJT983278 CTP983278 DDL983278 DNH983278 DXD983278 EGZ983278 EQV983278 FAR983278 FKN983278 FUJ983278 GEF983278 GOB983278 GXX983278 HHT983278 HRP983278 IBL983278 ILH983278 IVD983278 JEZ983278 JOV983278 JYR983278 KIN983278 KSJ983278 LCF983278 LMB983278 LVX983278 MFT983278 MPP983278 MZL983278 NJH983278 NTD983278 OCZ983278 OMV983278 OWR983278 PGN983278 PQJ983278 QAF983278 QKB983278 QTX983278 RDT983278 RNP983278 RXL983278 SHH983278 SRD983278 TAZ983278 TKV983278 TUR983278 UEN983278 UOJ983278 UYF983278 VIB983278 VRX983278 WBT983278 WLP983278 WVL983278 D241 IZ241 SV241 ACR241 AMN241 AWJ241 BGF241 BQB241 BZX241 CJT241 CTP241 DDL241 DNH241 DXD241 EGZ241 EQV241 FAR241 FKN241 FUJ241 GEF241 GOB241 GXX241 HHT241 HRP241 IBL241 ILH241 IVD241 JEZ241 JOV241 JYR241 KIN241 KSJ241 LCF241 LMB241 LVX241 MFT241 MPP241 MZL241 NJH241 NTD241 OCZ241 OMV241 OWR241 PGN241 PQJ241 QAF241 QKB241 QTX241 RDT241 RNP241 RXL241 SHH241 SRD241 TAZ241 TKV241 TUR241 UEN241 UOJ241 UYF241 VIB241 VRX241 WBT241 WLP241 WVL241 D65777 IZ65777 SV65777 ACR65777 AMN65777 AWJ65777 BGF65777 BQB65777 BZX65777 CJT65777 CTP65777 DDL65777 DNH65777 DXD65777 EGZ65777 EQV65777 FAR65777 FKN65777 FUJ65777 GEF65777 GOB65777 GXX65777 HHT65777 HRP65777 IBL65777 ILH65777 IVD65777 JEZ65777 JOV65777 JYR65777 KIN65777 KSJ65777 LCF65777 LMB65777 LVX65777 MFT65777 MPP65777 MZL65777 NJH65777 NTD65777 OCZ65777 OMV65777 OWR65777 PGN65777 PQJ65777 QAF65777 QKB65777 QTX65777 RDT65777 RNP65777 RXL65777 SHH65777 SRD65777 TAZ65777 TKV65777 TUR65777 UEN65777 UOJ65777 UYF65777 VIB65777 VRX65777 WBT65777 WLP65777 WVL65777 D131313 IZ131313 SV131313 ACR131313 AMN131313 AWJ131313 BGF131313 BQB131313 BZX131313 CJT131313 CTP131313 DDL131313 DNH131313 DXD131313 EGZ131313 EQV131313 FAR131313 FKN131313 FUJ131313 GEF131313 GOB131313 GXX131313 HHT131313 HRP131313 IBL131313 ILH131313 IVD131313 JEZ131313 JOV131313 JYR131313 KIN131313 KSJ131313 LCF131313 LMB131313 LVX131313 MFT131313 MPP131313 MZL131313 NJH131313 NTD131313 OCZ131313 OMV131313 OWR131313 PGN131313 PQJ131313 QAF131313 QKB131313 QTX131313 RDT131313 RNP131313 RXL131313 SHH131313 SRD131313 TAZ131313 TKV131313 TUR131313 UEN131313 UOJ131313 UYF131313 VIB131313 VRX131313 WBT131313 WLP131313 WVL131313 D196849 IZ196849 SV196849 ACR196849 AMN196849 AWJ196849 BGF196849 BQB196849 BZX196849 CJT196849 CTP196849 DDL196849 DNH196849 DXD196849 EGZ196849 EQV196849 FAR196849 FKN196849 FUJ196849 GEF196849 GOB196849 GXX196849 HHT196849 HRP196849 IBL196849 ILH196849 IVD196849 JEZ196849 JOV196849 JYR196849 KIN196849 KSJ196849 LCF196849 LMB196849 LVX196849 MFT196849 MPP196849 MZL196849 NJH196849 NTD196849 OCZ196849 OMV196849 OWR196849 PGN196849 PQJ196849 QAF196849 QKB196849 QTX196849 RDT196849 RNP196849 RXL196849 SHH196849 SRD196849 TAZ196849 TKV196849 TUR196849 UEN196849 UOJ196849 UYF196849 VIB196849 VRX196849 WBT196849 WLP196849 WVL196849 D262385 IZ262385 SV262385 ACR262385 AMN262385 AWJ262385 BGF262385 BQB262385 BZX262385 CJT262385 CTP262385 DDL262385 DNH262385 DXD262385 EGZ262385 EQV262385 FAR262385 FKN262385 FUJ262385 GEF262385 GOB262385 GXX262385 HHT262385 HRP262385 IBL262385 ILH262385 IVD262385 JEZ262385 JOV262385 JYR262385 KIN262385 KSJ262385 LCF262385 LMB262385 LVX262385 MFT262385 MPP262385 MZL262385 NJH262385 NTD262385 OCZ262385 OMV262385 OWR262385 PGN262385 PQJ262385 QAF262385 QKB262385 QTX262385 RDT262385 RNP262385 RXL262385 SHH262385 SRD262385 TAZ262385 TKV262385 TUR262385 UEN262385 UOJ262385 UYF262385 VIB262385 VRX262385 WBT262385 WLP262385 WVL262385 D327921 IZ327921 SV327921 ACR327921 AMN327921 AWJ327921 BGF327921 BQB327921 BZX327921 CJT327921 CTP327921 DDL327921 DNH327921 DXD327921 EGZ327921 EQV327921 FAR327921 FKN327921 FUJ327921 GEF327921 GOB327921 GXX327921 HHT327921 HRP327921 IBL327921 ILH327921 IVD327921 JEZ327921 JOV327921 JYR327921 KIN327921 KSJ327921 LCF327921 LMB327921 LVX327921 MFT327921 MPP327921 MZL327921 NJH327921 NTD327921 OCZ327921 OMV327921 OWR327921 PGN327921 PQJ327921 QAF327921 QKB327921 QTX327921 RDT327921 RNP327921 RXL327921 SHH327921 SRD327921 TAZ327921 TKV327921 TUR327921 UEN327921 UOJ327921 UYF327921 VIB327921 VRX327921 WBT327921 WLP327921 WVL327921 D393457 IZ393457 SV393457 ACR393457 AMN393457 AWJ393457 BGF393457 BQB393457 BZX393457 CJT393457 CTP393457 DDL393457 DNH393457 DXD393457 EGZ393457 EQV393457 FAR393457 FKN393457 FUJ393457 GEF393457 GOB393457 GXX393457 HHT393457 HRP393457 IBL393457 ILH393457 IVD393457 JEZ393457 JOV393457 JYR393457 KIN393457 KSJ393457 LCF393457 LMB393457 LVX393457 MFT393457 MPP393457 MZL393457 NJH393457 NTD393457 OCZ393457 OMV393457 OWR393457 PGN393457 PQJ393457 QAF393457 QKB393457 QTX393457 RDT393457 RNP393457 RXL393457 SHH393457 SRD393457 TAZ393457 TKV393457 TUR393457 UEN393457 UOJ393457 UYF393457 VIB393457 VRX393457 WBT393457 WLP393457 WVL393457 D458993 IZ458993 SV458993 ACR458993 AMN458993 AWJ458993 BGF458993 BQB458993 BZX458993 CJT458993 CTP458993 DDL458993 DNH458993 DXD458993 EGZ458993 EQV458993 FAR458993 FKN458993 FUJ458993 GEF458993 GOB458993 GXX458993 HHT458993 HRP458993 IBL458993 ILH458993 IVD458993 JEZ458993 JOV458993 JYR458993 KIN458993 KSJ458993 LCF458993 LMB458993 LVX458993 MFT458993 MPP458993 MZL458993 NJH458993 NTD458993 OCZ458993 OMV458993 OWR458993 PGN458993 PQJ458993 QAF458993 QKB458993 QTX458993 RDT458993 RNP458993 RXL458993 SHH458993 SRD458993 TAZ458993 TKV458993 TUR458993 UEN458993 UOJ458993 UYF458993 VIB458993 VRX458993 WBT458993 WLP458993 WVL458993 D524529 IZ524529 SV524529 ACR524529 AMN524529 AWJ524529 BGF524529 BQB524529 BZX524529 CJT524529 CTP524529 DDL524529 DNH524529 DXD524529 EGZ524529 EQV524529 FAR524529 FKN524529 FUJ524529 GEF524529 GOB524529 GXX524529 HHT524529 HRP524529 IBL524529 ILH524529 IVD524529 JEZ524529 JOV524529 JYR524529 KIN524529 KSJ524529 LCF524529 LMB524529 LVX524529 MFT524529 MPP524529 MZL524529 NJH524529 NTD524529 OCZ524529 OMV524529 OWR524529 PGN524529 PQJ524529 QAF524529 QKB524529 QTX524529 RDT524529 RNP524529 RXL524529 SHH524529 SRD524529 TAZ524529 TKV524529 TUR524529 UEN524529 UOJ524529 UYF524529 VIB524529 VRX524529 WBT524529 WLP524529 WVL524529 D590065 IZ590065 SV590065 ACR590065 AMN590065 AWJ590065 BGF590065 BQB590065 BZX590065 CJT590065 CTP590065 DDL590065 DNH590065 DXD590065 EGZ590065 EQV590065 FAR590065 FKN590065 FUJ590065 GEF590065 GOB590065 GXX590065 HHT590065 HRP590065 IBL590065 ILH590065 IVD590065 JEZ590065 JOV590065 JYR590065 KIN590065 KSJ590065 LCF590065 LMB590065 LVX590065 MFT590065 MPP590065 MZL590065 NJH590065 NTD590065 OCZ590065 OMV590065 OWR590065 PGN590065 PQJ590065 QAF590065 QKB590065 QTX590065 RDT590065 RNP590065 RXL590065 SHH590065 SRD590065 TAZ590065 TKV590065 TUR590065 UEN590065 UOJ590065 UYF590065 VIB590065 VRX590065 WBT590065 WLP590065 WVL590065 D655601 IZ655601 SV655601 ACR655601 AMN655601 AWJ655601 BGF655601 BQB655601 BZX655601 CJT655601 CTP655601 DDL655601 DNH655601 DXD655601 EGZ655601 EQV655601 FAR655601 FKN655601 FUJ655601 GEF655601 GOB655601 GXX655601 HHT655601 HRP655601 IBL655601 ILH655601 IVD655601 JEZ655601 JOV655601 JYR655601 KIN655601 KSJ655601 LCF655601 LMB655601 LVX655601 MFT655601 MPP655601 MZL655601 NJH655601 NTD655601 OCZ655601 OMV655601 OWR655601 PGN655601 PQJ655601 QAF655601 QKB655601 QTX655601 RDT655601 RNP655601 RXL655601 SHH655601 SRD655601 TAZ655601 TKV655601 TUR655601 UEN655601 UOJ655601 UYF655601 VIB655601 VRX655601 WBT655601 WLP655601 WVL655601 D721137 IZ721137 SV721137 ACR721137 AMN721137 AWJ721137 BGF721137 BQB721137 BZX721137 CJT721137 CTP721137 DDL721137 DNH721137 DXD721137 EGZ721137 EQV721137 FAR721137 FKN721137 FUJ721137 GEF721137 GOB721137 GXX721137 HHT721137 HRP721137 IBL721137 ILH721137 IVD721137 JEZ721137 JOV721137 JYR721137 KIN721137 KSJ721137 LCF721137 LMB721137 LVX721137 MFT721137 MPP721137 MZL721137 NJH721137 NTD721137 OCZ721137 OMV721137 OWR721137 PGN721137 PQJ721137 QAF721137 QKB721137 QTX721137 RDT721137 RNP721137 RXL721137 SHH721137 SRD721137 TAZ721137 TKV721137 TUR721137 UEN721137 UOJ721137 UYF721137 VIB721137 VRX721137 WBT721137 WLP721137 WVL721137 D786673 IZ786673 SV786673 ACR786673 AMN786673 AWJ786673 BGF786673 BQB786673 BZX786673 CJT786673 CTP786673 DDL786673 DNH786673 DXD786673 EGZ786673 EQV786673 FAR786673 FKN786673 FUJ786673 GEF786673 GOB786673 GXX786673 HHT786673 HRP786673 IBL786673 ILH786673 IVD786673 JEZ786673 JOV786673 JYR786673 KIN786673 KSJ786673 LCF786673 LMB786673 LVX786673 MFT786673 MPP786673 MZL786673 NJH786673 NTD786673 OCZ786673 OMV786673 OWR786673 PGN786673 PQJ786673 QAF786673 QKB786673 QTX786673 RDT786673 RNP786673 RXL786673 SHH786673 SRD786673 TAZ786673 TKV786673 TUR786673 UEN786673 UOJ786673 UYF786673 VIB786673 VRX786673 WBT786673 WLP786673 WVL786673 D852209 IZ852209 SV852209 ACR852209 AMN852209 AWJ852209 BGF852209 BQB852209 BZX852209 CJT852209 CTP852209 DDL852209 DNH852209 DXD852209 EGZ852209 EQV852209 FAR852209 FKN852209 FUJ852209 GEF852209 GOB852209 GXX852209 HHT852209 HRP852209 IBL852209 ILH852209 IVD852209 JEZ852209 JOV852209 JYR852209 KIN852209 KSJ852209 LCF852209 LMB852209 LVX852209 MFT852209 MPP852209 MZL852209 NJH852209 NTD852209 OCZ852209 OMV852209 OWR852209 PGN852209 PQJ852209 QAF852209 QKB852209 QTX852209 RDT852209 RNP852209 RXL852209 SHH852209 SRD852209 TAZ852209 TKV852209 TUR852209 UEN852209 UOJ852209 UYF852209 VIB852209 VRX852209 WBT852209 WLP852209 WVL852209 D917745 IZ917745 SV917745 ACR917745 AMN917745 AWJ917745 BGF917745 BQB917745 BZX917745 CJT917745 CTP917745 DDL917745 DNH917745 DXD917745 EGZ917745 EQV917745 FAR917745 FKN917745 FUJ917745 GEF917745 GOB917745 GXX917745 HHT917745 HRP917745 IBL917745 ILH917745 IVD917745 JEZ917745 JOV917745 JYR917745 KIN917745 KSJ917745 LCF917745 LMB917745 LVX917745 MFT917745 MPP917745 MZL917745 NJH917745 NTD917745 OCZ917745 OMV917745 OWR917745 PGN917745 PQJ917745 QAF917745 QKB917745 QTX917745 RDT917745 RNP917745 RXL917745 SHH917745 SRD917745 TAZ917745 TKV917745 TUR917745 UEN917745 UOJ917745 UYF917745 VIB917745 VRX917745 WBT917745 WLP917745 WVL917745 D983281 IZ983281 SV983281 ACR983281 AMN983281 AWJ983281 BGF983281 BQB983281 BZX983281 CJT983281 CTP983281 DDL983281 DNH983281 DXD983281 EGZ983281 EQV983281 FAR983281 FKN983281 FUJ983281 GEF983281 GOB983281 GXX983281 HHT983281 HRP983281 IBL983281 ILH983281 IVD983281 JEZ983281 JOV983281 JYR983281 KIN983281 KSJ983281 LCF983281 LMB983281 LVX983281 MFT983281 MPP983281 MZL983281 NJH983281 NTD983281 OCZ983281 OMV983281 OWR983281 PGN983281 PQJ983281 QAF983281 QKB983281 QTX983281 RDT983281 RNP983281 RXL983281 SHH983281 SRD983281 TAZ983281 TKV983281 TUR983281 UEN983281 UOJ983281 UYF983281 VIB983281 VRX983281 WBT983281 WLP983281 WVL983281 D244 IZ244 SV244 ACR244 AMN244 AWJ244 BGF244 BQB244 BZX244 CJT244 CTP244 DDL244 DNH244 DXD244 EGZ244 EQV244 FAR244 FKN244 FUJ244 GEF244 GOB244 GXX244 HHT244 HRP244 IBL244 ILH244 IVD244 JEZ244 JOV244 JYR244 KIN244 KSJ244 LCF244 LMB244 LVX244 MFT244 MPP244 MZL244 NJH244 NTD244 OCZ244 OMV244 OWR244 PGN244 PQJ244 QAF244 QKB244 QTX244 RDT244 RNP244 RXL244 SHH244 SRD244 TAZ244 TKV244 TUR244 UEN244 UOJ244 UYF244 VIB244 VRX244 WBT244 WLP244 WVL244 D65780 IZ65780 SV65780 ACR65780 AMN65780 AWJ65780 BGF65780 BQB65780 BZX65780 CJT65780 CTP65780 DDL65780 DNH65780 DXD65780 EGZ65780 EQV65780 FAR65780 FKN65780 FUJ65780 GEF65780 GOB65780 GXX65780 HHT65780 HRP65780 IBL65780 ILH65780 IVD65780 JEZ65780 JOV65780 JYR65780 KIN65780 KSJ65780 LCF65780 LMB65780 LVX65780 MFT65780 MPP65780 MZL65780 NJH65780 NTD65780 OCZ65780 OMV65780 OWR65780 PGN65780 PQJ65780 QAF65780 QKB65780 QTX65780 RDT65780 RNP65780 RXL65780 SHH65780 SRD65780 TAZ65780 TKV65780 TUR65780 UEN65780 UOJ65780 UYF65780 VIB65780 VRX65780 WBT65780 WLP65780 WVL65780 D131316 IZ131316 SV131316 ACR131316 AMN131316 AWJ131316 BGF131316 BQB131316 BZX131316 CJT131316 CTP131316 DDL131316 DNH131316 DXD131316 EGZ131316 EQV131316 FAR131316 FKN131316 FUJ131316 GEF131316 GOB131316 GXX131316 HHT131316 HRP131316 IBL131316 ILH131316 IVD131316 JEZ131316 JOV131316 JYR131316 KIN131316 KSJ131316 LCF131316 LMB131316 LVX131316 MFT131316 MPP131316 MZL131316 NJH131316 NTD131316 OCZ131316 OMV131316 OWR131316 PGN131316 PQJ131316 QAF131316 QKB131316 QTX131316 RDT131316 RNP131316 RXL131316 SHH131316 SRD131316 TAZ131316 TKV131316 TUR131316 UEN131316 UOJ131316 UYF131316 VIB131316 VRX131316 WBT131316 WLP131316 WVL131316 D196852 IZ196852 SV196852 ACR196852 AMN196852 AWJ196852 BGF196852 BQB196852 BZX196852 CJT196852 CTP196852 DDL196852 DNH196852 DXD196852 EGZ196852 EQV196852 FAR196852 FKN196852 FUJ196852 GEF196852 GOB196852 GXX196852 HHT196852 HRP196852 IBL196852 ILH196852 IVD196852 JEZ196852 JOV196852 JYR196852 KIN196852 KSJ196852 LCF196852 LMB196852 LVX196852 MFT196852 MPP196852 MZL196852 NJH196852 NTD196852 OCZ196852 OMV196852 OWR196852 PGN196852 PQJ196852 QAF196852 QKB196852 QTX196852 RDT196852 RNP196852 RXL196852 SHH196852 SRD196852 TAZ196852 TKV196852 TUR196852 UEN196852 UOJ196852 UYF196852 VIB196852 VRX196852 WBT196852 WLP196852 WVL196852 D262388 IZ262388 SV262388 ACR262388 AMN262388 AWJ262388 BGF262388 BQB262388 BZX262388 CJT262388 CTP262388 DDL262388 DNH262388 DXD262388 EGZ262388 EQV262388 FAR262388 FKN262388 FUJ262388 GEF262388 GOB262388 GXX262388 HHT262388 HRP262388 IBL262388 ILH262388 IVD262388 JEZ262388 JOV262388 JYR262388 KIN262388 KSJ262388 LCF262388 LMB262388 LVX262388 MFT262388 MPP262388 MZL262388 NJH262388 NTD262388 OCZ262388 OMV262388 OWR262388 PGN262388 PQJ262388 QAF262388 QKB262388 QTX262388 RDT262388 RNP262388 RXL262388 SHH262388 SRD262388 TAZ262388 TKV262388 TUR262388 UEN262388 UOJ262388 UYF262388 VIB262388 VRX262388 WBT262388 WLP262388 WVL262388 D327924 IZ327924 SV327924 ACR327924 AMN327924 AWJ327924 BGF327924 BQB327924 BZX327924 CJT327924 CTP327924 DDL327924 DNH327924 DXD327924 EGZ327924 EQV327924 FAR327924 FKN327924 FUJ327924 GEF327924 GOB327924 GXX327924 HHT327924 HRP327924 IBL327924 ILH327924 IVD327924 JEZ327924 JOV327924 JYR327924 KIN327924 KSJ327924 LCF327924 LMB327924 LVX327924 MFT327924 MPP327924 MZL327924 NJH327924 NTD327924 OCZ327924 OMV327924 OWR327924 PGN327924 PQJ327924 QAF327924 QKB327924 QTX327924 RDT327924 RNP327924 RXL327924 SHH327924 SRD327924 TAZ327924 TKV327924 TUR327924 UEN327924 UOJ327924 UYF327924 VIB327924 VRX327924 WBT327924 WLP327924 WVL327924 D393460 IZ393460 SV393460 ACR393460 AMN393460 AWJ393460 BGF393460 BQB393460 BZX393460 CJT393460 CTP393460 DDL393460 DNH393460 DXD393460 EGZ393460 EQV393460 FAR393460 FKN393460 FUJ393460 GEF393460 GOB393460 GXX393460 HHT393460 HRP393460 IBL393460 ILH393460 IVD393460 JEZ393460 JOV393460 JYR393460 KIN393460 KSJ393460 LCF393460 LMB393460 LVX393460 MFT393460 MPP393460 MZL393460 NJH393460 NTD393460 OCZ393460 OMV393460 OWR393460 PGN393460 PQJ393460 QAF393460 QKB393460 QTX393460 RDT393460 RNP393460 RXL393460 SHH393460 SRD393460 TAZ393460 TKV393460 TUR393460 UEN393460 UOJ393460 UYF393460 VIB393460 VRX393460 WBT393460 WLP393460 WVL393460 D458996 IZ458996 SV458996 ACR458996 AMN458996 AWJ458996 BGF458996 BQB458996 BZX458996 CJT458996 CTP458996 DDL458996 DNH458996 DXD458996 EGZ458996 EQV458996 FAR458996 FKN458996 FUJ458996 GEF458996 GOB458996 GXX458996 HHT458996 HRP458996 IBL458996 ILH458996 IVD458996 JEZ458996 JOV458996 JYR458996 KIN458996 KSJ458996 LCF458996 LMB458996 LVX458996 MFT458996 MPP458996 MZL458996 NJH458996 NTD458996 OCZ458996 OMV458996 OWR458996 PGN458996 PQJ458996 QAF458996 QKB458996 QTX458996 RDT458996 RNP458996 RXL458996 SHH458996 SRD458996 TAZ458996 TKV458996 TUR458996 UEN458996 UOJ458996 UYF458996 VIB458996 VRX458996 WBT458996 WLP458996 WVL458996 D524532 IZ524532 SV524532 ACR524532 AMN524532 AWJ524532 BGF524532 BQB524532 BZX524532 CJT524532 CTP524532 DDL524532 DNH524532 DXD524532 EGZ524532 EQV524532 FAR524532 FKN524532 FUJ524532 GEF524532 GOB524532 GXX524532 HHT524532 HRP524532 IBL524532 ILH524532 IVD524532 JEZ524532 JOV524532 JYR524532 KIN524532 KSJ524532 LCF524532 LMB524532 LVX524532 MFT524532 MPP524532 MZL524532 NJH524532 NTD524532 OCZ524532 OMV524532 OWR524532 PGN524532 PQJ524532 QAF524532 QKB524532 QTX524532 RDT524532 RNP524532 RXL524532 SHH524532 SRD524532 TAZ524532 TKV524532 TUR524532 UEN524532 UOJ524532 UYF524532 VIB524532 VRX524532 WBT524532 WLP524532 WVL524532 D590068 IZ590068 SV590068 ACR590068 AMN590068 AWJ590068 BGF590068 BQB590068 BZX590068 CJT590068 CTP590068 DDL590068 DNH590068 DXD590068 EGZ590068 EQV590068 FAR590068 FKN590068 FUJ590068 GEF590068 GOB590068 GXX590068 HHT590068 HRP590068 IBL590068 ILH590068 IVD590068 JEZ590068 JOV590068 JYR590068 KIN590068 KSJ590068 LCF590068 LMB590068 LVX590068 MFT590068 MPP590068 MZL590068 NJH590068 NTD590068 OCZ590068 OMV590068 OWR590068 PGN590068 PQJ590068 QAF590068 QKB590068 QTX590068 RDT590068 RNP590068 RXL590068 SHH590068 SRD590068 TAZ590068 TKV590068 TUR590068 UEN590068 UOJ590068 UYF590068 VIB590068 VRX590068 WBT590068 WLP590068 WVL590068 D655604 IZ655604 SV655604 ACR655604 AMN655604 AWJ655604 BGF655604 BQB655604 BZX655604 CJT655604 CTP655604 DDL655604 DNH655604 DXD655604 EGZ655604 EQV655604 FAR655604 FKN655604 FUJ655604 GEF655604 GOB655604 GXX655604 HHT655604 HRP655604 IBL655604 ILH655604 IVD655604 JEZ655604 JOV655604 JYR655604 KIN655604 KSJ655604 LCF655604 LMB655604 LVX655604 MFT655604 MPP655604 MZL655604 NJH655604 NTD655604 OCZ655604 OMV655604 OWR655604 PGN655604 PQJ655604 QAF655604 QKB655604 QTX655604 RDT655604 RNP655604 RXL655604 SHH655604 SRD655604 TAZ655604 TKV655604 TUR655604 UEN655604 UOJ655604 UYF655604 VIB655604 VRX655604 WBT655604 WLP655604 WVL655604 D721140 IZ721140 SV721140 ACR721140 AMN721140 AWJ721140 BGF721140 BQB721140 BZX721140 CJT721140 CTP721140 DDL721140 DNH721140 DXD721140 EGZ721140 EQV721140 FAR721140 FKN721140 FUJ721140 GEF721140 GOB721140 GXX721140 HHT721140 HRP721140 IBL721140 ILH721140 IVD721140 JEZ721140 JOV721140 JYR721140 KIN721140 KSJ721140 LCF721140 LMB721140 LVX721140 MFT721140 MPP721140 MZL721140 NJH721140 NTD721140 OCZ721140 OMV721140 OWR721140 PGN721140 PQJ721140 QAF721140 QKB721140 QTX721140 RDT721140 RNP721140 RXL721140 SHH721140 SRD721140 TAZ721140 TKV721140 TUR721140 UEN721140 UOJ721140 UYF721140 VIB721140 VRX721140 WBT721140 WLP721140 WVL721140 D786676 IZ786676 SV786676 ACR786676 AMN786676 AWJ786676 BGF786676 BQB786676 BZX786676 CJT786676 CTP786676 DDL786676 DNH786676 DXD786676 EGZ786676 EQV786676 FAR786676 FKN786676 FUJ786676 GEF786676 GOB786676 GXX786676 HHT786676 HRP786676 IBL786676 ILH786676 IVD786676 JEZ786676 JOV786676 JYR786676 KIN786676 KSJ786676 LCF786676 LMB786676 LVX786676 MFT786676 MPP786676 MZL786676 NJH786676 NTD786676 OCZ786676 OMV786676 OWR786676 PGN786676 PQJ786676 QAF786676 QKB786676 QTX786676 RDT786676 RNP786676 RXL786676 SHH786676 SRD786676 TAZ786676 TKV786676 TUR786676 UEN786676 UOJ786676 UYF786676 VIB786676 VRX786676 WBT786676 WLP786676 WVL786676 D852212 IZ852212 SV852212 ACR852212 AMN852212 AWJ852212 BGF852212 BQB852212 BZX852212 CJT852212 CTP852212 DDL852212 DNH852212 DXD852212 EGZ852212 EQV852212 FAR852212 FKN852212 FUJ852212 GEF852212 GOB852212 GXX852212 HHT852212 HRP852212 IBL852212 ILH852212 IVD852212 JEZ852212 JOV852212 JYR852212 KIN852212 KSJ852212 LCF852212 LMB852212 LVX852212 MFT852212 MPP852212 MZL852212 NJH852212 NTD852212 OCZ852212 OMV852212 OWR852212 PGN852212 PQJ852212 QAF852212 QKB852212 QTX852212 RDT852212 RNP852212 RXL852212 SHH852212 SRD852212 TAZ852212 TKV852212 TUR852212 UEN852212 UOJ852212 UYF852212 VIB852212 VRX852212 WBT852212 WLP852212 WVL852212 D917748 IZ917748 SV917748 ACR917748 AMN917748 AWJ917748 BGF917748 BQB917748 BZX917748 CJT917748 CTP917748 DDL917748 DNH917748 DXD917748 EGZ917748 EQV917748 FAR917748 FKN917748 FUJ917748 GEF917748 GOB917748 GXX917748 HHT917748 HRP917748 IBL917748 ILH917748 IVD917748 JEZ917748 JOV917748 JYR917748 KIN917748 KSJ917748 LCF917748 LMB917748 LVX917748 MFT917748 MPP917748 MZL917748 NJH917748 NTD917748 OCZ917748 OMV917748 OWR917748 PGN917748 PQJ917748 QAF917748 QKB917748 QTX917748 RDT917748 RNP917748 RXL917748 SHH917748 SRD917748 TAZ917748 TKV917748 TUR917748 UEN917748 UOJ917748 UYF917748 VIB917748 VRX917748 WBT917748 WLP917748 WVL917748 D983284 IZ983284 SV983284 ACR983284 AMN983284 AWJ983284 BGF983284 BQB983284 BZX983284 CJT983284 CTP983284 DDL983284 DNH983284 DXD983284 EGZ983284 EQV983284 FAR983284 FKN983284 FUJ983284 GEF983284 GOB983284 GXX983284 HHT983284 HRP983284 IBL983284 ILH983284 IVD983284 JEZ983284 JOV983284 JYR983284 KIN983284 KSJ983284 LCF983284 LMB983284 LVX983284 MFT983284 MPP983284 MZL983284 NJH983284 NTD983284 OCZ983284 OMV983284 OWR983284 PGN983284 PQJ983284 QAF983284 QKB983284 QTX983284 RDT983284 RNP983284 RXL983284 SHH983284 SRD983284 TAZ983284 TKV983284 TUR983284 UEN983284 UOJ983284 UYF983284 VIB983284 VRX983284 WBT983284 WLP983284 WVL983284 D247 IZ247 SV247 ACR247 AMN247 AWJ247 BGF247 BQB247 BZX247 CJT247 CTP247 DDL247 DNH247 DXD247 EGZ247 EQV247 FAR247 FKN247 FUJ247 GEF247 GOB247 GXX247 HHT247 HRP247 IBL247 ILH247 IVD247 JEZ247 JOV247 JYR247 KIN247 KSJ247 LCF247 LMB247 LVX247 MFT247 MPP247 MZL247 NJH247 NTD247 OCZ247 OMV247 OWR247 PGN247 PQJ247 QAF247 QKB247 QTX247 RDT247 RNP247 RXL247 SHH247 SRD247 TAZ247 TKV247 TUR247 UEN247 UOJ247 UYF247 VIB247 VRX247 WBT247 WLP247 WVL247 D65783 IZ65783 SV65783 ACR65783 AMN65783 AWJ65783 BGF65783 BQB65783 BZX65783 CJT65783 CTP65783 DDL65783 DNH65783 DXD65783 EGZ65783 EQV65783 FAR65783 FKN65783 FUJ65783 GEF65783 GOB65783 GXX65783 HHT65783 HRP65783 IBL65783 ILH65783 IVD65783 JEZ65783 JOV65783 JYR65783 KIN65783 KSJ65783 LCF65783 LMB65783 LVX65783 MFT65783 MPP65783 MZL65783 NJH65783 NTD65783 OCZ65783 OMV65783 OWR65783 PGN65783 PQJ65783 QAF65783 QKB65783 QTX65783 RDT65783 RNP65783 RXL65783 SHH65783 SRD65783 TAZ65783 TKV65783 TUR65783 UEN65783 UOJ65783 UYF65783 VIB65783 VRX65783 WBT65783 WLP65783 WVL65783 D131319 IZ131319 SV131319 ACR131319 AMN131319 AWJ131319 BGF131319 BQB131319 BZX131319 CJT131319 CTP131319 DDL131319 DNH131319 DXD131319 EGZ131319 EQV131319 FAR131319 FKN131319 FUJ131319 GEF131319 GOB131319 GXX131319 HHT131319 HRP131319 IBL131319 ILH131319 IVD131319 JEZ131319 JOV131319 JYR131319 KIN131319 KSJ131319 LCF131319 LMB131319 LVX131319 MFT131319 MPP131319 MZL131319 NJH131319 NTD131319 OCZ131319 OMV131319 OWR131319 PGN131319 PQJ131319 QAF131319 QKB131319 QTX131319 RDT131319 RNP131319 RXL131319 SHH131319 SRD131319 TAZ131319 TKV131319 TUR131319 UEN131319 UOJ131319 UYF131319 VIB131319 VRX131319 WBT131319 WLP131319 WVL131319 D196855 IZ196855 SV196855 ACR196855 AMN196855 AWJ196855 BGF196855 BQB196855 BZX196855 CJT196855 CTP196855 DDL196855 DNH196855 DXD196855 EGZ196855 EQV196855 FAR196855 FKN196855 FUJ196855 GEF196855 GOB196855 GXX196855 HHT196855 HRP196855 IBL196855 ILH196855 IVD196855 JEZ196855 JOV196855 JYR196855 KIN196855 KSJ196855 LCF196855 LMB196855 LVX196855 MFT196855 MPP196855 MZL196855 NJH196855 NTD196855 OCZ196855 OMV196855 OWR196855 PGN196855 PQJ196855 QAF196855 QKB196855 QTX196855 RDT196855 RNP196855 RXL196855 SHH196855 SRD196855 TAZ196855 TKV196855 TUR196855 UEN196855 UOJ196855 UYF196855 VIB196855 VRX196855 WBT196855 WLP196855 WVL196855 D262391 IZ262391 SV262391 ACR262391 AMN262391 AWJ262391 BGF262391 BQB262391 BZX262391 CJT262391 CTP262391 DDL262391 DNH262391 DXD262391 EGZ262391 EQV262391 FAR262391 FKN262391 FUJ262391 GEF262391 GOB262391 GXX262391 HHT262391 HRP262391 IBL262391 ILH262391 IVD262391 JEZ262391 JOV262391 JYR262391 KIN262391 KSJ262391 LCF262391 LMB262391 LVX262391 MFT262391 MPP262391 MZL262391 NJH262391 NTD262391 OCZ262391 OMV262391 OWR262391 PGN262391 PQJ262391 QAF262391 QKB262391 QTX262391 RDT262391 RNP262391 RXL262391 SHH262391 SRD262391 TAZ262391 TKV262391 TUR262391 UEN262391 UOJ262391 UYF262391 VIB262391 VRX262391 WBT262391 WLP262391 WVL262391 D327927 IZ327927 SV327927 ACR327927 AMN327927 AWJ327927 BGF327927 BQB327927 BZX327927 CJT327927 CTP327927 DDL327927 DNH327927 DXD327927 EGZ327927 EQV327927 FAR327927 FKN327927 FUJ327927 GEF327927 GOB327927 GXX327927 HHT327927 HRP327927 IBL327927 ILH327927 IVD327927 JEZ327927 JOV327927 JYR327927 KIN327927 KSJ327927 LCF327927 LMB327927 LVX327927 MFT327927 MPP327927 MZL327927 NJH327927 NTD327927 OCZ327927 OMV327927 OWR327927 PGN327927 PQJ327927 QAF327927 QKB327927 QTX327927 RDT327927 RNP327927 RXL327927 SHH327927 SRD327927 TAZ327927 TKV327927 TUR327927 UEN327927 UOJ327927 UYF327927 VIB327927 VRX327927 WBT327927 WLP327927 WVL327927 D393463 IZ393463 SV393463 ACR393463 AMN393463 AWJ393463 BGF393463 BQB393463 BZX393463 CJT393463 CTP393463 DDL393463 DNH393463 DXD393463 EGZ393463 EQV393463 FAR393463 FKN393463 FUJ393463 GEF393463 GOB393463 GXX393463 HHT393463 HRP393463 IBL393463 ILH393463 IVD393463 JEZ393463 JOV393463 JYR393463 KIN393463 KSJ393463 LCF393463 LMB393463 LVX393463 MFT393463 MPP393463 MZL393463 NJH393463 NTD393463 OCZ393463 OMV393463 OWR393463 PGN393463 PQJ393463 QAF393463 QKB393463 QTX393463 RDT393463 RNP393463 RXL393463 SHH393463 SRD393463 TAZ393463 TKV393463 TUR393463 UEN393463 UOJ393463 UYF393463 VIB393463 VRX393463 WBT393463 WLP393463 WVL393463 D458999 IZ458999 SV458999 ACR458999 AMN458999 AWJ458999 BGF458999 BQB458999 BZX458999 CJT458999 CTP458999 DDL458999 DNH458999 DXD458999 EGZ458999 EQV458999 FAR458999 FKN458999 FUJ458999 GEF458999 GOB458999 GXX458999 HHT458999 HRP458999 IBL458999 ILH458999 IVD458999 JEZ458999 JOV458999 JYR458999 KIN458999 KSJ458999 LCF458999 LMB458999 LVX458999 MFT458999 MPP458999 MZL458999 NJH458999 NTD458999 OCZ458999 OMV458999 OWR458999 PGN458999 PQJ458999 QAF458999 QKB458999 QTX458999 RDT458999 RNP458999 RXL458999 SHH458999 SRD458999 TAZ458999 TKV458999 TUR458999 UEN458999 UOJ458999 UYF458999 VIB458999 VRX458999 WBT458999 WLP458999 WVL458999 D524535 IZ524535 SV524535 ACR524535 AMN524535 AWJ524535 BGF524535 BQB524535 BZX524535 CJT524535 CTP524535 DDL524535 DNH524535 DXD524535 EGZ524535 EQV524535 FAR524535 FKN524535 FUJ524535 GEF524535 GOB524535 GXX524535 HHT524535 HRP524535 IBL524535 ILH524535 IVD524535 JEZ524535 JOV524535 JYR524535 KIN524535 KSJ524535 LCF524535 LMB524535 LVX524535 MFT524535 MPP524535 MZL524535 NJH524535 NTD524535 OCZ524535 OMV524535 OWR524535 PGN524535 PQJ524535 QAF524535 QKB524535 QTX524535 RDT524535 RNP524535 RXL524535 SHH524535 SRD524535 TAZ524535 TKV524535 TUR524535 UEN524535 UOJ524535 UYF524535 VIB524535 VRX524535 WBT524535 WLP524535 WVL524535 D590071 IZ590071 SV590071 ACR590071 AMN590071 AWJ590071 BGF590071 BQB590071 BZX590071 CJT590071 CTP590071 DDL590071 DNH590071 DXD590071 EGZ590071 EQV590071 FAR590071 FKN590071 FUJ590071 GEF590071 GOB590071 GXX590071 HHT590071 HRP590071 IBL590071 ILH590071 IVD590071 JEZ590071 JOV590071 JYR590071 KIN590071 KSJ590071 LCF590071 LMB590071 LVX590071 MFT590071 MPP590071 MZL590071 NJH590071 NTD590071 OCZ590071 OMV590071 OWR590071 PGN590071 PQJ590071 QAF590071 QKB590071 QTX590071 RDT590071 RNP590071 RXL590071 SHH590071 SRD590071 TAZ590071 TKV590071 TUR590071 UEN590071 UOJ590071 UYF590071 VIB590071 VRX590071 WBT590071 WLP590071 WVL590071 D655607 IZ655607 SV655607 ACR655607 AMN655607 AWJ655607 BGF655607 BQB655607 BZX655607 CJT655607 CTP655607 DDL655607 DNH655607 DXD655607 EGZ655607 EQV655607 FAR655607 FKN655607 FUJ655607 GEF655607 GOB655607 GXX655607 HHT655607 HRP655607 IBL655607 ILH655607 IVD655607 JEZ655607 JOV655607 JYR655607 KIN655607 KSJ655607 LCF655607 LMB655607 LVX655607 MFT655607 MPP655607 MZL655607 NJH655607 NTD655607 OCZ655607 OMV655607 OWR655607 PGN655607 PQJ655607 QAF655607 QKB655607 QTX655607 RDT655607 RNP655607 RXL655607 SHH655607 SRD655607 TAZ655607 TKV655607 TUR655607 UEN655607 UOJ655607 UYF655607 VIB655607 VRX655607 WBT655607 WLP655607 WVL655607 D721143 IZ721143 SV721143 ACR721143 AMN721143 AWJ721143 BGF721143 BQB721143 BZX721143 CJT721143 CTP721143 DDL721143 DNH721143 DXD721143 EGZ721143 EQV721143 FAR721143 FKN721143 FUJ721143 GEF721143 GOB721143 GXX721143 HHT721143 HRP721143 IBL721143 ILH721143 IVD721143 JEZ721143 JOV721143 JYR721143 KIN721143 KSJ721143 LCF721143 LMB721143 LVX721143 MFT721143 MPP721143 MZL721143 NJH721143 NTD721143 OCZ721143 OMV721143 OWR721143 PGN721143 PQJ721143 QAF721143 QKB721143 QTX721143 RDT721143 RNP721143 RXL721143 SHH721143 SRD721143 TAZ721143 TKV721143 TUR721143 UEN721143 UOJ721143 UYF721143 VIB721143 VRX721143 WBT721143 WLP721143 WVL721143 D786679 IZ786679 SV786679 ACR786679 AMN786679 AWJ786679 BGF786679 BQB786679 BZX786679 CJT786679 CTP786679 DDL786679 DNH786679 DXD786679 EGZ786679 EQV786679 FAR786679 FKN786679 FUJ786679 GEF786679 GOB786679 GXX786679 HHT786679 HRP786679 IBL786679 ILH786679 IVD786679 JEZ786679 JOV786679 JYR786679 KIN786679 KSJ786679 LCF786679 LMB786679 LVX786679 MFT786679 MPP786679 MZL786679 NJH786679 NTD786679 OCZ786679 OMV786679 OWR786679 PGN786679 PQJ786679 QAF786679 QKB786679 QTX786679 RDT786679 RNP786679 RXL786679 SHH786679 SRD786679 TAZ786679 TKV786679 TUR786679 UEN786679 UOJ786679 UYF786679 VIB786679 VRX786679 WBT786679 WLP786679 WVL786679 D852215 IZ852215 SV852215 ACR852215 AMN852215 AWJ852215 BGF852215 BQB852215 BZX852215 CJT852215 CTP852215 DDL852215 DNH852215 DXD852215 EGZ852215 EQV852215 FAR852215 FKN852215 FUJ852215 GEF852215 GOB852215 GXX852215 HHT852215 HRP852215 IBL852215 ILH852215 IVD852215 JEZ852215 JOV852215 JYR852215 KIN852215 KSJ852215 LCF852215 LMB852215 LVX852215 MFT852215 MPP852215 MZL852215 NJH852215 NTD852215 OCZ852215 OMV852215 OWR852215 PGN852215 PQJ852215 QAF852215 QKB852215 QTX852215 RDT852215 RNP852215 RXL852215 SHH852215 SRD852215 TAZ852215 TKV852215 TUR852215 UEN852215 UOJ852215 UYF852215 VIB852215 VRX852215 WBT852215 WLP852215 WVL852215 D917751 IZ917751 SV917751 ACR917751 AMN917751 AWJ917751 BGF917751 BQB917751 BZX917751 CJT917751 CTP917751 DDL917751 DNH917751 DXD917751 EGZ917751 EQV917751 FAR917751 FKN917751 FUJ917751 GEF917751 GOB917751 GXX917751 HHT917751 HRP917751 IBL917751 ILH917751 IVD917751 JEZ917751 JOV917751 JYR917751 KIN917751 KSJ917751 LCF917751 LMB917751 LVX917751 MFT917751 MPP917751 MZL917751 NJH917751 NTD917751 OCZ917751 OMV917751 OWR917751 PGN917751 PQJ917751 QAF917751 QKB917751 QTX917751 RDT917751 RNP917751 RXL917751 SHH917751 SRD917751 TAZ917751 TKV917751 TUR917751 UEN917751 UOJ917751 UYF917751 VIB917751 VRX917751 WBT917751 WLP917751 WVL917751 D983287 IZ983287 SV983287 ACR983287 AMN983287 AWJ983287 BGF983287 BQB983287 BZX983287 CJT983287 CTP983287 DDL983287 DNH983287 DXD983287 EGZ983287 EQV983287 FAR983287 FKN983287 FUJ983287 GEF983287 GOB983287 GXX983287 HHT983287 HRP983287 IBL983287 ILH983287 IVD983287 JEZ983287 JOV983287 JYR983287 KIN983287 KSJ983287 LCF983287 LMB983287 LVX983287 MFT983287 MPP983287 MZL983287 NJH983287 NTD983287 OCZ983287 OMV983287 OWR983287 PGN983287 PQJ983287 QAF983287 QKB983287 QTX983287 RDT983287 RNP983287 RXL983287 SHH983287 SRD983287 TAZ983287 TKV983287 TUR983287 UEN983287 UOJ983287 UYF983287 VIB983287 VRX983287 WBT983287 WLP983287 WVL983287 D250 IZ250 SV250 ACR250 AMN250 AWJ250 BGF250 BQB250 BZX250 CJT250 CTP250 DDL250 DNH250 DXD250 EGZ250 EQV250 FAR250 FKN250 FUJ250 GEF250 GOB250 GXX250 HHT250 HRP250 IBL250 ILH250 IVD250 JEZ250 JOV250 JYR250 KIN250 KSJ250 LCF250 LMB250 LVX250 MFT250 MPP250 MZL250 NJH250 NTD250 OCZ250 OMV250 OWR250 PGN250 PQJ250 QAF250 QKB250 QTX250 RDT250 RNP250 RXL250 SHH250 SRD250 TAZ250 TKV250 TUR250 UEN250 UOJ250 UYF250 VIB250 VRX250 WBT250 WLP250 WVL250 D65786 IZ65786 SV65786 ACR65786 AMN65786 AWJ65786 BGF65786 BQB65786 BZX65786 CJT65786 CTP65786 DDL65786 DNH65786 DXD65786 EGZ65786 EQV65786 FAR65786 FKN65786 FUJ65786 GEF65786 GOB65786 GXX65786 HHT65786 HRP65786 IBL65786 ILH65786 IVD65786 JEZ65786 JOV65786 JYR65786 KIN65786 KSJ65786 LCF65786 LMB65786 LVX65786 MFT65786 MPP65786 MZL65786 NJH65786 NTD65786 OCZ65786 OMV65786 OWR65786 PGN65786 PQJ65786 QAF65786 QKB65786 QTX65786 RDT65786 RNP65786 RXL65786 SHH65786 SRD65786 TAZ65786 TKV65786 TUR65786 UEN65786 UOJ65786 UYF65786 VIB65786 VRX65786 WBT65786 WLP65786 WVL65786 D131322 IZ131322 SV131322 ACR131322 AMN131322 AWJ131322 BGF131322 BQB131322 BZX131322 CJT131322 CTP131322 DDL131322 DNH131322 DXD131322 EGZ131322 EQV131322 FAR131322 FKN131322 FUJ131322 GEF131322 GOB131322 GXX131322 HHT131322 HRP131322 IBL131322 ILH131322 IVD131322 JEZ131322 JOV131322 JYR131322 KIN131322 KSJ131322 LCF131322 LMB131322 LVX131322 MFT131322 MPP131322 MZL131322 NJH131322 NTD131322 OCZ131322 OMV131322 OWR131322 PGN131322 PQJ131322 QAF131322 QKB131322 QTX131322 RDT131322 RNP131322 RXL131322 SHH131322 SRD131322 TAZ131322 TKV131322 TUR131322 UEN131322 UOJ131322 UYF131322 VIB131322 VRX131322 WBT131322 WLP131322 WVL131322 D196858 IZ196858 SV196858 ACR196858 AMN196858 AWJ196858 BGF196858 BQB196858 BZX196858 CJT196858 CTP196858 DDL196858 DNH196858 DXD196858 EGZ196858 EQV196858 FAR196858 FKN196858 FUJ196858 GEF196858 GOB196858 GXX196858 HHT196858 HRP196858 IBL196858 ILH196858 IVD196858 JEZ196858 JOV196858 JYR196858 KIN196858 KSJ196858 LCF196858 LMB196858 LVX196858 MFT196858 MPP196858 MZL196858 NJH196858 NTD196858 OCZ196858 OMV196858 OWR196858 PGN196858 PQJ196858 QAF196858 QKB196858 QTX196858 RDT196858 RNP196858 RXL196858 SHH196858 SRD196858 TAZ196858 TKV196858 TUR196858 UEN196858 UOJ196858 UYF196858 VIB196858 VRX196858 WBT196858 WLP196858 WVL196858 D262394 IZ262394 SV262394 ACR262394 AMN262394 AWJ262394 BGF262394 BQB262394 BZX262394 CJT262394 CTP262394 DDL262394 DNH262394 DXD262394 EGZ262394 EQV262394 FAR262394 FKN262394 FUJ262394 GEF262394 GOB262394 GXX262394 HHT262394 HRP262394 IBL262394 ILH262394 IVD262394 JEZ262394 JOV262394 JYR262394 KIN262394 KSJ262394 LCF262394 LMB262394 LVX262394 MFT262394 MPP262394 MZL262394 NJH262394 NTD262394 OCZ262394 OMV262394 OWR262394 PGN262394 PQJ262394 QAF262394 QKB262394 QTX262394 RDT262394 RNP262394 RXL262394 SHH262394 SRD262394 TAZ262394 TKV262394 TUR262394 UEN262394 UOJ262394 UYF262394 VIB262394 VRX262394 WBT262394 WLP262394 WVL262394 D327930 IZ327930 SV327930 ACR327930 AMN327930 AWJ327930 BGF327930 BQB327930 BZX327930 CJT327930 CTP327930 DDL327930 DNH327930 DXD327930 EGZ327930 EQV327930 FAR327930 FKN327930 FUJ327930 GEF327930 GOB327930 GXX327930 HHT327930 HRP327930 IBL327930 ILH327930 IVD327930 JEZ327930 JOV327930 JYR327930 KIN327930 KSJ327930 LCF327930 LMB327930 LVX327930 MFT327930 MPP327930 MZL327930 NJH327930 NTD327930 OCZ327930 OMV327930 OWR327930 PGN327930 PQJ327930 QAF327930 QKB327930 QTX327930 RDT327930 RNP327930 RXL327930 SHH327930 SRD327930 TAZ327930 TKV327930 TUR327930 UEN327930 UOJ327930 UYF327930 VIB327930 VRX327930 WBT327930 WLP327930 WVL327930 D393466 IZ393466 SV393466 ACR393466 AMN393466 AWJ393466 BGF393466 BQB393466 BZX393466 CJT393466 CTP393466 DDL393466 DNH393466 DXD393466 EGZ393466 EQV393466 FAR393466 FKN393466 FUJ393466 GEF393466 GOB393466 GXX393466 HHT393466 HRP393466 IBL393466 ILH393466 IVD393466 JEZ393466 JOV393466 JYR393466 KIN393466 KSJ393466 LCF393466 LMB393466 LVX393466 MFT393466 MPP393466 MZL393466 NJH393466 NTD393466 OCZ393466 OMV393466 OWR393466 PGN393466 PQJ393466 QAF393466 QKB393466 QTX393466 RDT393466 RNP393466 RXL393466 SHH393466 SRD393466 TAZ393466 TKV393466 TUR393466 UEN393466 UOJ393466 UYF393466 VIB393466 VRX393466 WBT393466 WLP393466 WVL393466 D459002 IZ459002 SV459002 ACR459002 AMN459002 AWJ459002 BGF459002 BQB459002 BZX459002 CJT459002 CTP459002 DDL459002 DNH459002 DXD459002 EGZ459002 EQV459002 FAR459002 FKN459002 FUJ459002 GEF459002 GOB459002 GXX459002 HHT459002 HRP459002 IBL459002 ILH459002 IVD459002 JEZ459002 JOV459002 JYR459002 KIN459002 KSJ459002 LCF459002 LMB459002 LVX459002 MFT459002 MPP459002 MZL459002 NJH459002 NTD459002 OCZ459002 OMV459002 OWR459002 PGN459002 PQJ459002 QAF459002 QKB459002 QTX459002 RDT459002 RNP459002 RXL459002 SHH459002 SRD459002 TAZ459002 TKV459002 TUR459002 UEN459002 UOJ459002 UYF459002 VIB459002 VRX459002 WBT459002 WLP459002 WVL459002 D524538 IZ524538 SV524538 ACR524538 AMN524538 AWJ524538 BGF524538 BQB524538 BZX524538 CJT524538 CTP524538 DDL524538 DNH524538 DXD524538 EGZ524538 EQV524538 FAR524538 FKN524538 FUJ524538 GEF524538 GOB524538 GXX524538 HHT524538 HRP524538 IBL524538 ILH524538 IVD524538 JEZ524538 JOV524538 JYR524538 KIN524538 KSJ524538 LCF524538 LMB524538 LVX524538 MFT524538 MPP524538 MZL524538 NJH524538 NTD524538 OCZ524538 OMV524538 OWR524538 PGN524538 PQJ524538 QAF524538 QKB524538 QTX524538 RDT524538 RNP524538 RXL524538 SHH524538 SRD524538 TAZ524538 TKV524538 TUR524538 UEN524538 UOJ524538 UYF524538 VIB524538 VRX524538 WBT524538 WLP524538 WVL524538 D590074 IZ590074 SV590074 ACR590074 AMN590074 AWJ590074 BGF590074 BQB590074 BZX590074 CJT590074 CTP590074 DDL590074 DNH590074 DXD590074 EGZ590074 EQV590074 FAR590074 FKN590074 FUJ590074 GEF590074 GOB590074 GXX590074 HHT590074 HRP590074 IBL590074 ILH590074 IVD590074 JEZ590074 JOV590074 JYR590074 KIN590074 KSJ590074 LCF590074 LMB590074 LVX590074 MFT590074 MPP590074 MZL590074 NJH590074 NTD590074 OCZ590074 OMV590074 OWR590074 PGN590074 PQJ590074 QAF590074 QKB590074 QTX590074 RDT590074 RNP590074 RXL590074 SHH590074 SRD590074 TAZ590074 TKV590074 TUR590074 UEN590074 UOJ590074 UYF590074 VIB590074 VRX590074 WBT590074 WLP590074 WVL590074 D655610 IZ655610 SV655610 ACR655610 AMN655610 AWJ655610 BGF655610 BQB655610 BZX655610 CJT655610 CTP655610 DDL655610 DNH655610 DXD655610 EGZ655610 EQV655610 FAR655610 FKN655610 FUJ655610 GEF655610 GOB655610 GXX655610 HHT655610 HRP655610 IBL655610 ILH655610 IVD655610 JEZ655610 JOV655610 JYR655610 KIN655610 KSJ655610 LCF655610 LMB655610 LVX655610 MFT655610 MPP655610 MZL655610 NJH655610 NTD655610 OCZ655610 OMV655610 OWR655610 PGN655610 PQJ655610 QAF655610 QKB655610 QTX655610 RDT655610 RNP655610 RXL655610 SHH655610 SRD655610 TAZ655610 TKV655610 TUR655610 UEN655610 UOJ655610 UYF655610 VIB655610 VRX655610 WBT655610 WLP655610 WVL655610 D721146 IZ721146 SV721146 ACR721146 AMN721146 AWJ721146 BGF721146 BQB721146 BZX721146 CJT721146 CTP721146 DDL721146 DNH721146 DXD721146 EGZ721146 EQV721146 FAR721146 FKN721146 FUJ721146 GEF721146 GOB721146 GXX721146 HHT721146 HRP721146 IBL721146 ILH721146 IVD721146 JEZ721146 JOV721146 JYR721146 KIN721146 KSJ721146 LCF721146 LMB721146 LVX721146 MFT721146 MPP721146 MZL721146 NJH721146 NTD721146 OCZ721146 OMV721146 OWR721146 PGN721146 PQJ721146 QAF721146 QKB721146 QTX721146 RDT721146 RNP721146 RXL721146 SHH721146 SRD721146 TAZ721146 TKV721146 TUR721146 UEN721146 UOJ721146 UYF721146 VIB721146 VRX721146 WBT721146 WLP721146 WVL721146 D786682 IZ786682 SV786682 ACR786682 AMN786682 AWJ786682 BGF786682 BQB786682 BZX786682 CJT786682 CTP786682 DDL786682 DNH786682 DXD786682 EGZ786682 EQV786682 FAR786682 FKN786682 FUJ786682 GEF786682 GOB786682 GXX786682 HHT786682 HRP786682 IBL786682 ILH786682 IVD786682 JEZ786682 JOV786682 JYR786682 KIN786682 KSJ786682 LCF786682 LMB786682 LVX786682 MFT786682 MPP786682 MZL786682 NJH786682 NTD786682 OCZ786682 OMV786682 OWR786682 PGN786682 PQJ786682 QAF786682 QKB786682 QTX786682 RDT786682 RNP786682 RXL786682 SHH786682 SRD786682 TAZ786682 TKV786682 TUR786682 UEN786682 UOJ786682 UYF786682 VIB786682 VRX786682 WBT786682 WLP786682 WVL786682 D852218 IZ852218 SV852218 ACR852218 AMN852218 AWJ852218 BGF852218 BQB852218 BZX852218 CJT852218 CTP852218 DDL852218 DNH852218 DXD852218 EGZ852218 EQV852218 FAR852218 FKN852218 FUJ852218 GEF852218 GOB852218 GXX852218 HHT852218 HRP852218 IBL852218 ILH852218 IVD852218 JEZ852218 JOV852218 JYR852218 KIN852218 KSJ852218 LCF852218 LMB852218 LVX852218 MFT852218 MPP852218 MZL852218 NJH852218 NTD852218 OCZ852218 OMV852218 OWR852218 PGN852218 PQJ852218 QAF852218 QKB852218 QTX852218 RDT852218 RNP852218 RXL852218 SHH852218 SRD852218 TAZ852218 TKV852218 TUR852218 UEN852218 UOJ852218 UYF852218 VIB852218 VRX852218 WBT852218 WLP852218 WVL852218 D917754 IZ917754 SV917754 ACR917754 AMN917754 AWJ917754 BGF917754 BQB917754 BZX917754 CJT917754 CTP917754 DDL917754 DNH917754 DXD917754 EGZ917754 EQV917754 FAR917754 FKN917754 FUJ917754 GEF917754 GOB917754 GXX917754 HHT917754 HRP917754 IBL917754 ILH917754 IVD917754 JEZ917754 JOV917754 JYR917754 KIN917754 KSJ917754 LCF917754 LMB917754 LVX917754 MFT917754 MPP917754 MZL917754 NJH917754 NTD917754 OCZ917754 OMV917754 OWR917754 PGN917754 PQJ917754 QAF917754 QKB917754 QTX917754 RDT917754 RNP917754 RXL917754 SHH917754 SRD917754 TAZ917754 TKV917754 TUR917754 UEN917754 UOJ917754 UYF917754 VIB917754 VRX917754 WBT917754 WLP917754 WVL917754 D983290 IZ983290 SV983290 ACR983290 AMN983290 AWJ983290 BGF983290 BQB983290 BZX983290 CJT983290 CTP983290 DDL983290 DNH983290 DXD983290 EGZ983290 EQV983290 FAR983290 FKN983290 FUJ983290 GEF983290 GOB983290 GXX983290 HHT983290 HRP983290 IBL983290 ILH983290 IVD983290 JEZ983290 JOV983290 JYR983290 KIN983290 KSJ983290 LCF983290 LMB983290 LVX983290 MFT983290 MPP983290 MZL983290 NJH983290 NTD983290 OCZ983290 OMV983290 OWR983290 PGN983290 PQJ983290 QAF983290 QKB983290 QTX983290 RDT983290 RNP983290 RXL983290 SHH983290 SRD983290 TAZ983290 TKV983290 TUR983290 UEN983290 UOJ983290 UYF983290 VIB983290 VRX983290 WBT983290 WLP983290 WVL983290 D253 IZ253 SV253 ACR253 AMN253 AWJ253 BGF253 BQB253 BZX253 CJT253 CTP253 DDL253 DNH253 DXD253 EGZ253 EQV253 FAR253 FKN253 FUJ253 GEF253 GOB253 GXX253 HHT253 HRP253 IBL253 ILH253 IVD253 JEZ253 JOV253 JYR253 KIN253 KSJ253 LCF253 LMB253 LVX253 MFT253 MPP253 MZL253 NJH253 NTD253 OCZ253 OMV253 OWR253 PGN253 PQJ253 QAF253 QKB253 QTX253 RDT253 RNP253 RXL253 SHH253 SRD253 TAZ253 TKV253 TUR253 UEN253 UOJ253 UYF253 VIB253 VRX253 WBT253 WLP253 WVL253 D65789 IZ65789 SV65789 ACR65789 AMN65789 AWJ65789 BGF65789 BQB65789 BZX65789 CJT65789 CTP65789 DDL65789 DNH65789 DXD65789 EGZ65789 EQV65789 FAR65789 FKN65789 FUJ65789 GEF65789 GOB65789 GXX65789 HHT65789 HRP65789 IBL65789 ILH65789 IVD65789 JEZ65789 JOV65789 JYR65789 KIN65789 KSJ65789 LCF65789 LMB65789 LVX65789 MFT65789 MPP65789 MZL65789 NJH65789 NTD65789 OCZ65789 OMV65789 OWR65789 PGN65789 PQJ65789 QAF65789 QKB65789 QTX65789 RDT65789 RNP65789 RXL65789 SHH65789 SRD65789 TAZ65789 TKV65789 TUR65789 UEN65789 UOJ65789 UYF65789 VIB65789 VRX65789 WBT65789 WLP65789 WVL65789 D131325 IZ131325 SV131325 ACR131325 AMN131325 AWJ131325 BGF131325 BQB131325 BZX131325 CJT131325 CTP131325 DDL131325 DNH131325 DXD131325 EGZ131325 EQV131325 FAR131325 FKN131325 FUJ131325 GEF131325 GOB131325 GXX131325 HHT131325 HRP131325 IBL131325 ILH131325 IVD131325 JEZ131325 JOV131325 JYR131325 KIN131325 KSJ131325 LCF131325 LMB131325 LVX131325 MFT131325 MPP131325 MZL131325 NJH131325 NTD131325 OCZ131325 OMV131325 OWR131325 PGN131325 PQJ131325 QAF131325 QKB131325 QTX131325 RDT131325 RNP131325 RXL131325 SHH131325 SRD131325 TAZ131325 TKV131325 TUR131325 UEN131325 UOJ131325 UYF131325 VIB131325 VRX131325 WBT131325 WLP131325 WVL131325 D196861 IZ196861 SV196861 ACR196861 AMN196861 AWJ196861 BGF196861 BQB196861 BZX196861 CJT196861 CTP196861 DDL196861 DNH196861 DXD196861 EGZ196861 EQV196861 FAR196861 FKN196861 FUJ196861 GEF196861 GOB196861 GXX196861 HHT196861 HRP196861 IBL196861 ILH196861 IVD196861 JEZ196861 JOV196861 JYR196861 KIN196861 KSJ196861 LCF196861 LMB196861 LVX196861 MFT196861 MPP196861 MZL196861 NJH196861 NTD196861 OCZ196861 OMV196861 OWR196861 PGN196861 PQJ196861 QAF196861 QKB196861 QTX196861 RDT196861 RNP196861 RXL196861 SHH196861 SRD196861 TAZ196861 TKV196861 TUR196861 UEN196861 UOJ196861 UYF196861 VIB196861 VRX196861 WBT196861 WLP196861 WVL196861 D262397 IZ262397 SV262397 ACR262397 AMN262397 AWJ262397 BGF262397 BQB262397 BZX262397 CJT262397 CTP262397 DDL262397 DNH262397 DXD262397 EGZ262397 EQV262397 FAR262397 FKN262397 FUJ262397 GEF262397 GOB262397 GXX262397 HHT262397 HRP262397 IBL262397 ILH262397 IVD262397 JEZ262397 JOV262397 JYR262397 KIN262397 KSJ262397 LCF262397 LMB262397 LVX262397 MFT262397 MPP262397 MZL262397 NJH262397 NTD262397 OCZ262397 OMV262397 OWR262397 PGN262397 PQJ262397 QAF262397 QKB262397 QTX262397 RDT262397 RNP262397 RXL262397 SHH262397 SRD262397 TAZ262397 TKV262397 TUR262397 UEN262397 UOJ262397 UYF262397 VIB262397 VRX262397 WBT262397 WLP262397 WVL262397 D327933 IZ327933 SV327933 ACR327933 AMN327933 AWJ327933 BGF327933 BQB327933 BZX327933 CJT327933 CTP327933 DDL327933 DNH327933 DXD327933 EGZ327933 EQV327933 FAR327933 FKN327933 FUJ327933 GEF327933 GOB327933 GXX327933 HHT327933 HRP327933 IBL327933 ILH327933 IVD327933 JEZ327933 JOV327933 JYR327933 KIN327933 KSJ327933 LCF327933 LMB327933 LVX327933 MFT327933 MPP327933 MZL327933 NJH327933 NTD327933 OCZ327933 OMV327933 OWR327933 PGN327933 PQJ327933 QAF327933 QKB327933 QTX327933 RDT327933 RNP327933 RXL327933 SHH327933 SRD327933 TAZ327933 TKV327933 TUR327933 UEN327933 UOJ327933 UYF327933 VIB327933 VRX327933 WBT327933 WLP327933 WVL327933 D393469 IZ393469 SV393469 ACR393469 AMN393469 AWJ393469 BGF393469 BQB393469 BZX393469 CJT393469 CTP393469 DDL393469 DNH393469 DXD393469 EGZ393469 EQV393469 FAR393469 FKN393469 FUJ393469 GEF393469 GOB393469 GXX393469 HHT393469 HRP393469 IBL393469 ILH393469 IVD393469 JEZ393469 JOV393469 JYR393469 KIN393469 KSJ393469 LCF393469 LMB393469 LVX393469 MFT393469 MPP393469 MZL393469 NJH393469 NTD393469 OCZ393469 OMV393469 OWR393469 PGN393469 PQJ393469 QAF393469 QKB393469 QTX393469 RDT393469 RNP393469 RXL393469 SHH393469 SRD393469 TAZ393469 TKV393469 TUR393469 UEN393469 UOJ393469 UYF393469 VIB393469 VRX393469 WBT393469 WLP393469 WVL393469 D459005 IZ459005 SV459005 ACR459005 AMN459005 AWJ459005 BGF459005 BQB459005 BZX459005 CJT459005 CTP459005 DDL459005 DNH459005 DXD459005 EGZ459005 EQV459005 FAR459005 FKN459005 FUJ459005 GEF459005 GOB459005 GXX459005 HHT459005 HRP459005 IBL459005 ILH459005 IVD459005 JEZ459005 JOV459005 JYR459005 KIN459005 KSJ459005 LCF459005 LMB459005 LVX459005 MFT459005 MPP459005 MZL459005 NJH459005 NTD459005 OCZ459005 OMV459005 OWR459005 PGN459005 PQJ459005 QAF459005 QKB459005 QTX459005 RDT459005 RNP459005 RXL459005 SHH459005 SRD459005 TAZ459005 TKV459005 TUR459005 UEN459005 UOJ459005 UYF459005 VIB459005 VRX459005 WBT459005 WLP459005 WVL459005 D524541 IZ524541 SV524541 ACR524541 AMN524541 AWJ524541 BGF524541 BQB524541 BZX524541 CJT524541 CTP524541 DDL524541 DNH524541 DXD524541 EGZ524541 EQV524541 FAR524541 FKN524541 FUJ524541 GEF524541 GOB524541 GXX524541 HHT524541 HRP524541 IBL524541 ILH524541 IVD524541 JEZ524541 JOV524541 JYR524541 KIN524541 KSJ524541 LCF524541 LMB524541 LVX524541 MFT524541 MPP524541 MZL524541 NJH524541 NTD524541 OCZ524541 OMV524541 OWR524541 PGN524541 PQJ524541 QAF524541 QKB524541 QTX524541 RDT524541 RNP524541 RXL524541 SHH524541 SRD524541 TAZ524541 TKV524541 TUR524541 UEN524541 UOJ524541 UYF524541 VIB524541 VRX524541 WBT524541 WLP524541 WVL524541 D590077 IZ590077 SV590077 ACR590077 AMN590077 AWJ590077 BGF590077 BQB590077 BZX590077 CJT590077 CTP590077 DDL590077 DNH590077 DXD590077 EGZ590077 EQV590077 FAR590077 FKN590077 FUJ590077 GEF590077 GOB590077 GXX590077 HHT590077 HRP590077 IBL590077 ILH590077 IVD590077 JEZ590077 JOV590077 JYR590077 KIN590077 KSJ590077 LCF590077 LMB590077 LVX590077 MFT590077 MPP590077 MZL590077 NJH590077 NTD590077 OCZ590077 OMV590077 OWR590077 PGN590077 PQJ590077 QAF590077 QKB590077 QTX590077 RDT590077 RNP590077 RXL590077 SHH590077 SRD590077 TAZ590077 TKV590077 TUR590077 UEN590077 UOJ590077 UYF590077 VIB590077 VRX590077 WBT590077 WLP590077 WVL590077 D655613 IZ655613 SV655613 ACR655613 AMN655613 AWJ655613 BGF655613 BQB655613 BZX655613 CJT655613 CTP655613 DDL655613 DNH655613 DXD655613 EGZ655613 EQV655613 FAR655613 FKN655613 FUJ655613 GEF655613 GOB655613 GXX655613 HHT655613 HRP655613 IBL655613 ILH655613 IVD655613 JEZ655613 JOV655613 JYR655613 KIN655613 KSJ655613 LCF655613 LMB655613 LVX655613 MFT655613 MPP655613 MZL655613 NJH655613 NTD655613 OCZ655613 OMV655613 OWR655613 PGN655613 PQJ655613 QAF655613 QKB655613 QTX655613 RDT655613 RNP655613 RXL655613 SHH655613 SRD655613 TAZ655613 TKV655613 TUR655613 UEN655613 UOJ655613 UYF655613 VIB655613 VRX655613 WBT655613 WLP655613 WVL655613 D721149 IZ721149 SV721149 ACR721149 AMN721149 AWJ721149 BGF721149 BQB721149 BZX721149 CJT721149 CTP721149 DDL721149 DNH721149 DXD721149 EGZ721149 EQV721149 FAR721149 FKN721149 FUJ721149 GEF721149 GOB721149 GXX721149 HHT721149 HRP721149 IBL721149 ILH721149 IVD721149 JEZ721149 JOV721149 JYR721149 KIN721149 KSJ721149 LCF721149 LMB721149 LVX721149 MFT721149 MPP721149 MZL721149 NJH721149 NTD721149 OCZ721149 OMV721149 OWR721149 PGN721149 PQJ721149 QAF721149 QKB721149 QTX721149 RDT721149 RNP721149 RXL721149 SHH721149 SRD721149 TAZ721149 TKV721149 TUR721149 UEN721149 UOJ721149 UYF721149 VIB721149 VRX721149 WBT721149 WLP721149 WVL721149 D786685 IZ786685 SV786685 ACR786685 AMN786685 AWJ786685 BGF786685 BQB786685 BZX786685 CJT786685 CTP786685 DDL786685 DNH786685 DXD786685 EGZ786685 EQV786685 FAR786685 FKN786685 FUJ786685 GEF786685 GOB786685 GXX786685 HHT786685 HRP786685 IBL786685 ILH786685 IVD786685 JEZ786685 JOV786685 JYR786685 KIN786685 KSJ786685 LCF786685 LMB786685 LVX786685 MFT786685 MPP786685 MZL786685 NJH786685 NTD786685 OCZ786685 OMV786685 OWR786685 PGN786685 PQJ786685 QAF786685 QKB786685 QTX786685 RDT786685 RNP786685 RXL786685 SHH786685 SRD786685 TAZ786685 TKV786685 TUR786685 UEN786685 UOJ786685 UYF786685 VIB786685 VRX786685 WBT786685 WLP786685 WVL786685 D852221 IZ852221 SV852221 ACR852221 AMN852221 AWJ852221 BGF852221 BQB852221 BZX852221 CJT852221 CTP852221 DDL852221 DNH852221 DXD852221 EGZ852221 EQV852221 FAR852221 FKN852221 FUJ852221 GEF852221 GOB852221 GXX852221 HHT852221 HRP852221 IBL852221 ILH852221 IVD852221 JEZ852221 JOV852221 JYR852221 KIN852221 KSJ852221 LCF852221 LMB852221 LVX852221 MFT852221 MPP852221 MZL852221 NJH852221 NTD852221 OCZ852221 OMV852221 OWR852221 PGN852221 PQJ852221 QAF852221 QKB852221 QTX852221 RDT852221 RNP852221 RXL852221 SHH852221 SRD852221 TAZ852221 TKV852221 TUR852221 UEN852221 UOJ852221 UYF852221 VIB852221 VRX852221 WBT852221 WLP852221 WVL852221 D917757 IZ917757 SV917757 ACR917757 AMN917757 AWJ917757 BGF917757 BQB917757 BZX917757 CJT917757 CTP917757 DDL917757 DNH917757 DXD917757 EGZ917757 EQV917757 FAR917757 FKN917757 FUJ917757 GEF917757 GOB917757 GXX917757 HHT917757 HRP917757 IBL917757 ILH917757 IVD917757 JEZ917757 JOV917757 JYR917757 KIN917757 KSJ917757 LCF917757 LMB917757 LVX917757 MFT917757 MPP917757 MZL917757 NJH917757 NTD917757 OCZ917757 OMV917757 OWR917757 PGN917757 PQJ917757 QAF917757 QKB917757 QTX917757 RDT917757 RNP917757 RXL917757 SHH917757 SRD917757 TAZ917757 TKV917757 TUR917757 UEN917757 UOJ917757 UYF917757 VIB917757 VRX917757 WBT917757 WLP917757 WVL917757 D983293 IZ983293 SV983293 ACR983293 AMN983293 AWJ983293 BGF983293 BQB983293 BZX983293 CJT983293 CTP983293 DDL983293 DNH983293 DXD983293 EGZ983293 EQV983293 FAR983293 FKN983293 FUJ983293 GEF983293 GOB983293 GXX983293 HHT983293 HRP983293 IBL983293 ILH983293 IVD983293 JEZ983293 JOV983293 JYR983293 KIN983293 KSJ983293 LCF983293 LMB983293 LVX983293 MFT983293 MPP983293 MZL983293 NJH983293 NTD983293 OCZ983293 OMV983293 OWR983293 PGN983293 PQJ983293 QAF983293 QKB983293 QTX983293 RDT983293 RNP983293 RXL983293 SHH983293 SRD983293 TAZ983293 TKV983293 TUR983293 UEN983293 UOJ983293 UYF983293 VIB983293 VRX983293 WBT983293 WLP983293 WVL983293 D258 IZ258 SV258 ACR258 AMN258 AWJ258 BGF258 BQB258 BZX258 CJT258 CTP258 DDL258 DNH258 DXD258 EGZ258 EQV258 FAR258 FKN258 FUJ258 GEF258 GOB258 GXX258 HHT258 HRP258 IBL258 ILH258 IVD258 JEZ258 JOV258 JYR258 KIN258 KSJ258 LCF258 LMB258 LVX258 MFT258 MPP258 MZL258 NJH258 NTD258 OCZ258 OMV258 OWR258 PGN258 PQJ258 QAF258 QKB258 QTX258 RDT258 RNP258 RXL258 SHH258 SRD258 TAZ258 TKV258 TUR258 UEN258 UOJ258 UYF258 VIB258 VRX258 WBT258 WLP258 WVL258 D65794 IZ65794 SV65794 ACR65794 AMN65794 AWJ65794 BGF65794 BQB65794 BZX65794 CJT65794 CTP65794 DDL65794 DNH65794 DXD65794 EGZ65794 EQV65794 FAR65794 FKN65794 FUJ65794 GEF65794 GOB65794 GXX65794 HHT65794 HRP65794 IBL65794 ILH65794 IVD65794 JEZ65794 JOV65794 JYR65794 KIN65794 KSJ65794 LCF65794 LMB65794 LVX65794 MFT65794 MPP65794 MZL65794 NJH65794 NTD65794 OCZ65794 OMV65794 OWR65794 PGN65794 PQJ65794 QAF65794 QKB65794 QTX65794 RDT65794 RNP65794 RXL65794 SHH65794 SRD65794 TAZ65794 TKV65794 TUR65794 UEN65794 UOJ65794 UYF65794 VIB65794 VRX65794 WBT65794 WLP65794 WVL65794 D131330 IZ131330 SV131330 ACR131330 AMN131330 AWJ131330 BGF131330 BQB131330 BZX131330 CJT131330 CTP131330 DDL131330 DNH131330 DXD131330 EGZ131330 EQV131330 FAR131330 FKN131330 FUJ131330 GEF131330 GOB131330 GXX131330 HHT131330 HRP131330 IBL131330 ILH131330 IVD131330 JEZ131330 JOV131330 JYR131330 KIN131330 KSJ131330 LCF131330 LMB131330 LVX131330 MFT131330 MPP131330 MZL131330 NJH131330 NTD131330 OCZ131330 OMV131330 OWR131330 PGN131330 PQJ131330 QAF131330 QKB131330 QTX131330 RDT131330 RNP131330 RXL131330 SHH131330 SRD131330 TAZ131330 TKV131330 TUR131330 UEN131330 UOJ131330 UYF131330 VIB131330 VRX131330 WBT131330 WLP131330 WVL131330 D196866 IZ196866 SV196866 ACR196866 AMN196866 AWJ196866 BGF196866 BQB196866 BZX196866 CJT196866 CTP196866 DDL196866 DNH196866 DXD196866 EGZ196866 EQV196866 FAR196866 FKN196866 FUJ196866 GEF196866 GOB196866 GXX196866 HHT196866 HRP196866 IBL196866 ILH196866 IVD196866 JEZ196866 JOV196866 JYR196866 KIN196866 KSJ196866 LCF196866 LMB196866 LVX196866 MFT196866 MPP196866 MZL196866 NJH196866 NTD196866 OCZ196866 OMV196866 OWR196866 PGN196866 PQJ196866 QAF196866 QKB196866 QTX196866 RDT196866 RNP196866 RXL196866 SHH196866 SRD196866 TAZ196866 TKV196866 TUR196866 UEN196866 UOJ196866 UYF196866 VIB196866 VRX196866 WBT196866 WLP196866 WVL196866 D262402 IZ262402 SV262402 ACR262402 AMN262402 AWJ262402 BGF262402 BQB262402 BZX262402 CJT262402 CTP262402 DDL262402 DNH262402 DXD262402 EGZ262402 EQV262402 FAR262402 FKN262402 FUJ262402 GEF262402 GOB262402 GXX262402 HHT262402 HRP262402 IBL262402 ILH262402 IVD262402 JEZ262402 JOV262402 JYR262402 KIN262402 KSJ262402 LCF262402 LMB262402 LVX262402 MFT262402 MPP262402 MZL262402 NJH262402 NTD262402 OCZ262402 OMV262402 OWR262402 PGN262402 PQJ262402 QAF262402 QKB262402 QTX262402 RDT262402 RNP262402 RXL262402 SHH262402 SRD262402 TAZ262402 TKV262402 TUR262402 UEN262402 UOJ262402 UYF262402 VIB262402 VRX262402 WBT262402 WLP262402 WVL262402 D327938 IZ327938 SV327938 ACR327938 AMN327938 AWJ327938 BGF327938 BQB327938 BZX327938 CJT327938 CTP327938 DDL327938 DNH327938 DXD327938 EGZ327938 EQV327938 FAR327938 FKN327938 FUJ327938 GEF327938 GOB327938 GXX327938 HHT327938 HRP327938 IBL327938 ILH327938 IVD327938 JEZ327938 JOV327938 JYR327938 KIN327938 KSJ327938 LCF327938 LMB327938 LVX327938 MFT327938 MPP327938 MZL327938 NJH327938 NTD327938 OCZ327938 OMV327938 OWR327938 PGN327938 PQJ327938 QAF327938 QKB327938 QTX327938 RDT327938 RNP327938 RXL327938 SHH327938 SRD327938 TAZ327938 TKV327938 TUR327938 UEN327938 UOJ327938 UYF327938 VIB327938 VRX327938 WBT327938 WLP327938 WVL327938 D393474 IZ393474 SV393474 ACR393474 AMN393474 AWJ393474 BGF393474 BQB393474 BZX393474 CJT393474 CTP393474 DDL393474 DNH393474 DXD393474 EGZ393474 EQV393474 FAR393474 FKN393474 FUJ393474 GEF393474 GOB393474 GXX393474 HHT393474 HRP393474 IBL393474 ILH393474 IVD393474 JEZ393474 JOV393474 JYR393474 KIN393474 KSJ393474 LCF393474 LMB393474 LVX393474 MFT393474 MPP393474 MZL393474 NJH393474 NTD393474 OCZ393474 OMV393474 OWR393474 PGN393474 PQJ393474 QAF393474 QKB393474 QTX393474 RDT393474 RNP393474 RXL393474 SHH393474 SRD393474 TAZ393474 TKV393474 TUR393474 UEN393474 UOJ393474 UYF393474 VIB393474 VRX393474 WBT393474 WLP393474 WVL393474 D459010 IZ459010 SV459010 ACR459010 AMN459010 AWJ459010 BGF459010 BQB459010 BZX459010 CJT459010 CTP459010 DDL459010 DNH459010 DXD459010 EGZ459010 EQV459010 FAR459010 FKN459010 FUJ459010 GEF459010 GOB459010 GXX459010 HHT459010 HRP459010 IBL459010 ILH459010 IVD459010 JEZ459010 JOV459010 JYR459010 KIN459010 KSJ459010 LCF459010 LMB459010 LVX459010 MFT459010 MPP459010 MZL459010 NJH459010 NTD459010 OCZ459010 OMV459010 OWR459010 PGN459010 PQJ459010 QAF459010 QKB459010 QTX459010 RDT459010 RNP459010 RXL459010 SHH459010 SRD459010 TAZ459010 TKV459010 TUR459010 UEN459010 UOJ459010 UYF459010 VIB459010 VRX459010 WBT459010 WLP459010 WVL459010 D524546 IZ524546 SV524546 ACR524546 AMN524546 AWJ524546 BGF524546 BQB524546 BZX524546 CJT524546 CTP524546 DDL524546 DNH524546 DXD524546 EGZ524546 EQV524546 FAR524546 FKN524546 FUJ524546 GEF524546 GOB524546 GXX524546 HHT524546 HRP524546 IBL524546 ILH524546 IVD524546 JEZ524546 JOV524546 JYR524546 KIN524546 KSJ524546 LCF524546 LMB524546 LVX524546 MFT524546 MPP524546 MZL524546 NJH524546 NTD524546 OCZ524546 OMV524546 OWR524546 PGN524546 PQJ524546 QAF524546 QKB524546 QTX524546 RDT524546 RNP524546 RXL524546 SHH524546 SRD524546 TAZ524546 TKV524546 TUR524546 UEN524546 UOJ524546 UYF524546 VIB524546 VRX524546 WBT524546 WLP524546 WVL524546 D590082 IZ590082 SV590082 ACR590082 AMN590082 AWJ590082 BGF590082 BQB590082 BZX590082 CJT590082 CTP590082 DDL590082 DNH590082 DXD590082 EGZ590082 EQV590082 FAR590082 FKN590082 FUJ590082 GEF590082 GOB590082 GXX590082 HHT590082 HRP590082 IBL590082 ILH590082 IVD590082 JEZ590082 JOV590082 JYR590082 KIN590082 KSJ590082 LCF590082 LMB590082 LVX590082 MFT590082 MPP590082 MZL590082 NJH590082 NTD590082 OCZ590082 OMV590082 OWR590082 PGN590082 PQJ590082 QAF590082 QKB590082 QTX590082 RDT590082 RNP590082 RXL590082 SHH590082 SRD590082 TAZ590082 TKV590082 TUR590082 UEN590082 UOJ590082 UYF590082 VIB590082 VRX590082 WBT590082 WLP590082 WVL590082 D655618 IZ655618 SV655618 ACR655618 AMN655618 AWJ655618 BGF655618 BQB655618 BZX655618 CJT655618 CTP655618 DDL655618 DNH655618 DXD655618 EGZ655618 EQV655618 FAR655618 FKN655618 FUJ655618 GEF655618 GOB655618 GXX655618 HHT655618 HRP655618 IBL655618 ILH655618 IVD655618 JEZ655618 JOV655618 JYR655618 KIN655618 KSJ655618 LCF655618 LMB655618 LVX655618 MFT655618 MPP655618 MZL655618 NJH655618 NTD655618 OCZ655618 OMV655618 OWR655618 PGN655618 PQJ655618 QAF655618 QKB655618 QTX655618 RDT655618 RNP655618 RXL655618 SHH655618 SRD655618 TAZ655618 TKV655618 TUR655618 UEN655618 UOJ655618 UYF655618 VIB655618 VRX655618 WBT655618 WLP655618 WVL655618 D721154 IZ721154 SV721154 ACR721154 AMN721154 AWJ721154 BGF721154 BQB721154 BZX721154 CJT721154 CTP721154 DDL721154 DNH721154 DXD721154 EGZ721154 EQV721154 FAR721154 FKN721154 FUJ721154 GEF721154 GOB721154 GXX721154 HHT721154 HRP721154 IBL721154 ILH721154 IVD721154 JEZ721154 JOV721154 JYR721154 KIN721154 KSJ721154 LCF721154 LMB721154 LVX721154 MFT721154 MPP721154 MZL721154 NJH721154 NTD721154 OCZ721154 OMV721154 OWR721154 PGN721154 PQJ721154 QAF721154 QKB721154 QTX721154 RDT721154 RNP721154 RXL721154 SHH721154 SRD721154 TAZ721154 TKV721154 TUR721154 UEN721154 UOJ721154 UYF721154 VIB721154 VRX721154 WBT721154 WLP721154 WVL721154 D786690 IZ786690 SV786690 ACR786690 AMN786690 AWJ786690 BGF786690 BQB786690 BZX786690 CJT786690 CTP786690 DDL786690 DNH786690 DXD786690 EGZ786690 EQV786690 FAR786690 FKN786690 FUJ786690 GEF786690 GOB786690 GXX786690 HHT786690 HRP786690 IBL786690 ILH786690 IVD786690 JEZ786690 JOV786690 JYR786690 KIN786690 KSJ786690 LCF786690 LMB786690 LVX786690 MFT786690 MPP786690 MZL786690 NJH786690 NTD786690 OCZ786690 OMV786690 OWR786690 PGN786690 PQJ786690 QAF786690 QKB786690 QTX786690 RDT786690 RNP786690 RXL786690 SHH786690 SRD786690 TAZ786690 TKV786690 TUR786690 UEN786690 UOJ786690 UYF786690 VIB786690 VRX786690 WBT786690 WLP786690 WVL786690 D852226 IZ852226 SV852226 ACR852226 AMN852226 AWJ852226 BGF852226 BQB852226 BZX852226 CJT852226 CTP852226 DDL852226 DNH852226 DXD852226 EGZ852226 EQV852226 FAR852226 FKN852226 FUJ852226 GEF852226 GOB852226 GXX852226 HHT852226 HRP852226 IBL852226 ILH852226 IVD852226 JEZ852226 JOV852226 JYR852226 KIN852226 KSJ852226 LCF852226 LMB852226 LVX852226 MFT852226 MPP852226 MZL852226 NJH852226 NTD852226 OCZ852226 OMV852226 OWR852226 PGN852226 PQJ852226 QAF852226 QKB852226 QTX852226 RDT852226 RNP852226 RXL852226 SHH852226 SRD852226 TAZ852226 TKV852226 TUR852226 UEN852226 UOJ852226 UYF852226 VIB852226 VRX852226 WBT852226 WLP852226 WVL852226 D917762 IZ917762 SV917762 ACR917762 AMN917762 AWJ917762 BGF917762 BQB917762 BZX917762 CJT917762 CTP917762 DDL917762 DNH917762 DXD917762 EGZ917762 EQV917762 FAR917762 FKN917762 FUJ917762 GEF917762 GOB917762 GXX917762 HHT917762 HRP917762 IBL917762 ILH917762 IVD917762 JEZ917762 JOV917762 JYR917762 KIN917762 KSJ917762 LCF917762 LMB917762 LVX917762 MFT917762 MPP917762 MZL917762 NJH917762 NTD917762 OCZ917762 OMV917762 OWR917762 PGN917762 PQJ917762 QAF917762 QKB917762 QTX917762 RDT917762 RNP917762 RXL917762 SHH917762 SRD917762 TAZ917762 TKV917762 TUR917762 UEN917762 UOJ917762 UYF917762 VIB917762 VRX917762 WBT917762 WLP917762 WVL917762 D983298 IZ983298 SV983298 ACR983298 AMN983298 AWJ983298 BGF983298 BQB983298 BZX983298 CJT983298 CTP983298 DDL983298 DNH983298 DXD983298 EGZ983298 EQV983298 FAR983298 FKN983298 FUJ983298 GEF983298 GOB983298 GXX983298 HHT983298 HRP983298 IBL983298 ILH983298 IVD983298 JEZ983298 JOV983298 JYR983298 KIN983298 KSJ983298 LCF983298 LMB983298 LVX983298 MFT983298 MPP983298 MZL983298 NJH983298 NTD983298 OCZ983298 OMV983298 OWR983298 PGN983298 PQJ983298 QAF983298 QKB983298 QTX983298 RDT983298 RNP983298 RXL983298 SHH983298 SRD983298 TAZ983298 TKV983298 TUR983298 UEN983298 UOJ983298 UYF983298 VIB983298 VRX983298 WBT983298 WLP983298 WVL983298 D261 IZ261 SV261 ACR261 AMN261 AWJ261 BGF261 BQB261 BZX261 CJT261 CTP261 DDL261 DNH261 DXD261 EGZ261 EQV261 FAR261 FKN261 FUJ261 GEF261 GOB261 GXX261 HHT261 HRP261 IBL261 ILH261 IVD261 JEZ261 JOV261 JYR261 KIN261 KSJ261 LCF261 LMB261 LVX261 MFT261 MPP261 MZL261 NJH261 NTD261 OCZ261 OMV261 OWR261 PGN261 PQJ261 QAF261 QKB261 QTX261 RDT261 RNP261 RXL261 SHH261 SRD261 TAZ261 TKV261 TUR261 UEN261 UOJ261 UYF261 VIB261 VRX261 WBT261 WLP261 WVL261 D65797 IZ65797 SV65797 ACR65797 AMN65797 AWJ65797 BGF65797 BQB65797 BZX65797 CJT65797 CTP65797 DDL65797 DNH65797 DXD65797 EGZ65797 EQV65797 FAR65797 FKN65797 FUJ65797 GEF65797 GOB65797 GXX65797 HHT65797 HRP65797 IBL65797 ILH65797 IVD65797 JEZ65797 JOV65797 JYR65797 KIN65797 KSJ65797 LCF65797 LMB65797 LVX65797 MFT65797 MPP65797 MZL65797 NJH65797 NTD65797 OCZ65797 OMV65797 OWR65797 PGN65797 PQJ65797 QAF65797 QKB65797 QTX65797 RDT65797 RNP65797 RXL65797 SHH65797 SRD65797 TAZ65797 TKV65797 TUR65797 UEN65797 UOJ65797 UYF65797 VIB65797 VRX65797 WBT65797 WLP65797 WVL65797 D131333 IZ131333 SV131333 ACR131333 AMN131333 AWJ131333 BGF131333 BQB131333 BZX131333 CJT131333 CTP131333 DDL131333 DNH131333 DXD131333 EGZ131333 EQV131333 FAR131333 FKN131333 FUJ131333 GEF131333 GOB131333 GXX131333 HHT131333 HRP131333 IBL131333 ILH131333 IVD131333 JEZ131333 JOV131333 JYR131333 KIN131333 KSJ131333 LCF131333 LMB131333 LVX131333 MFT131333 MPP131333 MZL131333 NJH131333 NTD131333 OCZ131333 OMV131333 OWR131333 PGN131333 PQJ131333 QAF131333 QKB131333 QTX131333 RDT131333 RNP131333 RXL131333 SHH131333 SRD131333 TAZ131333 TKV131333 TUR131333 UEN131333 UOJ131333 UYF131333 VIB131333 VRX131333 WBT131333 WLP131333 WVL131333 D196869 IZ196869 SV196869 ACR196869 AMN196869 AWJ196869 BGF196869 BQB196869 BZX196869 CJT196869 CTP196869 DDL196869 DNH196869 DXD196869 EGZ196869 EQV196869 FAR196869 FKN196869 FUJ196869 GEF196869 GOB196869 GXX196869 HHT196869 HRP196869 IBL196869 ILH196869 IVD196869 JEZ196869 JOV196869 JYR196869 KIN196869 KSJ196869 LCF196869 LMB196869 LVX196869 MFT196869 MPP196869 MZL196869 NJH196869 NTD196869 OCZ196869 OMV196869 OWR196869 PGN196869 PQJ196869 QAF196869 QKB196869 QTX196869 RDT196869 RNP196869 RXL196869 SHH196869 SRD196869 TAZ196869 TKV196869 TUR196869 UEN196869 UOJ196869 UYF196869 VIB196869 VRX196869 WBT196869 WLP196869 WVL196869 D262405 IZ262405 SV262405 ACR262405 AMN262405 AWJ262405 BGF262405 BQB262405 BZX262405 CJT262405 CTP262405 DDL262405 DNH262405 DXD262405 EGZ262405 EQV262405 FAR262405 FKN262405 FUJ262405 GEF262405 GOB262405 GXX262405 HHT262405 HRP262405 IBL262405 ILH262405 IVD262405 JEZ262405 JOV262405 JYR262405 KIN262405 KSJ262405 LCF262405 LMB262405 LVX262405 MFT262405 MPP262405 MZL262405 NJH262405 NTD262405 OCZ262405 OMV262405 OWR262405 PGN262405 PQJ262405 QAF262405 QKB262405 QTX262405 RDT262405 RNP262405 RXL262405 SHH262405 SRD262405 TAZ262405 TKV262405 TUR262405 UEN262405 UOJ262405 UYF262405 VIB262405 VRX262405 WBT262405 WLP262405 WVL262405 D327941 IZ327941 SV327941 ACR327941 AMN327941 AWJ327941 BGF327941 BQB327941 BZX327941 CJT327941 CTP327941 DDL327941 DNH327941 DXD327941 EGZ327941 EQV327941 FAR327941 FKN327941 FUJ327941 GEF327941 GOB327941 GXX327941 HHT327941 HRP327941 IBL327941 ILH327941 IVD327941 JEZ327941 JOV327941 JYR327941 KIN327941 KSJ327941 LCF327941 LMB327941 LVX327941 MFT327941 MPP327941 MZL327941 NJH327941 NTD327941 OCZ327941 OMV327941 OWR327941 PGN327941 PQJ327941 QAF327941 QKB327941 QTX327941 RDT327941 RNP327941 RXL327941 SHH327941 SRD327941 TAZ327941 TKV327941 TUR327941 UEN327941 UOJ327941 UYF327941 VIB327941 VRX327941 WBT327941 WLP327941 WVL327941 D393477 IZ393477 SV393477 ACR393477 AMN393477 AWJ393477 BGF393477 BQB393477 BZX393477 CJT393477 CTP393477 DDL393477 DNH393477 DXD393477 EGZ393477 EQV393477 FAR393477 FKN393477 FUJ393477 GEF393477 GOB393477 GXX393477 HHT393477 HRP393477 IBL393477 ILH393477 IVD393477 JEZ393477 JOV393477 JYR393477 KIN393477 KSJ393477 LCF393477 LMB393477 LVX393477 MFT393477 MPP393477 MZL393477 NJH393477 NTD393477 OCZ393477 OMV393477 OWR393477 PGN393477 PQJ393477 QAF393477 QKB393477 QTX393477 RDT393477 RNP393477 RXL393477 SHH393477 SRD393477 TAZ393477 TKV393477 TUR393477 UEN393477 UOJ393477 UYF393477 VIB393477 VRX393477 WBT393477 WLP393477 WVL393477 D459013 IZ459013 SV459013 ACR459013 AMN459013 AWJ459013 BGF459013 BQB459013 BZX459013 CJT459013 CTP459013 DDL459013 DNH459013 DXD459013 EGZ459013 EQV459013 FAR459013 FKN459013 FUJ459013 GEF459013 GOB459013 GXX459013 HHT459013 HRP459013 IBL459013 ILH459013 IVD459013 JEZ459013 JOV459013 JYR459013 KIN459013 KSJ459013 LCF459013 LMB459013 LVX459013 MFT459013 MPP459013 MZL459013 NJH459013 NTD459013 OCZ459013 OMV459013 OWR459013 PGN459013 PQJ459013 QAF459013 QKB459013 QTX459013 RDT459013 RNP459013 RXL459013 SHH459013 SRD459013 TAZ459013 TKV459013 TUR459013 UEN459013 UOJ459013 UYF459013 VIB459013 VRX459013 WBT459013 WLP459013 WVL459013 D524549 IZ524549 SV524549 ACR524549 AMN524549 AWJ524549 BGF524549 BQB524549 BZX524549 CJT524549 CTP524549 DDL524549 DNH524549 DXD524549 EGZ524549 EQV524549 FAR524549 FKN524549 FUJ524549 GEF524549 GOB524549 GXX524549 HHT524549 HRP524549 IBL524549 ILH524549 IVD524549 JEZ524549 JOV524549 JYR524549 KIN524549 KSJ524549 LCF524549 LMB524549 LVX524549 MFT524549 MPP524549 MZL524549 NJH524549 NTD524549 OCZ524549 OMV524549 OWR524549 PGN524549 PQJ524549 QAF524549 QKB524549 QTX524549 RDT524549 RNP524549 RXL524549 SHH524549 SRD524549 TAZ524549 TKV524549 TUR524549 UEN524549 UOJ524549 UYF524549 VIB524549 VRX524549 WBT524549 WLP524549 WVL524549 D590085 IZ590085 SV590085 ACR590085 AMN590085 AWJ590085 BGF590085 BQB590085 BZX590085 CJT590085 CTP590085 DDL590085 DNH590085 DXD590085 EGZ590085 EQV590085 FAR590085 FKN590085 FUJ590085 GEF590085 GOB590085 GXX590085 HHT590085 HRP590085 IBL590085 ILH590085 IVD590085 JEZ590085 JOV590085 JYR590085 KIN590085 KSJ590085 LCF590085 LMB590085 LVX590085 MFT590085 MPP590085 MZL590085 NJH590085 NTD590085 OCZ590085 OMV590085 OWR590085 PGN590085 PQJ590085 QAF590085 QKB590085 QTX590085 RDT590085 RNP590085 RXL590085 SHH590085 SRD590085 TAZ590085 TKV590085 TUR590085 UEN590085 UOJ590085 UYF590085 VIB590085 VRX590085 WBT590085 WLP590085 WVL590085 D655621 IZ655621 SV655621 ACR655621 AMN655621 AWJ655621 BGF655621 BQB655621 BZX655621 CJT655621 CTP655621 DDL655621 DNH655621 DXD655621 EGZ655621 EQV655621 FAR655621 FKN655621 FUJ655621 GEF655621 GOB655621 GXX655621 HHT655621 HRP655621 IBL655621 ILH655621 IVD655621 JEZ655621 JOV655621 JYR655621 KIN655621 KSJ655621 LCF655621 LMB655621 LVX655621 MFT655621 MPP655621 MZL655621 NJH655621 NTD655621 OCZ655621 OMV655621 OWR655621 PGN655621 PQJ655621 QAF655621 QKB655621 QTX655621 RDT655621 RNP655621 RXL655621 SHH655621 SRD655621 TAZ655621 TKV655621 TUR655621 UEN655621 UOJ655621 UYF655621 VIB655621 VRX655621 WBT655621 WLP655621 WVL655621 D721157 IZ721157 SV721157 ACR721157 AMN721157 AWJ721157 BGF721157 BQB721157 BZX721157 CJT721157 CTP721157 DDL721157 DNH721157 DXD721157 EGZ721157 EQV721157 FAR721157 FKN721157 FUJ721157 GEF721157 GOB721157 GXX721157 HHT721157 HRP721157 IBL721157 ILH721157 IVD721157 JEZ721157 JOV721157 JYR721157 KIN721157 KSJ721157 LCF721157 LMB721157 LVX721157 MFT721157 MPP721157 MZL721157 NJH721157 NTD721157 OCZ721157 OMV721157 OWR721157 PGN721157 PQJ721157 QAF721157 QKB721157 QTX721157 RDT721157 RNP721157 RXL721157 SHH721157 SRD721157 TAZ721157 TKV721157 TUR721157 UEN721157 UOJ721157 UYF721157 VIB721157 VRX721157 WBT721157 WLP721157 WVL721157 D786693 IZ786693 SV786693 ACR786693 AMN786693 AWJ786693 BGF786693 BQB786693 BZX786693 CJT786693 CTP786693 DDL786693 DNH786693 DXD786693 EGZ786693 EQV786693 FAR786693 FKN786693 FUJ786693 GEF786693 GOB786693 GXX786693 HHT786693 HRP786693 IBL786693 ILH786693 IVD786693 JEZ786693 JOV786693 JYR786693 KIN786693 KSJ786693 LCF786693 LMB786693 LVX786693 MFT786693 MPP786693 MZL786693 NJH786693 NTD786693 OCZ786693 OMV786693 OWR786693 PGN786693 PQJ786693 QAF786693 QKB786693 QTX786693 RDT786693 RNP786693 RXL786693 SHH786693 SRD786693 TAZ786693 TKV786693 TUR786693 UEN786693 UOJ786693 UYF786693 VIB786693 VRX786693 WBT786693 WLP786693 WVL786693 D852229 IZ852229 SV852229 ACR852229 AMN852229 AWJ852229 BGF852229 BQB852229 BZX852229 CJT852229 CTP852229 DDL852229 DNH852229 DXD852229 EGZ852229 EQV852229 FAR852229 FKN852229 FUJ852229 GEF852229 GOB852229 GXX852229 HHT852229 HRP852229 IBL852229 ILH852229 IVD852229 JEZ852229 JOV852229 JYR852229 KIN852229 KSJ852229 LCF852229 LMB852229 LVX852229 MFT852229 MPP852229 MZL852229 NJH852229 NTD852229 OCZ852229 OMV852229 OWR852229 PGN852229 PQJ852229 QAF852229 QKB852229 QTX852229 RDT852229 RNP852229 RXL852229 SHH852229 SRD852229 TAZ852229 TKV852229 TUR852229 UEN852229 UOJ852229 UYF852229 VIB852229 VRX852229 WBT852229 WLP852229 WVL852229 D917765 IZ917765 SV917765 ACR917765 AMN917765 AWJ917765 BGF917765 BQB917765 BZX917765 CJT917765 CTP917765 DDL917765 DNH917765 DXD917765 EGZ917765 EQV917765 FAR917765 FKN917765 FUJ917765 GEF917765 GOB917765 GXX917765 HHT917765 HRP917765 IBL917765 ILH917765 IVD917765 JEZ917765 JOV917765 JYR917765 KIN917765 KSJ917765 LCF917765 LMB917765 LVX917765 MFT917765 MPP917765 MZL917765 NJH917765 NTD917765 OCZ917765 OMV917765 OWR917765 PGN917765 PQJ917765 QAF917765 QKB917765 QTX917765 RDT917765 RNP917765 RXL917765 SHH917765 SRD917765 TAZ917765 TKV917765 TUR917765 UEN917765 UOJ917765 UYF917765 VIB917765 VRX917765 WBT917765 WLP917765 WVL917765 D983301 IZ983301 SV983301 ACR983301 AMN983301 AWJ983301 BGF983301 BQB983301 BZX983301 CJT983301 CTP983301 DDL983301 DNH983301 DXD983301 EGZ983301 EQV983301 FAR983301 FKN983301 FUJ983301 GEF983301 GOB983301 GXX983301 HHT983301 HRP983301 IBL983301 ILH983301 IVD983301 JEZ983301 JOV983301 JYR983301 KIN983301 KSJ983301 LCF983301 LMB983301 LVX983301 MFT983301 MPP983301 MZL983301 NJH983301 NTD983301 OCZ983301 OMV983301 OWR983301 PGN983301 PQJ983301 QAF983301 QKB983301 QTX983301 RDT983301 RNP983301 RXL983301 SHH983301 SRD983301 TAZ983301 TKV983301 TUR983301 UEN983301 UOJ983301 UYF983301 VIB983301 VRX983301 WBT983301 WLP983301 WVL983301 D264 IZ264 SV264 ACR264 AMN264 AWJ264 BGF264 BQB264 BZX264 CJT264 CTP264 DDL264 DNH264 DXD264 EGZ264 EQV264 FAR264 FKN264 FUJ264 GEF264 GOB264 GXX264 HHT264 HRP264 IBL264 ILH264 IVD264 JEZ264 JOV264 JYR264 KIN264 KSJ264 LCF264 LMB264 LVX264 MFT264 MPP264 MZL264 NJH264 NTD264 OCZ264 OMV264 OWR264 PGN264 PQJ264 QAF264 QKB264 QTX264 RDT264 RNP264 RXL264 SHH264 SRD264 TAZ264 TKV264 TUR264 UEN264 UOJ264 UYF264 VIB264 VRX264 WBT264 WLP264 WVL264 D65800 IZ65800 SV65800 ACR65800 AMN65800 AWJ65800 BGF65800 BQB65800 BZX65800 CJT65800 CTP65800 DDL65800 DNH65800 DXD65800 EGZ65800 EQV65800 FAR65800 FKN65800 FUJ65800 GEF65800 GOB65800 GXX65800 HHT65800 HRP65800 IBL65800 ILH65800 IVD65800 JEZ65800 JOV65800 JYR65800 KIN65800 KSJ65800 LCF65800 LMB65800 LVX65800 MFT65800 MPP65800 MZL65800 NJH65800 NTD65800 OCZ65800 OMV65800 OWR65800 PGN65800 PQJ65800 QAF65800 QKB65800 QTX65800 RDT65800 RNP65800 RXL65800 SHH65800 SRD65800 TAZ65800 TKV65800 TUR65800 UEN65800 UOJ65800 UYF65800 VIB65800 VRX65800 WBT65800 WLP65800 WVL65800 D131336 IZ131336 SV131336 ACR131336 AMN131336 AWJ131336 BGF131336 BQB131336 BZX131336 CJT131336 CTP131336 DDL131336 DNH131336 DXD131336 EGZ131336 EQV131336 FAR131336 FKN131336 FUJ131336 GEF131336 GOB131336 GXX131336 HHT131336 HRP131336 IBL131336 ILH131336 IVD131336 JEZ131336 JOV131336 JYR131336 KIN131336 KSJ131336 LCF131336 LMB131336 LVX131336 MFT131336 MPP131336 MZL131336 NJH131336 NTD131336 OCZ131336 OMV131336 OWR131336 PGN131336 PQJ131336 QAF131336 QKB131336 QTX131336 RDT131336 RNP131336 RXL131336 SHH131336 SRD131336 TAZ131336 TKV131336 TUR131336 UEN131336 UOJ131336 UYF131336 VIB131336 VRX131336 WBT131336 WLP131336 WVL131336 D196872 IZ196872 SV196872 ACR196872 AMN196872 AWJ196872 BGF196872 BQB196872 BZX196872 CJT196872 CTP196872 DDL196872 DNH196872 DXD196872 EGZ196872 EQV196872 FAR196872 FKN196872 FUJ196872 GEF196872 GOB196872 GXX196872 HHT196872 HRP196872 IBL196872 ILH196872 IVD196872 JEZ196872 JOV196872 JYR196872 KIN196872 KSJ196872 LCF196872 LMB196872 LVX196872 MFT196872 MPP196872 MZL196872 NJH196872 NTD196872 OCZ196872 OMV196872 OWR196872 PGN196872 PQJ196872 QAF196872 QKB196872 QTX196872 RDT196872 RNP196872 RXL196872 SHH196872 SRD196872 TAZ196872 TKV196872 TUR196872 UEN196872 UOJ196872 UYF196872 VIB196872 VRX196872 WBT196872 WLP196872 WVL196872 D262408 IZ262408 SV262408 ACR262408 AMN262408 AWJ262408 BGF262408 BQB262408 BZX262408 CJT262408 CTP262408 DDL262408 DNH262408 DXD262408 EGZ262408 EQV262408 FAR262408 FKN262408 FUJ262408 GEF262408 GOB262408 GXX262408 HHT262408 HRP262408 IBL262408 ILH262408 IVD262408 JEZ262408 JOV262408 JYR262408 KIN262408 KSJ262408 LCF262408 LMB262408 LVX262408 MFT262408 MPP262408 MZL262408 NJH262408 NTD262408 OCZ262408 OMV262408 OWR262408 PGN262408 PQJ262408 QAF262408 QKB262408 QTX262408 RDT262408 RNP262408 RXL262408 SHH262408 SRD262408 TAZ262408 TKV262408 TUR262408 UEN262408 UOJ262408 UYF262408 VIB262408 VRX262408 WBT262408 WLP262408 WVL262408 D327944 IZ327944 SV327944 ACR327944 AMN327944 AWJ327944 BGF327944 BQB327944 BZX327944 CJT327944 CTP327944 DDL327944 DNH327944 DXD327944 EGZ327944 EQV327944 FAR327944 FKN327944 FUJ327944 GEF327944 GOB327944 GXX327944 HHT327944 HRP327944 IBL327944 ILH327944 IVD327944 JEZ327944 JOV327944 JYR327944 KIN327944 KSJ327944 LCF327944 LMB327944 LVX327944 MFT327944 MPP327944 MZL327944 NJH327944 NTD327944 OCZ327944 OMV327944 OWR327944 PGN327944 PQJ327944 QAF327944 QKB327944 QTX327944 RDT327944 RNP327944 RXL327944 SHH327944 SRD327944 TAZ327944 TKV327944 TUR327944 UEN327944 UOJ327944 UYF327944 VIB327944 VRX327944 WBT327944 WLP327944 WVL327944 D393480 IZ393480 SV393480 ACR393480 AMN393480 AWJ393480 BGF393480 BQB393480 BZX393480 CJT393480 CTP393480 DDL393480 DNH393480 DXD393480 EGZ393480 EQV393480 FAR393480 FKN393480 FUJ393480 GEF393480 GOB393480 GXX393480 HHT393480 HRP393480 IBL393480 ILH393480 IVD393480 JEZ393480 JOV393480 JYR393480 KIN393480 KSJ393480 LCF393480 LMB393480 LVX393480 MFT393480 MPP393480 MZL393480 NJH393480 NTD393480 OCZ393480 OMV393480 OWR393480 PGN393480 PQJ393480 QAF393480 QKB393480 QTX393480 RDT393480 RNP393480 RXL393480 SHH393480 SRD393480 TAZ393480 TKV393480 TUR393480 UEN393480 UOJ393480 UYF393480 VIB393480 VRX393480 WBT393480 WLP393480 WVL393480 D459016 IZ459016 SV459016 ACR459016 AMN459016 AWJ459016 BGF459016 BQB459016 BZX459016 CJT459016 CTP459016 DDL459016 DNH459016 DXD459016 EGZ459016 EQV459016 FAR459016 FKN459016 FUJ459016 GEF459016 GOB459016 GXX459016 HHT459016 HRP459016 IBL459016 ILH459016 IVD459016 JEZ459016 JOV459016 JYR459016 KIN459016 KSJ459016 LCF459016 LMB459016 LVX459016 MFT459016 MPP459016 MZL459016 NJH459016 NTD459016 OCZ459016 OMV459016 OWR459016 PGN459016 PQJ459016 QAF459016 QKB459016 QTX459016 RDT459016 RNP459016 RXL459016 SHH459016 SRD459016 TAZ459016 TKV459016 TUR459016 UEN459016 UOJ459016 UYF459016 VIB459016 VRX459016 WBT459016 WLP459016 WVL459016 D524552 IZ524552 SV524552 ACR524552 AMN524552 AWJ524552 BGF524552 BQB524552 BZX524552 CJT524552 CTP524552 DDL524552 DNH524552 DXD524552 EGZ524552 EQV524552 FAR524552 FKN524552 FUJ524552 GEF524552 GOB524552 GXX524552 HHT524552 HRP524552 IBL524552 ILH524552 IVD524552 JEZ524552 JOV524552 JYR524552 KIN524552 KSJ524552 LCF524552 LMB524552 LVX524552 MFT524552 MPP524552 MZL524552 NJH524552 NTD524552 OCZ524552 OMV524552 OWR524552 PGN524552 PQJ524552 QAF524552 QKB524552 QTX524552 RDT524552 RNP524552 RXL524552 SHH524552 SRD524552 TAZ524552 TKV524552 TUR524552 UEN524552 UOJ524552 UYF524552 VIB524552 VRX524552 WBT524552 WLP524552 WVL524552 D590088 IZ590088 SV590088 ACR590088 AMN590088 AWJ590088 BGF590088 BQB590088 BZX590088 CJT590088 CTP590088 DDL590088 DNH590088 DXD590088 EGZ590088 EQV590088 FAR590088 FKN590088 FUJ590088 GEF590088 GOB590088 GXX590088 HHT590088 HRP590088 IBL590088 ILH590088 IVD590088 JEZ590088 JOV590088 JYR590088 KIN590088 KSJ590088 LCF590088 LMB590088 LVX590088 MFT590088 MPP590088 MZL590088 NJH590088 NTD590088 OCZ590088 OMV590088 OWR590088 PGN590088 PQJ590088 QAF590088 QKB590088 QTX590088 RDT590088 RNP590088 RXL590088 SHH590088 SRD590088 TAZ590088 TKV590088 TUR590088 UEN590088 UOJ590088 UYF590088 VIB590088 VRX590088 WBT590088 WLP590088 WVL590088 D655624 IZ655624 SV655624 ACR655624 AMN655624 AWJ655624 BGF655624 BQB655624 BZX655624 CJT655624 CTP655624 DDL655624 DNH655624 DXD655624 EGZ655624 EQV655624 FAR655624 FKN655624 FUJ655624 GEF655624 GOB655624 GXX655624 HHT655624 HRP655624 IBL655624 ILH655624 IVD655624 JEZ655624 JOV655624 JYR655624 KIN655624 KSJ655624 LCF655624 LMB655624 LVX655624 MFT655624 MPP655624 MZL655624 NJH655624 NTD655624 OCZ655624 OMV655624 OWR655624 PGN655624 PQJ655624 QAF655624 QKB655624 QTX655624 RDT655624 RNP655624 RXL655624 SHH655624 SRD655624 TAZ655624 TKV655624 TUR655624 UEN655624 UOJ655624 UYF655624 VIB655624 VRX655624 WBT655624 WLP655624 WVL655624 D721160 IZ721160 SV721160 ACR721160 AMN721160 AWJ721160 BGF721160 BQB721160 BZX721160 CJT721160 CTP721160 DDL721160 DNH721160 DXD721160 EGZ721160 EQV721160 FAR721160 FKN721160 FUJ721160 GEF721160 GOB721160 GXX721160 HHT721160 HRP721160 IBL721160 ILH721160 IVD721160 JEZ721160 JOV721160 JYR721160 KIN721160 KSJ721160 LCF721160 LMB721160 LVX721160 MFT721160 MPP721160 MZL721160 NJH721160 NTD721160 OCZ721160 OMV721160 OWR721160 PGN721160 PQJ721160 QAF721160 QKB721160 QTX721160 RDT721160 RNP721160 RXL721160 SHH721160 SRD721160 TAZ721160 TKV721160 TUR721160 UEN721160 UOJ721160 UYF721160 VIB721160 VRX721160 WBT721160 WLP721160 WVL721160 D786696 IZ786696 SV786696 ACR786696 AMN786696 AWJ786696 BGF786696 BQB786696 BZX786696 CJT786696 CTP786696 DDL786696 DNH786696 DXD786696 EGZ786696 EQV786696 FAR786696 FKN786696 FUJ786696 GEF786696 GOB786696 GXX786696 HHT786696 HRP786696 IBL786696 ILH786696 IVD786696 JEZ786696 JOV786696 JYR786696 KIN786696 KSJ786696 LCF786696 LMB786696 LVX786696 MFT786696 MPP786696 MZL786696 NJH786696 NTD786696 OCZ786696 OMV786696 OWR786696 PGN786696 PQJ786696 QAF786696 QKB786696 QTX786696 RDT786696 RNP786696 RXL786696 SHH786696 SRD786696 TAZ786696 TKV786696 TUR786696 UEN786696 UOJ786696 UYF786696 VIB786696 VRX786696 WBT786696 WLP786696 WVL786696 D852232 IZ852232 SV852232 ACR852232 AMN852232 AWJ852232 BGF852232 BQB852232 BZX852232 CJT852232 CTP852232 DDL852232 DNH852232 DXD852232 EGZ852232 EQV852232 FAR852232 FKN852232 FUJ852232 GEF852232 GOB852232 GXX852232 HHT852232 HRP852232 IBL852232 ILH852232 IVD852232 JEZ852232 JOV852232 JYR852232 KIN852232 KSJ852232 LCF852232 LMB852232 LVX852232 MFT852232 MPP852232 MZL852232 NJH852232 NTD852232 OCZ852232 OMV852232 OWR852232 PGN852232 PQJ852232 QAF852232 QKB852232 QTX852232 RDT852232 RNP852232 RXL852232 SHH852232 SRD852232 TAZ852232 TKV852232 TUR852232 UEN852232 UOJ852232 UYF852232 VIB852232 VRX852232 WBT852232 WLP852232 WVL852232 D917768 IZ917768 SV917768 ACR917768 AMN917768 AWJ917768 BGF917768 BQB917768 BZX917768 CJT917768 CTP917768 DDL917768 DNH917768 DXD917768 EGZ917768 EQV917768 FAR917768 FKN917768 FUJ917768 GEF917768 GOB917768 GXX917768 HHT917768 HRP917768 IBL917768 ILH917768 IVD917768 JEZ917768 JOV917768 JYR917768 KIN917768 KSJ917768 LCF917768 LMB917768 LVX917768 MFT917768 MPP917768 MZL917768 NJH917768 NTD917768 OCZ917768 OMV917768 OWR917768 PGN917768 PQJ917768 QAF917768 QKB917768 QTX917768 RDT917768 RNP917768 RXL917768 SHH917768 SRD917768 TAZ917768 TKV917768 TUR917768 UEN917768 UOJ917768 UYF917768 VIB917768 VRX917768 WBT917768 WLP917768 WVL917768 D983304 IZ983304 SV983304 ACR983304 AMN983304 AWJ983304 BGF983304 BQB983304 BZX983304 CJT983304 CTP983304 DDL983304 DNH983304 DXD983304 EGZ983304 EQV983304 FAR983304 FKN983304 FUJ983304 GEF983304 GOB983304 GXX983304 HHT983304 HRP983304 IBL983304 ILH983304 IVD983304 JEZ983304 JOV983304 JYR983304 KIN983304 KSJ983304 LCF983304 LMB983304 LVX983304 MFT983304 MPP983304 MZL983304 NJH983304 NTD983304 OCZ983304 OMV983304 OWR983304 PGN983304 PQJ983304 QAF983304 QKB983304 QTX983304 RDT983304 RNP983304 RXL983304 SHH983304 SRD983304 TAZ983304 TKV983304 TUR983304 UEN983304 UOJ983304 UYF983304 VIB983304 VRX983304 WBT983304 WLP983304 WVL983304 D267 IZ267 SV267 ACR267 AMN267 AWJ267 BGF267 BQB267 BZX267 CJT267 CTP267 DDL267 DNH267 DXD267 EGZ267 EQV267 FAR267 FKN267 FUJ267 GEF267 GOB267 GXX267 HHT267 HRP267 IBL267 ILH267 IVD267 JEZ267 JOV267 JYR267 KIN267 KSJ267 LCF267 LMB267 LVX267 MFT267 MPP267 MZL267 NJH267 NTD267 OCZ267 OMV267 OWR267 PGN267 PQJ267 QAF267 QKB267 QTX267 RDT267 RNP267 RXL267 SHH267 SRD267 TAZ267 TKV267 TUR267 UEN267 UOJ267 UYF267 VIB267 VRX267 WBT267 WLP267 WVL267 D65803 IZ65803 SV65803 ACR65803 AMN65803 AWJ65803 BGF65803 BQB65803 BZX65803 CJT65803 CTP65803 DDL65803 DNH65803 DXD65803 EGZ65803 EQV65803 FAR65803 FKN65803 FUJ65803 GEF65803 GOB65803 GXX65803 HHT65803 HRP65803 IBL65803 ILH65803 IVD65803 JEZ65803 JOV65803 JYR65803 KIN65803 KSJ65803 LCF65803 LMB65803 LVX65803 MFT65803 MPP65803 MZL65803 NJH65803 NTD65803 OCZ65803 OMV65803 OWR65803 PGN65803 PQJ65803 QAF65803 QKB65803 QTX65803 RDT65803 RNP65803 RXL65803 SHH65803 SRD65803 TAZ65803 TKV65803 TUR65803 UEN65803 UOJ65803 UYF65803 VIB65803 VRX65803 WBT65803 WLP65803 WVL65803 D131339 IZ131339 SV131339 ACR131339 AMN131339 AWJ131339 BGF131339 BQB131339 BZX131339 CJT131339 CTP131339 DDL131339 DNH131339 DXD131339 EGZ131339 EQV131339 FAR131339 FKN131339 FUJ131339 GEF131339 GOB131339 GXX131339 HHT131339 HRP131339 IBL131339 ILH131339 IVD131339 JEZ131339 JOV131339 JYR131339 KIN131339 KSJ131339 LCF131339 LMB131339 LVX131339 MFT131339 MPP131339 MZL131339 NJH131339 NTD131339 OCZ131339 OMV131339 OWR131339 PGN131339 PQJ131339 QAF131339 QKB131339 QTX131339 RDT131339 RNP131339 RXL131339 SHH131339 SRD131339 TAZ131339 TKV131339 TUR131339 UEN131339 UOJ131339 UYF131339 VIB131339 VRX131339 WBT131339 WLP131339 WVL131339 D196875 IZ196875 SV196875 ACR196875 AMN196875 AWJ196875 BGF196875 BQB196875 BZX196875 CJT196875 CTP196875 DDL196875 DNH196875 DXD196875 EGZ196875 EQV196875 FAR196875 FKN196875 FUJ196875 GEF196875 GOB196875 GXX196875 HHT196875 HRP196875 IBL196875 ILH196875 IVD196875 JEZ196875 JOV196875 JYR196875 KIN196875 KSJ196875 LCF196875 LMB196875 LVX196875 MFT196875 MPP196875 MZL196875 NJH196875 NTD196875 OCZ196875 OMV196875 OWR196875 PGN196875 PQJ196875 QAF196875 QKB196875 QTX196875 RDT196875 RNP196875 RXL196875 SHH196875 SRD196875 TAZ196875 TKV196875 TUR196875 UEN196875 UOJ196875 UYF196875 VIB196875 VRX196875 WBT196875 WLP196875 WVL196875 D262411 IZ262411 SV262411 ACR262411 AMN262411 AWJ262411 BGF262411 BQB262411 BZX262411 CJT262411 CTP262411 DDL262411 DNH262411 DXD262411 EGZ262411 EQV262411 FAR262411 FKN262411 FUJ262411 GEF262411 GOB262411 GXX262411 HHT262411 HRP262411 IBL262411 ILH262411 IVD262411 JEZ262411 JOV262411 JYR262411 KIN262411 KSJ262411 LCF262411 LMB262411 LVX262411 MFT262411 MPP262411 MZL262411 NJH262411 NTD262411 OCZ262411 OMV262411 OWR262411 PGN262411 PQJ262411 QAF262411 QKB262411 QTX262411 RDT262411 RNP262411 RXL262411 SHH262411 SRD262411 TAZ262411 TKV262411 TUR262411 UEN262411 UOJ262411 UYF262411 VIB262411 VRX262411 WBT262411 WLP262411 WVL262411 D327947 IZ327947 SV327947 ACR327947 AMN327947 AWJ327947 BGF327947 BQB327947 BZX327947 CJT327947 CTP327947 DDL327947 DNH327947 DXD327947 EGZ327947 EQV327947 FAR327947 FKN327947 FUJ327947 GEF327947 GOB327947 GXX327947 HHT327947 HRP327947 IBL327947 ILH327947 IVD327947 JEZ327947 JOV327947 JYR327947 KIN327947 KSJ327947 LCF327947 LMB327947 LVX327947 MFT327947 MPP327947 MZL327947 NJH327947 NTD327947 OCZ327947 OMV327947 OWR327947 PGN327947 PQJ327947 QAF327947 QKB327947 QTX327947 RDT327947 RNP327947 RXL327947 SHH327947 SRD327947 TAZ327947 TKV327947 TUR327947 UEN327947 UOJ327947 UYF327947 VIB327947 VRX327947 WBT327947 WLP327947 WVL327947 D393483 IZ393483 SV393483 ACR393483 AMN393483 AWJ393483 BGF393483 BQB393483 BZX393483 CJT393483 CTP393483 DDL393483 DNH393483 DXD393483 EGZ393483 EQV393483 FAR393483 FKN393483 FUJ393483 GEF393483 GOB393483 GXX393483 HHT393483 HRP393483 IBL393483 ILH393483 IVD393483 JEZ393483 JOV393483 JYR393483 KIN393483 KSJ393483 LCF393483 LMB393483 LVX393483 MFT393483 MPP393483 MZL393483 NJH393483 NTD393483 OCZ393483 OMV393483 OWR393483 PGN393483 PQJ393483 QAF393483 QKB393483 QTX393483 RDT393483 RNP393483 RXL393483 SHH393483 SRD393483 TAZ393483 TKV393483 TUR393483 UEN393483 UOJ393483 UYF393483 VIB393483 VRX393483 WBT393483 WLP393483 WVL393483 D459019 IZ459019 SV459019 ACR459019 AMN459019 AWJ459019 BGF459019 BQB459019 BZX459019 CJT459019 CTP459019 DDL459019 DNH459019 DXD459019 EGZ459019 EQV459019 FAR459019 FKN459019 FUJ459019 GEF459019 GOB459019 GXX459019 HHT459019 HRP459019 IBL459019 ILH459019 IVD459019 JEZ459019 JOV459019 JYR459019 KIN459019 KSJ459019 LCF459019 LMB459019 LVX459019 MFT459019 MPP459019 MZL459019 NJH459019 NTD459019 OCZ459019 OMV459019 OWR459019 PGN459019 PQJ459019 QAF459019 QKB459019 QTX459019 RDT459019 RNP459019 RXL459019 SHH459019 SRD459019 TAZ459019 TKV459019 TUR459019 UEN459019 UOJ459019 UYF459019 VIB459019 VRX459019 WBT459019 WLP459019 WVL459019 D524555 IZ524555 SV524555 ACR524555 AMN524555 AWJ524555 BGF524555 BQB524555 BZX524555 CJT524555 CTP524555 DDL524555 DNH524555 DXD524555 EGZ524555 EQV524555 FAR524555 FKN524555 FUJ524555 GEF524555 GOB524555 GXX524555 HHT524555 HRP524555 IBL524555 ILH524555 IVD524555 JEZ524555 JOV524555 JYR524555 KIN524555 KSJ524555 LCF524555 LMB524555 LVX524555 MFT524555 MPP524555 MZL524555 NJH524555 NTD524555 OCZ524555 OMV524555 OWR524555 PGN524555 PQJ524555 QAF524555 QKB524555 QTX524555 RDT524555 RNP524555 RXL524555 SHH524555 SRD524555 TAZ524555 TKV524555 TUR524555 UEN524555 UOJ524555 UYF524555 VIB524555 VRX524555 WBT524555 WLP524555 WVL524555 D590091 IZ590091 SV590091 ACR590091 AMN590091 AWJ590091 BGF590091 BQB590091 BZX590091 CJT590091 CTP590091 DDL590091 DNH590091 DXD590091 EGZ590091 EQV590091 FAR590091 FKN590091 FUJ590091 GEF590091 GOB590091 GXX590091 HHT590091 HRP590091 IBL590091 ILH590091 IVD590091 JEZ590091 JOV590091 JYR590091 KIN590091 KSJ590091 LCF590091 LMB590091 LVX590091 MFT590091 MPP590091 MZL590091 NJH590091 NTD590091 OCZ590091 OMV590091 OWR590091 PGN590091 PQJ590091 QAF590091 QKB590091 QTX590091 RDT590091 RNP590091 RXL590091 SHH590091 SRD590091 TAZ590091 TKV590091 TUR590091 UEN590091 UOJ590091 UYF590091 VIB590091 VRX590091 WBT590091 WLP590091 WVL590091 D655627 IZ655627 SV655627 ACR655627 AMN655627 AWJ655627 BGF655627 BQB655627 BZX655627 CJT655627 CTP655627 DDL655627 DNH655627 DXD655627 EGZ655627 EQV655627 FAR655627 FKN655627 FUJ655627 GEF655627 GOB655627 GXX655627 HHT655627 HRP655627 IBL655627 ILH655627 IVD655627 JEZ655627 JOV655627 JYR655627 KIN655627 KSJ655627 LCF655627 LMB655627 LVX655627 MFT655627 MPP655627 MZL655627 NJH655627 NTD655627 OCZ655627 OMV655627 OWR655627 PGN655627 PQJ655627 QAF655627 QKB655627 QTX655627 RDT655627 RNP655627 RXL655627 SHH655627 SRD655627 TAZ655627 TKV655627 TUR655627 UEN655627 UOJ655627 UYF655627 VIB655627 VRX655627 WBT655627 WLP655627 WVL655627 D721163 IZ721163 SV721163 ACR721163 AMN721163 AWJ721163 BGF721163 BQB721163 BZX721163 CJT721163 CTP721163 DDL721163 DNH721163 DXD721163 EGZ721163 EQV721163 FAR721163 FKN721163 FUJ721163 GEF721163 GOB721163 GXX721163 HHT721163 HRP721163 IBL721163 ILH721163 IVD721163 JEZ721163 JOV721163 JYR721163 KIN721163 KSJ721163 LCF721163 LMB721163 LVX721163 MFT721163 MPP721163 MZL721163 NJH721163 NTD721163 OCZ721163 OMV721163 OWR721163 PGN721163 PQJ721163 QAF721163 QKB721163 QTX721163 RDT721163 RNP721163 RXL721163 SHH721163 SRD721163 TAZ721163 TKV721163 TUR721163 UEN721163 UOJ721163 UYF721163 VIB721163 VRX721163 WBT721163 WLP721163 WVL721163 D786699 IZ786699 SV786699 ACR786699 AMN786699 AWJ786699 BGF786699 BQB786699 BZX786699 CJT786699 CTP786699 DDL786699 DNH786699 DXD786699 EGZ786699 EQV786699 FAR786699 FKN786699 FUJ786699 GEF786699 GOB786699 GXX786699 HHT786699 HRP786699 IBL786699 ILH786699 IVD786699 JEZ786699 JOV786699 JYR786699 KIN786699 KSJ786699 LCF786699 LMB786699 LVX786699 MFT786699 MPP786699 MZL786699 NJH786699 NTD786699 OCZ786699 OMV786699 OWR786699 PGN786699 PQJ786699 QAF786699 QKB786699 QTX786699 RDT786699 RNP786699 RXL786699 SHH786699 SRD786699 TAZ786699 TKV786699 TUR786699 UEN786699 UOJ786699 UYF786699 VIB786699 VRX786699 WBT786699 WLP786699 WVL786699 D852235 IZ852235 SV852235 ACR852235 AMN852235 AWJ852235 BGF852235 BQB852235 BZX852235 CJT852235 CTP852235 DDL852235 DNH852235 DXD852235 EGZ852235 EQV852235 FAR852235 FKN852235 FUJ852235 GEF852235 GOB852235 GXX852235 HHT852235 HRP852235 IBL852235 ILH852235 IVD852235 JEZ852235 JOV852235 JYR852235 KIN852235 KSJ852235 LCF852235 LMB852235 LVX852235 MFT852235 MPP852235 MZL852235 NJH852235 NTD852235 OCZ852235 OMV852235 OWR852235 PGN852235 PQJ852235 QAF852235 QKB852235 QTX852235 RDT852235 RNP852235 RXL852235 SHH852235 SRD852235 TAZ852235 TKV852235 TUR852235 UEN852235 UOJ852235 UYF852235 VIB852235 VRX852235 WBT852235 WLP852235 WVL852235 D917771 IZ917771 SV917771 ACR917771 AMN917771 AWJ917771 BGF917771 BQB917771 BZX917771 CJT917771 CTP917771 DDL917771 DNH917771 DXD917771 EGZ917771 EQV917771 FAR917771 FKN917771 FUJ917771 GEF917771 GOB917771 GXX917771 HHT917771 HRP917771 IBL917771 ILH917771 IVD917771 JEZ917771 JOV917771 JYR917771 KIN917771 KSJ917771 LCF917771 LMB917771 LVX917771 MFT917771 MPP917771 MZL917771 NJH917771 NTD917771 OCZ917771 OMV917771 OWR917771 PGN917771 PQJ917771 QAF917771 QKB917771 QTX917771 RDT917771 RNP917771 RXL917771 SHH917771 SRD917771 TAZ917771 TKV917771 TUR917771 UEN917771 UOJ917771 UYF917771 VIB917771 VRX917771 WBT917771 WLP917771 WVL917771 D983307 IZ983307 SV983307 ACR983307 AMN983307 AWJ983307 BGF983307 BQB983307 BZX983307 CJT983307 CTP983307 DDL983307 DNH983307 DXD983307 EGZ983307 EQV983307 FAR983307 FKN983307 FUJ983307 GEF983307 GOB983307 GXX983307 HHT983307 HRP983307 IBL983307 ILH983307 IVD983307 JEZ983307 JOV983307 JYR983307 KIN983307 KSJ983307 LCF983307 LMB983307 LVX983307 MFT983307 MPP983307 MZL983307 NJH983307 NTD983307 OCZ983307 OMV983307 OWR983307 PGN983307 PQJ983307 QAF983307 QKB983307 QTX983307 RDT983307 RNP983307 RXL983307 SHH983307 SRD983307 TAZ983307 TKV983307 TUR983307 UEN983307 UOJ983307 UYF983307 VIB983307 VRX983307 WBT983307 WLP983307 WVL983307 D183 IZ183 SV183 ACR183 AMN183 AWJ183 BGF183 BQB183 BZX183 CJT183 CTP183 DDL183 DNH183 DXD183 EGZ183 EQV183 FAR183 FKN183 FUJ183 GEF183 GOB183 GXX183 HHT183 HRP183 IBL183 ILH183 IVD183 JEZ183 JOV183 JYR183 KIN183 KSJ183 LCF183 LMB183 LVX183 MFT183 MPP183 MZL183 NJH183 NTD183 OCZ183 OMV183 OWR183 PGN183 PQJ183 QAF183 QKB183 QTX183 RDT183 RNP183 RXL183 SHH183 SRD183 TAZ183 TKV183 TUR183 UEN183 UOJ183 UYF183 VIB183 VRX183 WBT183 WLP183 WVL183 D65719 IZ65719 SV65719 ACR65719 AMN65719 AWJ65719 BGF65719 BQB65719 BZX65719 CJT65719 CTP65719 DDL65719 DNH65719 DXD65719 EGZ65719 EQV65719 FAR65719 FKN65719 FUJ65719 GEF65719 GOB65719 GXX65719 HHT65719 HRP65719 IBL65719 ILH65719 IVD65719 JEZ65719 JOV65719 JYR65719 KIN65719 KSJ65719 LCF65719 LMB65719 LVX65719 MFT65719 MPP65719 MZL65719 NJH65719 NTD65719 OCZ65719 OMV65719 OWR65719 PGN65719 PQJ65719 QAF65719 QKB65719 QTX65719 RDT65719 RNP65719 RXL65719 SHH65719 SRD65719 TAZ65719 TKV65719 TUR65719 UEN65719 UOJ65719 UYF65719 VIB65719 VRX65719 WBT65719 WLP65719 WVL65719 D131255 IZ131255 SV131255 ACR131255 AMN131255 AWJ131255 BGF131255 BQB131255 BZX131255 CJT131255 CTP131255 DDL131255 DNH131255 DXD131255 EGZ131255 EQV131255 FAR131255 FKN131255 FUJ131255 GEF131255 GOB131255 GXX131255 HHT131255 HRP131255 IBL131255 ILH131255 IVD131255 JEZ131255 JOV131255 JYR131255 KIN131255 KSJ131255 LCF131255 LMB131255 LVX131255 MFT131255 MPP131255 MZL131255 NJH131255 NTD131255 OCZ131255 OMV131255 OWR131255 PGN131255 PQJ131255 QAF131255 QKB131255 QTX131255 RDT131255 RNP131255 RXL131255 SHH131255 SRD131255 TAZ131255 TKV131255 TUR131255 UEN131255 UOJ131255 UYF131255 VIB131255 VRX131255 WBT131255 WLP131255 WVL131255 D196791 IZ196791 SV196791 ACR196791 AMN196791 AWJ196791 BGF196791 BQB196791 BZX196791 CJT196791 CTP196791 DDL196791 DNH196791 DXD196791 EGZ196791 EQV196791 FAR196791 FKN196791 FUJ196791 GEF196791 GOB196791 GXX196791 HHT196791 HRP196791 IBL196791 ILH196791 IVD196791 JEZ196791 JOV196791 JYR196791 KIN196791 KSJ196791 LCF196791 LMB196791 LVX196791 MFT196791 MPP196791 MZL196791 NJH196791 NTD196791 OCZ196791 OMV196791 OWR196791 PGN196791 PQJ196791 QAF196791 QKB196791 QTX196791 RDT196791 RNP196791 RXL196791 SHH196791 SRD196791 TAZ196791 TKV196791 TUR196791 UEN196791 UOJ196791 UYF196791 VIB196791 VRX196791 WBT196791 WLP196791 WVL196791 D262327 IZ262327 SV262327 ACR262327 AMN262327 AWJ262327 BGF262327 BQB262327 BZX262327 CJT262327 CTP262327 DDL262327 DNH262327 DXD262327 EGZ262327 EQV262327 FAR262327 FKN262327 FUJ262327 GEF262327 GOB262327 GXX262327 HHT262327 HRP262327 IBL262327 ILH262327 IVD262327 JEZ262327 JOV262327 JYR262327 KIN262327 KSJ262327 LCF262327 LMB262327 LVX262327 MFT262327 MPP262327 MZL262327 NJH262327 NTD262327 OCZ262327 OMV262327 OWR262327 PGN262327 PQJ262327 QAF262327 QKB262327 QTX262327 RDT262327 RNP262327 RXL262327 SHH262327 SRD262327 TAZ262327 TKV262327 TUR262327 UEN262327 UOJ262327 UYF262327 VIB262327 VRX262327 WBT262327 WLP262327 WVL262327 D327863 IZ327863 SV327863 ACR327863 AMN327863 AWJ327863 BGF327863 BQB327863 BZX327863 CJT327863 CTP327863 DDL327863 DNH327863 DXD327863 EGZ327863 EQV327863 FAR327863 FKN327863 FUJ327863 GEF327863 GOB327863 GXX327863 HHT327863 HRP327863 IBL327863 ILH327863 IVD327863 JEZ327863 JOV327863 JYR327863 KIN327863 KSJ327863 LCF327863 LMB327863 LVX327863 MFT327863 MPP327863 MZL327863 NJH327863 NTD327863 OCZ327863 OMV327863 OWR327863 PGN327863 PQJ327863 QAF327863 QKB327863 QTX327863 RDT327863 RNP327863 RXL327863 SHH327863 SRD327863 TAZ327863 TKV327863 TUR327863 UEN327863 UOJ327863 UYF327863 VIB327863 VRX327863 WBT327863 WLP327863 WVL327863 D393399 IZ393399 SV393399 ACR393399 AMN393399 AWJ393399 BGF393399 BQB393399 BZX393399 CJT393399 CTP393399 DDL393399 DNH393399 DXD393399 EGZ393399 EQV393399 FAR393399 FKN393399 FUJ393399 GEF393399 GOB393399 GXX393399 HHT393399 HRP393399 IBL393399 ILH393399 IVD393399 JEZ393399 JOV393399 JYR393399 KIN393399 KSJ393399 LCF393399 LMB393399 LVX393399 MFT393399 MPP393399 MZL393399 NJH393399 NTD393399 OCZ393399 OMV393399 OWR393399 PGN393399 PQJ393399 QAF393399 QKB393399 QTX393399 RDT393399 RNP393399 RXL393399 SHH393399 SRD393399 TAZ393399 TKV393399 TUR393399 UEN393399 UOJ393399 UYF393399 VIB393399 VRX393399 WBT393399 WLP393399 WVL393399 D458935 IZ458935 SV458935 ACR458935 AMN458935 AWJ458935 BGF458935 BQB458935 BZX458935 CJT458935 CTP458935 DDL458935 DNH458935 DXD458935 EGZ458935 EQV458935 FAR458935 FKN458935 FUJ458935 GEF458935 GOB458935 GXX458935 HHT458935 HRP458935 IBL458935 ILH458935 IVD458935 JEZ458935 JOV458935 JYR458935 KIN458935 KSJ458935 LCF458935 LMB458935 LVX458935 MFT458935 MPP458935 MZL458935 NJH458935 NTD458935 OCZ458935 OMV458935 OWR458935 PGN458935 PQJ458935 QAF458935 QKB458935 QTX458935 RDT458935 RNP458935 RXL458935 SHH458935 SRD458935 TAZ458935 TKV458935 TUR458935 UEN458935 UOJ458935 UYF458935 VIB458935 VRX458935 WBT458935 WLP458935 WVL458935 D524471 IZ524471 SV524471 ACR524471 AMN524471 AWJ524471 BGF524471 BQB524471 BZX524471 CJT524471 CTP524471 DDL524471 DNH524471 DXD524471 EGZ524471 EQV524471 FAR524471 FKN524471 FUJ524471 GEF524471 GOB524471 GXX524471 HHT524471 HRP524471 IBL524471 ILH524471 IVD524471 JEZ524471 JOV524471 JYR524471 KIN524471 KSJ524471 LCF524471 LMB524471 LVX524471 MFT524471 MPP524471 MZL524471 NJH524471 NTD524471 OCZ524471 OMV524471 OWR524471 PGN524471 PQJ524471 QAF524471 QKB524471 QTX524471 RDT524471 RNP524471 RXL524471 SHH524471 SRD524471 TAZ524471 TKV524471 TUR524471 UEN524471 UOJ524471 UYF524471 VIB524471 VRX524471 WBT524471 WLP524471 WVL524471 D590007 IZ590007 SV590007 ACR590007 AMN590007 AWJ590007 BGF590007 BQB590007 BZX590007 CJT590007 CTP590007 DDL590007 DNH590007 DXD590007 EGZ590007 EQV590007 FAR590007 FKN590007 FUJ590007 GEF590007 GOB590007 GXX590007 HHT590007 HRP590007 IBL590007 ILH590007 IVD590007 JEZ590007 JOV590007 JYR590007 KIN590007 KSJ590007 LCF590007 LMB590007 LVX590007 MFT590007 MPP590007 MZL590007 NJH590007 NTD590007 OCZ590007 OMV590007 OWR590007 PGN590007 PQJ590007 QAF590007 QKB590007 QTX590007 RDT590007 RNP590007 RXL590007 SHH590007 SRD590007 TAZ590007 TKV590007 TUR590007 UEN590007 UOJ590007 UYF590007 VIB590007 VRX590007 WBT590007 WLP590007 WVL590007 D655543 IZ655543 SV655543 ACR655543 AMN655543 AWJ655543 BGF655543 BQB655543 BZX655543 CJT655543 CTP655543 DDL655543 DNH655543 DXD655543 EGZ655543 EQV655543 FAR655543 FKN655543 FUJ655543 GEF655543 GOB655543 GXX655543 HHT655543 HRP655543 IBL655543 ILH655543 IVD655543 JEZ655543 JOV655543 JYR655543 KIN655543 KSJ655543 LCF655543 LMB655543 LVX655543 MFT655543 MPP655543 MZL655543 NJH655543 NTD655543 OCZ655543 OMV655543 OWR655543 PGN655543 PQJ655543 QAF655543 QKB655543 QTX655543 RDT655543 RNP655543 RXL655543 SHH655543 SRD655543 TAZ655543 TKV655543 TUR655543 UEN655543 UOJ655543 UYF655543 VIB655543 VRX655543 WBT655543 WLP655543 WVL655543 D721079 IZ721079 SV721079 ACR721079 AMN721079 AWJ721079 BGF721079 BQB721079 BZX721079 CJT721079 CTP721079 DDL721079 DNH721079 DXD721079 EGZ721079 EQV721079 FAR721079 FKN721079 FUJ721079 GEF721079 GOB721079 GXX721079 HHT721079 HRP721079 IBL721079 ILH721079 IVD721079 JEZ721079 JOV721079 JYR721079 KIN721079 KSJ721079 LCF721079 LMB721079 LVX721079 MFT721079 MPP721079 MZL721079 NJH721079 NTD721079 OCZ721079 OMV721079 OWR721079 PGN721079 PQJ721079 QAF721079 QKB721079 QTX721079 RDT721079 RNP721079 RXL721079 SHH721079 SRD721079 TAZ721079 TKV721079 TUR721079 UEN721079 UOJ721079 UYF721079 VIB721079 VRX721079 WBT721079 WLP721079 WVL721079 D786615 IZ786615 SV786615 ACR786615 AMN786615 AWJ786615 BGF786615 BQB786615 BZX786615 CJT786615 CTP786615 DDL786615 DNH786615 DXD786615 EGZ786615 EQV786615 FAR786615 FKN786615 FUJ786615 GEF786615 GOB786615 GXX786615 HHT786615 HRP786615 IBL786615 ILH786615 IVD786615 JEZ786615 JOV786615 JYR786615 KIN786615 KSJ786615 LCF786615 LMB786615 LVX786615 MFT786615 MPP786615 MZL786615 NJH786615 NTD786615 OCZ786615 OMV786615 OWR786615 PGN786615 PQJ786615 QAF786615 QKB786615 QTX786615 RDT786615 RNP786615 RXL786615 SHH786615 SRD786615 TAZ786615 TKV786615 TUR786615 UEN786615 UOJ786615 UYF786615 VIB786615 VRX786615 WBT786615 WLP786615 WVL786615 D852151 IZ852151 SV852151 ACR852151 AMN852151 AWJ852151 BGF852151 BQB852151 BZX852151 CJT852151 CTP852151 DDL852151 DNH852151 DXD852151 EGZ852151 EQV852151 FAR852151 FKN852151 FUJ852151 GEF852151 GOB852151 GXX852151 HHT852151 HRP852151 IBL852151 ILH852151 IVD852151 JEZ852151 JOV852151 JYR852151 KIN852151 KSJ852151 LCF852151 LMB852151 LVX852151 MFT852151 MPP852151 MZL852151 NJH852151 NTD852151 OCZ852151 OMV852151 OWR852151 PGN852151 PQJ852151 QAF852151 QKB852151 QTX852151 RDT852151 RNP852151 RXL852151 SHH852151 SRD852151 TAZ852151 TKV852151 TUR852151 UEN852151 UOJ852151 UYF852151 VIB852151 VRX852151 WBT852151 WLP852151 WVL852151 D917687 IZ917687 SV917687 ACR917687 AMN917687 AWJ917687 BGF917687 BQB917687 BZX917687 CJT917687 CTP917687 DDL917687 DNH917687 DXD917687 EGZ917687 EQV917687 FAR917687 FKN917687 FUJ917687 GEF917687 GOB917687 GXX917687 HHT917687 HRP917687 IBL917687 ILH917687 IVD917687 JEZ917687 JOV917687 JYR917687 KIN917687 KSJ917687 LCF917687 LMB917687 LVX917687 MFT917687 MPP917687 MZL917687 NJH917687 NTD917687 OCZ917687 OMV917687 OWR917687 PGN917687 PQJ917687 QAF917687 QKB917687 QTX917687 RDT917687 RNP917687 RXL917687 SHH917687 SRD917687 TAZ917687 TKV917687 TUR917687 UEN917687 UOJ917687 UYF917687 VIB917687 VRX917687 WBT917687 WLP917687 WVL917687 D983223 IZ983223 SV983223 ACR983223 AMN983223 AWJ983223 BGF983223 BQB983223 BZX983223 CJT983223 CTP983223 DDL983223 DNH983223 DXD983223 EGZ983223 EQV983223 FAR983223 FKN983223 FUJ983223 GEF983223 GOB983223 GXX983223 HHT983223 HRP983223 IBL983223 ILH983223 IVD983223 JEZ983223 JOV983223 JYR983223 KIN983223 KSJ983223 LCF983223 LMB983223 LVX983223 MFT983223 MPP983223 MZL983223 NJH983223 NTD983223 OCZ983223 OMV983223 OWR983223 PGN983223 PQJ983223 QAF983223 QKB983223 QTX983223 RDT983223 RNP983223 RXL983223 SHH983223 SRD983223 TAZ983223 TKV983223 TUR983223 UEN983223 UOJ983223 UYF983223 VIB983223 VRX983223 WBT983223 WLP983223 WVL983223 D186 IZ186 SV186 ACR186 AMN186 AWJ186 BGF186 BQB186 BZX186 CJT186 CTP186 DDL186 DNH186 DXD186 EGZ186 EQV186 FAR186 FKN186 FUJ186 GEF186 GOB186 GXX186 HHT186 HRP186 IBL186 ILH186 IVD186 JEZ186 JOV186 JYR186 KIN186 KSJ186 LCF186 LMB186 LVX186 MFT186 MPP186 MZL186 NJH186 NTD186 OCZ186 OMV186 OWR186 PGN186 PQJ186 QAF186 QKB186 QTX186 RDT186 RNP186 RXL186 SHH186 SRD186 TAZ186 TKV186 TUR186 UEN186 UOJ186 UYF186 VIB186 VRX186 WBT186 WLP186 WVL186 D65722 IZ65722 SV65722 ACR65722 AMN65722 AWJ65722 BGF65722 BQB65722 BZX65722 CJT65722 CTP65722 DDL65722 DNH65722 DXD65722 EGZ65722 EQV65722 FAR65722 FKN65722 FUJ65722 GEF65722 GOB65722 GXX65722 HHT65722 HRP65722 IBL65722 ILH65722 IVD65722 JEZ65722 JOV65722 JYR65722 KIN65722 KSJ65722 LCF65722 LMB65722 LVX65722 MFT65722 MPP65722 MZL65722 NJH65722 NTD65722 OCZ65722 OMV65722 OWR65722 PGN65722 PQJ65722 QAF65722 QKB65722 QTX65722 RDT65722 RNP65722 RXL65722 SHH65722 SRD65722 TAZ65722 TKV65722 TUR65722 UEN65722 UOJ65722 UYF65722 VIB65722 VRX65722 WBT65722 WLP65722 WVL65722 D131258 IZ131258 SV131258 ACR131258 AMN131258 AWJ131258 BGF131258 BQB131258 BZX131258 CJT131258 CTP131258 DDL131258 DNH131258 DXD131258 EGZ131258 EQV131258 FAR131258 FKN131258 FUJ131258 GEF131258 GOB131258 GXX131258 HHT131258 HRP131258 IBL131258 ILH131258 IVD131258 JEZ131258 JOV131258 JYR131258 KIN131258 KSJ131258 LCF131258 LMB131258 LVX131258 MFT131258 MPP131258 MZL131258 NJH131258 NTD131258 OCZ131258 OMV131258 OWR131258 PGN131258 PQJ131258 QAF131258 QKB131258 QTX131258 RDT131258 RNP131258 RXL131258 SHH131258 SRD131258 TAZ131258 TKV131258 TUR131258 UEN131258 UOJ131258 UYF131258 VIB131258 VRX131258 WBT131258 WLP131258 WVL131258 D196794 IZ196794 SV196794 ACR196794 AMN196794 AWJ196794 BGF196794 BQB196794 BZX196794 CJT196794 CTP196794 DDL196794 DNH196794 DXD196794 EGZ196794 EQV196794 FAR196794 FKN196794 FUJ196794 GEF196794 GOB196794 GXX196794 HHT196794 HRP196794 IBL196794 ILH196794 IVD196794 JEZ196794 JOV196794 JYR196794 KIN196794 KSJ196794 LCF196794 LMB196794 LVX196794 MFT196794 MPP196794 MZL196794 NJH196794 NTD196794 OCZ196794 OMV196794 OWR196794 PGN196794 PQJ196794 QAF196794 QKB196794 QTX196794 RDT196794 RNP196794 RXL196794 SHH196794 SRD196794 TAZ196794 TKV196794 TUR196794 UEN196794 UOJ196794 UYF196794 VIB196794 VRX196794 WBT196794 WLP196794 WVL196794 D262330 IZ262330 SV262330 ACR262330 AMN262330 AWJ262330 BGF262330 BQB262330 BZX262330 CJT262330 CTP262330 DDL262330 DNH262330 DXD262330 EGZ262330 EQV262330 FAR262330 FKN262330 FUJ262330 GEF262330 GOB262330 GXX262330 HHT262330 HRP262330 IBL262330 ILH262330 IVD262330 JEZ262330 JOV262330 JYR262330 KIN262330 KSJ262330 LCF262330 LMB262330 LVX262330 MFT262330 MPP262330 MZL262330 NJH262330 NTD262330 OCZ262330 OMV262330 OWR262330 PGN262330 PQJ262330 QAF262330 QKB262330 QTX262330 RDT262330 RNP262330 RXL262330 SHH262330 SRD262330 TAZ262330 TKV262330 TUR262330 UEN262330 UOJ262330 UYF262330 VIB262330 VRX262330 WBT262330 WLP262330 WVL262330 D327866 IZ327866 SV327866 ACR327866 AMN327866 AWJ327866 BGF327866 BQB327866 BZX327866 CJT327866 CTP327866 DDL327866 DNH327866 DXD327866 EGZ327866 EQV327866 FAR327866 FKN327866 FUJ327866 GEF327866 GOB327866 GXX327866 HHT327866 HRP327866 IBL327866 ILH327866 IVD327866 JEZ327866 JOV327866 JYR327866 KIN327866 KSJ327866 LCF327866 LMB327866 LVX327866 MFT327866 MPP327866 MZL327866 NJH327866 NTD327866 OCZ327866 OMV327866 OWR327866 PGN327866 PQJ327866 QAF327866 QKB327866 QTX327866 RDT327866 RNP327866 RXL327866 SHH327866 SRD327866 TAZ327866 TKV327866 TUR327866 UEN327866 UOJ327866 UYF327866 VIB327866 VRX327866 WBT327866 WLP327866 WVL327866 D393402 IZ393402 SV393402 ACR393402 AMN393402 AWJ393402 BGF393402 BQB393402 BZX393402 CJT393402 CTP393402 DDL393402 DNH393402 DXD393402 EGZ393402 EQV393402 FAR393402 FKN393402 FUJ393402 GEF393402 GOB393402 GXX393402 HHT393402 HRP393402 IBL393402 ILH393402 IVD393402 JEZ393402 JOV393402 JYR393402 KIN393402 KSJ393402 LCF393402 LMB393402 LVX393402 MFT393402 MPP393402 MZL393402 NJH393402 NTD393402 OCZ393402 OMV393402 OWR393402 PGN393402 PQJ393402 QAF393402 QKB393402 QTX393402 RDT393402 RNP393402 RXL393402 SHH393402 SRD393402 TAZ393402 TKV393402 TUR393402 UEN393402 UOJ393402 UYF393402 VIB393402 VRX393402 WBT393402 WLP393402 WVL393402 D458938 IZ458938 SV458938 ACR458938 AMN458938 AWJ458938 BGF458938 BQB458938 BZX458938 CJT458938 CTP458938 DDL458938 DNH458938 DXD458938 EGZ458938 EQV458938 FAR458938 FKN458938 FUJ458938 GEF458938 GOB458938 GXX458938 HHT458938 HRP458938 IBL458938 ILH458938 IVD458938 JEZ458938 JOV458938 JYR458938 KIN458938 KSJ458938 LCF458938 LMB458938 LVX458938 MFT458938 MPP458938 MZL458938 NJH458938 NTD458938 OCZ458938 OMV458938 OWR458938 PGN458938 PQJ458938 QAF458938 QKB458938 QTX458938 RDT458938 RNP458938 RXL458938 SHH458938 SRD458938 TAZ458938 TKV458938 TUR458938 UEN458938 UOJ458938 UYF458938 VIB458938 VRX458938 WBT458938 WLP458938 WVL458938 D524474 IZ524474 SV524474 ACR524474 AMN524474 AWJ524474 BGF524474 BQB524474 BZX524474 CJT524474 CTP524474 DDL524474 DNH524474 DXD524474 EGZ524474 EQV524474 FAR524474 FKN524474 FUJ524474 GEF524474 GOB524474 GXX524474 HHT524474 HRP524474 IBL524474 ILH524474 IVD524474 JEZ524474 JOV524474 JYR524474 KIN524474 KSJ524474 LCF524474 LMB524474 LVX524474 MFT524474 MPP524474 MZL524474 NJH524474 NTD524474 OCZ524474 OMV524474 OWR524474 PGN524474 PQJ524474 QAF524474 QKB524474 QTX524474 RDT524474 RNP524474 RXL524474 SHH524474 SRD524474 TAZ524474 TKV524474 TUR524474 UEN524474 UOJ524474 UYF524474 VIB524474 VRX524474 WBT524474 WLP524474 WVL524474 D590010 IZ590010 SV590010 ACR590010 AMN590010 AWJ590010 BGF590010 BQB590010 BZX590010 CJT590010 CTP590010 DDL590010 DNH590010 DXD590010 EGZ590010 EQV590010 FAR590010 FKN590010 FUJ590010 GEF590010 GOB590010 GXX590010 HHT590010 HRP590010 IBL590010 ILH590010 IVD590010 JEZ590010 JOV590010 JYR590010 KIN590010 KSJ590010 LCF590010 LMB590010 LVX590010 MFT590010 MPP590010 MZL590010 NJH590010 NTD590010 OCZ590010 OMV590010 OWR590010 PGN590010 PQJ590010 QAF590010 QKB590010 QTX590010 RDT590010 RNP590010 RXL590010 SHH590010 SRD590010 TAZ590010 TKV590010 TUR590010 UEN590010 UOJ590010 UYF590010 VIB590010 VRX590010 WBT590010 WLP590010 WVL590010 D655546 IZ655546 SV655546 ACR655546 AMN655546 AWJ655546 BGF655546 BQB655546 BZX655546 CJT655546 CTP655546 DDL655546 DNH655546 DXD655546 EGZ655546 EQV655546 FAR655546 FKN655546 FUJ655546 GEF655546 GOB655546 GXX655546 HHT655546 HRP655546 IBL655546 ILH655546 IVD655546 JEZ655546 JOV655546 JYR655546 KIN655546 KSJ655546 LCF655546 LMB655546 LVX655546 MFT655546 MPP655546 MZL655546 NJH655546 NTD655546 OCZ655546 OMV655546 OWR655546 PGN655546 PQJ655546 QAF655546 QKB655546 QTX655546 RDT655546 RNP655546 RXL655546 SHH655546 SRD655546 TAZ655546 TKV655546 TUR655546 UEN655546 UOJ655546 UYF655546 VIB655546 VRX655546 WBT655546 WLP655546 WVL655546 D721082 IZ721082 SV721082 ACR721082 AMN721082 AWJ721082 BGF721082 BQB721082 BZX721082 CJT721082 CTP721082 DDL721082 DNH721082 DXD721082 EGZ721082 EQV721082 FAR721082 FKN721082 FUJ721082 GEF721082 GOB721082 GXX721082 HHT721082 HRP721082 IBL721082 ILH721082 IVD721082 JEZ721082 JOV721082 JYR721082 KIN721082 KSJ721082 LCF721082 LMB721082 LVX721082 MFT721082 MPP721082 MZL721082 NJH721082 NTD721082 OCZ721082 OMV721082 OWR721082 PGN721082 PQJ721082 QAF721082 QKB721082 QTX721082 RDT721082 RNP721082 RXL721082 SHH721082 SRD721082 TAZ721082 TKV721082 TUR721082 UEN721082 UOJ721082 UYF721082 VIB721082 VRX721082 WBT721082 WLP721082 WVL721082 D786618 IZ786618 SV786618 ACR786618 AMN786618 AWJ786618 BGF786618 BQB786618 BZX786618 CJT786618 CTP786618 DDL786618 DNH786618 DXD786618 EGZ786618 EQV786618 FAR786618 FKN786618 FUJ786618 GEF786618 GOB786618 GXX786618 HHT786618 HRP786618 IBL786618 ILH786618 IVD786618 JEZ786618 JOV786618 JYR786618 KIN786618 KSJ786618 LCF786618 LMB786618 LVX786618 MFT786618 MPP786618 MZL786618 NJH786618 NTD786618 OCZ786618 OMV786618 OWR786618 PGN786618 PQJ786618 QAF786618 QKB786618 QTX786618 RDT786618 RNP786618 RXL786618 SHH786618 SRD786618 TAZ786618 TKV786618 TUR786618 UEN786618 UOJ786618 UYF786618 VIB786618 VRX786618 WBT786618 WLP786618 WVL786618 D852154 IZ852154 SV852154 ACR852154 AMN852154 AWJ852154 BGF852154 BQB852154 BZX852154 CJT852154 CTP852154 DDL852154 DNH852154 DXD852154 EGZ852154 EQV852154 FAR852154 FKN852154 FUJ852154 GEF852154 GOB852154 GXX852154 HHT852154 HRP852154 IBL852154 ILH852154 IVD852154 JEZ852154 JOV852154 JYR852154 KIN852154 KSJ852154 LCF852154 LMB852154 LVX852154 MFT852154 MPP852154 MZL852154 NJH852154 NTD852154 OCZ852154 OMV852154 OWR852154 PGN852154 PQJ852154 QAF852154 QKB852154 QTX852154 RDT852154 RNP852154 RXL852154 SHH852154 SRD852154 TAZ852154 TKV852154 TUR852154 UEN852154 UOJ852154 UYF852154 VIB852154 VRX852154 WBT852154 WLP852154 WVL852154 D917690 IZ917690 SV917690 ACR917690 AMN917690 AWJ917690 BGF917690 BQB917690 BZX917690 CJT917690 CTP917690 DDL917690 DNH917690 DXD917690 EGZ917690 EQV917690 FAR917690 FKN917690 FUJ917690 GEF917690 GOB917690 GXX917690 HHT917690 HRP917690 IBL917690 ILH917690 IVD917690 JEZ917690 JOV917690 JYR917690 KIN917690 KSJ917690 LCF917690 LMB917690 LVX917690 MFT917690 MPP917690 MZL917690 NJH917690 NTD917690 OCZ917690 OMV917690 OWR917690 PGN917690 PQJ917690 QAF917690 QKB917690 QTX917690 RDT917690 RNP917690 RXL917690 SHH917690 SRD917690 TAZ917690 TKV917690 TUR917690 UEN917690 UOJ917690 UYF917690 VIB917690 VRX917690 WBT917690 WLP917690 WVL917690 D983226 IZ983226 SV983226 ACR983226 AMN983226 AWJ983226 BGF983226 BQB983226 BZX983226 CJT983226 CTP983226 DDL983226 DNH983226 DXD983226 EGZ983226 EQV983226 FAR983226 FKN983226 FUJ983226 GEF983226 GOB983226 GXX983226 HHT983226 HRP983226 IBL983226 ILH983226 IVD983226 JEZ983226 JOV983226 JYR983226 KIN983226 KSJ983226 LCF983226 LMB983226 LVX983226 MFT983226 MPP983226 MZL983226 NJH983226 NTD983226 OCZ983226 OMV983226 OWR983226 PGN983226 PQJ983226 QAF983226 QKB983226 QTX983226 RDT983226 RNP983226 RXL983226 SHH983226 SRD983226 TAZ983226 TKV983226 TUR983226 UEN983226 UOJ983226 UYF983226 VIB983226 VRX983226 WBT983226 WLP983226 WVL983226 D189 IZ189 SV189 ACR189 AMN189 AWJ189 BGF189 BQB189 BZX189 CJT189 CTP189 DDL189 DNH189 DXD189 EGZ189 EQV189 FAR189 FKN189 FUJ189 GEF189 GOB189 GXX189 HHT189 HRP189 IBL189 ILH189 IVD189 JEZ189 JOV189 JYR189 KIN189 KSJ189 LCF189 LMB189 LVX189 MFT189 MPP189 MZL189 NJH189 NTD189 OCZ189 OMV189 OWR189 PGN189 PQJ189 QAF189 QKB189 QTX189 RDT189 RNP189 RXL189 SHH189 SRD189 TAZ189 TKV189 TUR189 UEN189 UOJ189 UYF189 VIB189 VRX189 WBT189 WLP189 WVL189 D65725 IZ65725 SV65725 ACR65725 AMN65725 AWJ65725 BGF65725 BQB65725 BZX65725 CJT65725 CTP65725 DDL65725 DNH65725 DXD65725 EGZ65725 EQV65725 FAR65725 FKN65725 FUJ65725 GEF65725 GOB65725 GXX65725 HHT65725 HRP65725 IBL65725 ILH65725 IVD65725 JEZ65725 JOV65725 JYR65725 KIN65725 KSJ65725 LCF65725 LMB65725 LVX65725 MFT65725 MPP65725 MZL65725 NJH65725 NTD65725 OCZ65725 OMV65725 OWR65725 PGN65725 PQJ65725 QAF65725 QKB65725 QTX65725 RDT65725 RNP65725 RXL65725 SHH65725 SRD65725 TAZ65725 TKV65725 TUR65725 UEN65725 UOJ65725 UYF65725 VIB65725 VRX65725 WBT65725 WLP65725 WVL65725 D131261 IZ131261 SV131261 ACR131261 AMN131261 AWJ131261 BGF131261 BQB131261 BZX131261 CJT131261 CTP131261 DDL131261 DNH131261 DXD131261 EGZ131261 EQV131261 FAR131261 FKN131261 FUJ131261 GEF131261 GOB131261 GXX131261 HHT131261 HRP131261 IBL131261 ILH131261 IVD131261 JEZ131261 JOV131261 JYR131261 KIN131261 KSJ131261 LCF131261 LMB131261 LVX131261 MFT131261 MPP131261 MZL131261 NJH131261 NTD131261 OCZ131261 OMV131261 OWR131261 PGN131261 PQJ131261 QAF131261 QKB131261 QTX131261 RDT131261 RNP131261 RXL131261 SHH131261 SRD131261 TAZ131261 TKV131261 TUR131261 UEN131261 UOJ131261 UYF131261 VIB131261 VRX131261 WBT131261 WLP131261 WVL131261 D196797 IZ196797 SV196797 ACR196797 AMN196797 AWJ196797 BGF196797 BQB196797 BZX196797 CJT196797 CTP196797 DDL196797 DNH196797 DXD196797 EGZ196797 EQV196797 FAR196797 FKN196797 FUJ196797 GEF196797 GOB196797 GXX196797 HHT196797 HRP196797 IBL196797 ILH196797 IVD196797 JEZ196797 JOV196797 JYR196797 KIN196797 KSJ196797 LCF196797 LMB196797 LVX196797 MFT196797 MPP196797 MZL196797 NJH196797 NTD196797 OCZ196797 OMV196797 OWR196797 PGN196797 PQJ196797 QAF196797 QKB196797 QTX196797 RDT196797 RNP196797 RXL196797 SHH196797 SRD196797 TAZ196797 TKV196797 TUR196797 UEN196797 UOJ196797 UYF196797 VIB196797 VRX196797 WBT196797 WLP196797 WVL196797 D262333 IZ262333 SV262333 ACR262333 AMN262333 AWJ262333 BGF262333 BQB262333 BZX262333 CJT262333 CTP262333 DDL262333 DNH262333 DXD262333 EGZ262333 EQV262333 FAR262333 FKN262333 FUJ262333 GEF262333 GOB262333 GXX262333 HHT262333 HRP262333 IBL262333 ILH262333 IVD262333 JEZ262333 JOV262333 JYR262333 KIN262333 KSJ262333 LCF262333 LMB262333 LVX262333 MFT262333 MPP262333 MZL262333 NJH262333 NTD262333 OCZ262333 OMV262333 OWR262333 PGN262333 PQJ262333 QAF262333 QKB262333 QTX262333 RDT262333 RNP262333 RXL262333 SHH262333 SRD262333 TAZ262333 TKV262333 TUR262333 UEN262333 UOJ262333 UYF262333 VIB262333 VRX262333 WBT262333 WLP262333 WVL262333 D327869 IZ327869 SV327869 ACR327869 AMN327869 AWJ327869 BGF327869 BQB327869 BZX327869 CJT327869 CTP327869 DDL327869 DNH327869 DXD327869 EGZ327869 EQV327869 FAR327869 FKN327869 FUJ327869 GEF327869 GOB327869 GXX327869 HHT327869 HRP327869 IBL327869 ILH327869 IVD327869 JEZ327869 JOV327869 JYR327869 KIN327869 KSJ327869 LCF327869 LMB327869 LVX327869 MFT327869 MPP327869 MZL327869 NJH327869 NTD327869 OCZ327869 OMV327869 OWR327869 PGN327869 PQJ327869 QAF327869 QKB327869 QTX327869 RDT327869 RNP327869 RXL327869 SHH327869 SRD327869 TAZ327869 TKV327869 TUR327869 UEN327869 UOJ327869 UYF327869 VIB327869 VRX327869 WBT327869 WLP327869 WVL327869 D393405 IZ393405 SV393405 ACR393405 AMN393405 AWJ393405 BGF393405 BQB393405 BZX393405 CJT393405 CTP393405 DDL393405 DNH393405 DXD393405 EGZ393405 EQV393405 FAR393405 FKN393405 FUJ393405 GEF393405 GOB393405 GXX393405 HHT393405 HRP393405 IBL393405 ILH393405 IVD393405 JEZ393405 JOV393405 JYR393405 KIN393405 KSJ393405 LCF393405 LMB393405 LVX393405 MFT393405 MPP393405 MZL393405 NJH393405 NTD393405 OCZ393405 OMV393405 OWR393405 PGN393405 PQJ393405 QAF393405 QKB393405 QTX393405 RDT393405 RNP393405 RXL393405 SHH393405 SRD393405 TAZ393405 TKV393405 TUR393405 UEN393405 UOJ393405 UYF393405 VIB393405 VRX393405 WBT393405 WLP393405 WVL393405 D458941 IZ458941 SV458941 ACR458941 AMN458941 AWJ458941 BGF458941 BQB458941 BZX458941 CJT458941 CTP458941 DDL458941 DNH458941 DXD458941 EGZ458941 EQV458941 FAR458941 FKN458941 FUJ458941 GEF458941 GOB458941 GXX458941 HHT458941 HRP458941 IBL458941 ILH458941 IVD458941 JEZ458941 JOV458941 JYR458941 KIN458941 KSJ458941 LCF458941 LMB458941 LVX458941 MFT458941 MPP458941 MZL458941 NJH458941 NTD458941 OCZ458941 OMV458941 OWR458941 PGN458941 PQJ458941 QAF458941 QKB458941 QTX458941 RDT458941 RNP458941 RXL458941 SHH458941 SRD458941 TAZ458941 TKV458941 TUR458941 UEN458941 UOJ458941 UYF458941 VIB458941 VRX458941 WBT458941 WLP458941 WVL458941 D524477 IZ524477 SV524477 ACR524477 AMN524477 AWJ524477 BGF524477 BQB524477 BZX524477 CJT524477 CTP524477 DDL524477 DNH524477 DXD524477 EGZ524477 EQV524477 FAR524477 FKN524477 FUJ524477 GEF524477 GOB524477 GXX524477 HHT524477 HRP524477 IBL524477 ILH524477 IVD524477 JEZ524477 JOV524477 JYR524477 KIN524477 KSJ524477 LCF524477 LMB524477 LVX524477 MFT524477 MPP524477 MZL524477 NJH524477 NTD524477 OCZ524477 OMV524477 OWR524477 PGN524477 PQJ524477 QAF524477 QKB524477 QTX524477 RDT524477 RNP524477 RXL524477 SHH524477 SRD524477 TAZ524477 TKV524477 TUR524477 UEN524477 UOJ524477 UYF524477 VIB524477 VRX524477 WBT524477 WLP524477 WVL524477 D590013 IZ590013 SV590013 ACR590013 AMN590013 AWJ590013 BGF590013 BQB590013 BZX590013 CJT590013 CTP590013 DDL590013 DNH590013 DXD590013 EGZ590013 EQV590013 FAR590013 FKN590013 FUJ590013 GEF590013 GOB590013 GXX590013 HHT590013 HRP590013 IBL590013 ILH590013 IVD590013 JEZ590013 JOV590013 JYR590013 KIN590013 KSJ590013 LCF590013 LMB590013 LVX590013 MFT590013 MPP590013 MZL590013 NJH590013 NTD590013 OCZ590013 OMV590013 OWR590013 PGN590013 PQJ590013 QAF590013 QKB590013 QTX590013 RDT590013 RNP590013 RXL590013 SHH590013 SRD590013 TAZ590013 TKV590013 TUR590013 UEN590013 UOJ590013 UYF590013 VIB590013 VRX590013 WBT590013 WLP590013 WVL590013 D655549 IZ655549 SV655549 ACR655549 AMN655549 AWJ655549 BGF655549 BQB655549 BZX655549 CJT655549 CTP655549 DDL655549 DNH655549 DXD655549 EGZ655549 EQV655549 FAR655549 FKN655549 FUJ655549 GEF655549 GOB655549 GXX655549 HHT655549 HRP655549 IBL655549 ILH655549 IVD655549 JEZ655549 JOV655549 JYR655549 KIN655549 KSJ655549 LCF655549 LMB655549 LVX655549 MFT655549 MPP655549 MZL655549 NJH655549 NTD655549 OCZ655549 OMV655549 OWR655549 PGN655549 PQJ655549 QAF655549 QKB655549 QTX655549 RDT655549 RNP655549 RXL655549 SHH655549 SRD655549 TAZ655549 TKV655549 TUR655549 UEN655549 UOJ655549 UYF655549 VIB655549 VRX655549 WBT655549 WLP655549 WVL655549 D721085 IZ721085 SV721085 ACR721085 AMN721085 AWJ721085 BGF721085 BQB721085 BZX721085 CJT721085 CTP721085 DDL721085 DNH721085 DXD721085 EGZ721085 EQV721085 FAR721085 FKN721085 FUJ721085 GEF721085 GOB721085 GXX721085 HHT721085 HRP721085 IBL721085 ILH721085 IVD721085 JEZ721085 JOV721085 JYR721085 KIN721085 KSJ721085 LCF721085 LMB721085 LVX721085 MFT721085 MPP721085 MZL721085 NJH721085 NTD721085 OCZ721085 OMV721085 OWR721085 PGN721085 PQJ721085 QAF721085 QKB721085 QTX721085 RDT721085 RNP721085 RXL721085 SHH721085 SRD721085 TAZ721085 TKV721085 TUR721085 UEN721085 UOJ721085 UYF721085 VIB721085 VRX721085 WBT721085 WLP721085 WVL721085 D786621 IZ786621 SV786621 ACR786621 AMN786621 AWJ786621 BGF786621 BQB786621 BZX786621 CJT786621 CTP786621 DDL786621 DNH786621 DXD786621 EGZ786621 EQV786621 FAR786621 FKN786621 FUJ786621 GEF786621 GOB786621 GXX786621 HHT786621 HRP786621 IBL786621 ILH786621 IVD786621 JEZ786621 JOV786621 JYR786621 KIN786621 KSJ786621 LCF786621 LMB786621 LVX786621 MFT786621 MPP786621 MZL786621 NJH786621 NTD786621 OCZ786621 OMV786621 OWR786621 PGN786621 PQJ786621 QAF786621 QKB786621 QTX786621 RDT786621 RNP786621 RXL786621 SHH786621 SRD786621 TAZ786621 TKV786621 TUR786621 UEN786621 UOJ786621 UYF786621 VIB786621 VRX786621 WBT786621 WLP786621 WVL786621 D852157 IZ852157 SV852157 ACR852157 AMN852157 AWJ852157 BGF852157 BQB852157 BZX852157 CJT852157 CTP852157 DDL852157 DNH852157 DXD852157 EGZ852157 EQV852157 FAR852157 FKN852157 FUJ852157 GEF852157 GOB852157 GXX852157 HHT852157 HRP852157 IBL852157 ILH852157 IVD852157 JEZ852157 JOV852157 JYR852157 KIN852157 KSJ852157 LCF852157 LMB852157 LVX852157 MFT852157 MPP852157 MZL852157 NJH852157 NTD852157 OCZ852157 OMV852157 OWR852157 PGN852157 PQJ852157 QAF852157 QKB852157 QTX852157 RDT852157 RNP852157 RXL852157 SHH852157 SRD852157 TAZ852157 TKV852157 TUR852157 UEN852157 UOJ852157 UYF852157 VIB852157 VRX852157 WBT852157 WLP852157 WVL852157 D917693 IZ917693 SV917693 ACR917693 AMN917693 AWJ917693 BGF917693 BQB917693 BZX917693 CJT917693 CTP917693 DDL917693 DNH917693 DXD917693 EGZ917693 EQV917693 FAR917693 FKN917693 FUJ917693 GEF917693 GOB917693 GXX917693 HHT917693 HRP917693 IBL917693 ILH917693 IVD917693 JEZ917693 JOV917693 JYR917693 KIN917693 KSJ917693 LCF917693 LMB917693 LVX917693 MFT917693 MPP917693 MZL917693 NJH917693 NTD917693 OCZ917693 OMV917693 OWR917693 PGN917693 PQJ917693 QAF917693 QKB917693 QTX917693 RDT917693 RNP917693 RXL917693 SHH917693 SRD917693 TAZ917693 TKV917693 TUR917693 UEN917693 UOJ917693 UYF917693 VIB917693 VRX917693 WBT917693 WLP917693 WVL917693 D983229 IZ983229 SV983229 ACR983229 AMN983229 AWJ983229 BGF983229 BQB983229 BZX983229 CJT983229 CTP983229 DDL983229 DNH983229 DXD983229 EGZ983229 EQV983229 FAR983229 FKN983229 FUJ983229 GEF983229 GOB983229 GXX983229 HHT983229 HRP983229 IBL983229 ILH983229 IVD983229 JEZ983229 JOV983229 JYR983229 KIN983229 KSJ983229 LCF983229 LMB983229 LVX983229 MFT983229 MPP983229 MZL983229 NJH983229 NTD983229 OCZ983229 OMV983229 OWR983229 PGN983229 PQJ983229 QAF983229 QKB983229 QTX983229 RDT983229 RNP983229 RXL983229 SHH983229 SRD983229 TAZ983229 TKV983229 TUR983229 UEN983229 UOJ983229 UYF983229 VIB983229 VRX983229 WBT983229 WLP983229 WVL983229 D192 IZ192 SV192 ACR192 AMN192 AWJ192 BGF192 BQB192 BZX192 CJT192 CTP192 DDL192 DNH192 DXD192 EGZ192 EQV192 FAR192 FKN192 FUJ192 GEF192 GOB192 GXX192 HHT192 HRP192 IBL192 ILH192 IVD192 JEZ192 JOV192 JYR192 KIN192 KSJ192 LCF192 LMB192 LVX192 MFT192 MPP192 MZL192 NJH192 NTD192 OCZ192 OMV192 OWR192 PGN192 PQJ192 QAF192 QKB192 QTX192 RDT192 RNP192 RXL192 SHH192 SRD192 TAZ192 TKV192 TUR192 UEN192 UOJ192 UYF192 VIB192 VRX192 WBT192 WLP192 WVL192 D65728 IZ65728 SV65728 ACR65728 AMN65728 AWJ65728 BGF65728 BQB65728 BZX65728 CJT65728 CTP65728 DDL65728 DNH65728 DXD65728 EGZ65728 EQV65728 FAR65728 FKN65728 FUJ65728 GEF65728 GOB65728 GXX65728 HHT65728 HRP65728 IBL65728 ILH65728 IVD65728 JEZ65728 JOV65728 JYR65728 KIN65728 KSJ65728 LCF65728 LMB65728 LVX65728 MFT65728 MPP65728 MZL65728 NJH65728 NTD65728 OCZ65728 OMV65728 OWR65728 PGN65728 PQJ65728 QAF65728 QKB65728 QTX65728 RDT65728 RNP65728 RXL65728 SHH65728 SRD65728 TAZ65728 TKV65728 TUR65728 UEN65728 UOJ65728 UYF65728 VIB65728 VRX65728 WBT65728 WLP65728 WVL65728 D131264 IZ131264 SV131264 ACR131264 AMN131264 AWJ131264 BGF131264 BQB131264 BZX131264 CJT131264 CTP131264 DDL131264 DNH131264 DXD131264 EGZ131264 EQV131264 FAR131264 FKN131264 FUJ131264 GEF131264 GOB131264 GXX131264 HHT131264 HRP131264 IBL131264 ILH131264 IVD131264 JEZ131264 JOV131264 JYR131264 KIN131264 KSJ131264 LCF131264 LMB131264 LVX131264 MFT131264 MPP131264 MZL131264 NJH131264 NTD131264 OCZ131264 OMV131264 OWR131264 PGN131264 PQJ131264 QAF131264 QKB131264 QTX131264 RDT131264 RNP131264 RXL131264 SHH131264 SRD131264 TAZ131264 TKV131264 TUR131264 UEN131264 UOJ131264 UYF131264 VIB131264 VRX131264 WBT131264 WLP131264 WVL131264 D196800 IZ196800 SV196800 ACR196800 AMN196800 AWJ196800 BGF196800 BQB196800 BZX196800 CJT196800 CTP196800 DDL196800 DNH196800 DXD196800 EGZ196800 EQV196800 FAR196800 FKN196800 FUJ196800 GEF196800 GOB196800 GXX196800 HHT196800 HRP196800 IBL196800 ILH196800 IVD196800 JEZ196800 JOV196800 JYR196800 KIN196800 KSJ196800 LCF196800 LMB196800 LVX196800 MFT196800 MPP196800 MZL196800 NJH196800 NTD196800 OCZ196800 OMV196800 OWR196800 PGN196800 PQJ196800 QAF196800 QKB196800 QTX196800 RDT196800 RNP196800 RXL196800 SHH196800 SRD196800 TAZ196800 TKV196800 TUR196800 UEN196800 UOJ196800 UYF196800 VIB196800 VRX196800 WBT196800 WLP196800 WVL196800 D262336 IZ262336 SV262336 ACR262336 AMN262336 AWJ262336 BGF262336 BQB262336 BZX262336 CJT262336 CTP262336 DDL262336 DNH262336 DXD262336 EGZ262336 EQV262336 FAR262336 FKN262336 FUJ262336 GEF262336 GOB262336 GXX262336 HHT262336 HRP262336 IBL262336 ILH262336 IVD262336 JEZ262336 JOV262336 JYR262336 KIN262336 KSJ262336 LCF262336 LMB262336 LVX262336 MFT262336 MPP262336 MZL262336 NJH262336 NTD262336 OCZ262336 OMV262336 OWR262336 PGN262336 PQJ262336 QAF262336 QKB262336 QTX262336 RDT262336 RNP262336 RXL262336 SHH262336 SRD262336 TAZ262336 TKV262336 TUR262336 UEN262336 UOJ262336 UYF262336 VIB262336 VRX262336 WBT262336 WLP262336 WVL262336 D327872 IZ327872 SV327872 ACR327872 AMN327872 AWJ327872 BGF327872 BQB327872 BZX327872 CJT327872 CTP327872 DDL327872 DNH327872 DXD327872 EGZ327872 EQV327872 FAR327872 FKN327872 FUJ327872 GEF327872 GOB327872 GXX327872 HHT327872 HRP327872 IBL327872 ILH327872 IVD327872 JEZ327872 JOV327872 JYR327872 KIN327872 KSJ327872 LCF327872 LMB327872 LVX327872 MFT327872 MPP327872 MZL327872 NJH327872 NTD327872 OCZ327872 OMV327872 OWR327872 PGN327872 PQJ327872 QAF327872 QKB327872 QTX327872 RDT327872 RNP327872 RXL327872 SHH327872 SRD327872 TAZ327872 TKV327872 TUR327872 UEN327872 UOJ327872 UYF327872 VIB327872 VRX327872 WBT327872 WLP327872 WVL327872 D393408 IZ393408 SV393408 ACR393408 AMN393408 AWJ393408 BGF393408 BQB393408 BZX393408 CJT393408 CTP393408 DDL393408 DNH393408 DXD393408 EGZ393408 EQV393408 FAR393408 FKN393408 FUJ393408 GEF393408 GOB393408 GXX393408 HHT393408 HRP393408 IBL393408 ILH393408 IVD393408 JEZ393408 JOV393408 JYR393408 KIN393408 KSJ393408 LCF393408 LMB393408 LVX393408 MFT393408 MPP393408 MZL393408 NJH393408 NTD393408 OCZ393408 OMV393408 OWR393408 PGN393408 PQJ393408 QAF393408 QKB393408 QTX393408 RDT393408 RNP393408 RXL393408 SHH393408 SRD393408 TAZ393408 TKV393408 TUR393408 UEN393408 UOJ393408 UYF393408 VIB393408 VRX393408 WBT393408 WLP393408 WVL393408 D458944 IZ458944 SV458944 ACR458944 AMN458944 AWJ458944 BGF458944 BQB458944 BZX458944 CJT458944 CTP458944 DDL458944 DNH458944 DXD458944 EGZ458944 EQV458944 FAR458944 FKN458944 FUJ458944 GEF458944 GOB458944 GXX458944 HHT458944 HRP458944 IBL458944 ILH458944 IVD458944 JEZ458944 JOV458944 JYR458944 KIN458944 KSJ458944 LCF458944 LMB458944 LVX458944 MFT458944 MPP458944 MZL458944 NJH458944 NTD458944 OCZ458944 OMV458944 OWR458944 PGN458944 PQJ458944 QAF458944 QKB458944 QTX458944 RDT458944 RNP458944 RXL458944 SHH458944 SRD458944 TAZ458944 TKV458944 TUR458944 UEN458944 UOJ458944 UYF458944 VIB458944 VRX458944 WBT458944 WLP458944 WVL458944 D524480 IZ524480 SV524480 ACR524480 AMN524480 AWJ524480 BGF524480 BQB524480 BZX524480 CJT524480 CTP524480 DDL524480 DNH524480 DXD524480 EGZ524480 EQV524480 FAR524480 FKN524480 FUJ524480 GEF524480 GOB524480 GXX524480 HHT524480 HRP524480 IBL524480 ILH524480 IVD524480 JEZ524480 JOV524480 JYR524480 KIN524480 KSJ524480 LCF524480 LMB524480 LVX524480 MFT524480 MPP524480 MZL524480 NJH524480 NTD524480 OCZ524480 OMV524480 OWR524480 PGN524480 PQJ524480 QAF524480 QKB524480 QTX524480 RDT524480 RNP524480 RXL524480 SHH524480 SRD524480 TAZ524480 TKV524480 TUR524480 UEN524480 UOJ524480 UYF524480 VIB524480 VRX524480 WBT524480 WLP524480 WVL524480 D590016 IZ590016 SV590016 ACR590016 AMN590016 AWJ590016 BGF590016 BQB590016 BZX590016 CJT590016 CTP590016 DDL590016 DNH590016 DXD590016 EGZ590016 EQV590016 FAR590016 FKN590016 FUJ590016 GEF590016 GOB590016 GXX590016 HHT590016 HRP590016 IBL590016 ILH590016 IVD590016 JEZ590016 JOV590016 JYR590016 KIN590016 KSJ590016 LCF590016 LMB590016 LVX590016 MFT590016 MPP590016 MZL590016 NJH590016 NTD590016 OCZ590016 OMV590016 OWR590016 PGN590016 PQJ590016 QAF590016 QKB590016 QTX590016 RDT590016 RNP590016 RXL590016 SHH590016 SRD590016 TAZ590016 TKV590016 TUR590016 UEN590016 UOJ590016 UYF590016 VIB590016 VRX590016 WBT590016 WLP590016 WVL590016 D655552 IZ655552 SV655552 ACR655552 AMN655552 AWJ655552 BGF655552 BQB655552 BZX655552 CJT655552 CTP655552 DDL655552 DNH655552 DXD655552 EGZ655552 EQV655552 FAR655552 FKN655552 FUJ655552 GEF655552 GOB655552 GXX655552 HHT655552 HRP655552 IBL655552 ILH655552 IVD655552 JEZ655552 JOV655552 JYR655552 KIN655552 KSJ655552 LCF655552 LMB655552 LVX655552 MFT655552 MPP655552 MZL655552 NJH655552 NTD655552 OCZ655552 OMV655552 OWR655552 PGN655552 PQJ655552 QAF655552 QKB655552 QTX655552 RDT655552 RNP655552 RXL655552 SHH655552 SRD655552 TAZ655552 TKV655552 TUR655552 UEN655552 UOJ655552 UYF655552 VIB655552 VRX655552 WBT655552 WLP655552 WVL655552 D721088 IZ721088 SV721088 ACR721088 AMN721088 AWJ721088 BGF721088 BQB721088 BZX721088 CJT721088 CTP721088 DDL721088 DNH721088 DXD721088 EGZ721088 EQV721088 FAR721088 FKN721088 FUJ721088 GEF721088 GOB721088 GXX721088 HHT721088 HRP721088 IBL721088 ILH721088 IVD721088 JEZ721088 JOV721088 JYR721088 KIN721088 KSJ721088 LCF721088 LMB721088 LVX721088 MFT721088 MPP721088 MZL721088 NJH721088 NTD721088 OCZ721088 OMV721088 OWR721088 PGN721088 PQJ721088 QAF721088 QKB721088 QTX721088 RDT721088 RNP721088 RXL721088 SHH721088 SRD721088 TAZ721088 TKV721088 TUR721088 UEN721088 UOJ721088 UYF721088 VIB721088 VRX721088 WBT721088 WLP721088 WVL721088 D786624 IZ786624 SV786624 ACR786624 AMN786624 AWJ786624 BGF786624 BQB786624 BZX786624 CJT786624 CTP786624 DDL786624 DNH786624 DXD786624 EGZ786624 EQV786624 FAR786624 FKN786624 FUJ786624 GEF786624 GOB786624 GXX786624 HHT786624 HRP786624 IBL786624 ILH786624 IVD786624 JEZ786624 JOV786624 JYR786624 KIN786624 KSJ786624 LCF786624 LMB786624 LVX786624 MFT786624 MPP786624 MZL786624 NJH786624 NTD786624 OCZ786624 OMV786624 OWR786624 PGN786624 PQJ786624 QAF786624 QKB786624 QTX786624 RDT786624 RNP786624 RXL786624 SHH786624 SRD786624 TAZ786624 TKV786624 TUR786624 UEN786624 UOJ786624 UYF786624 VIB786624 VRX786624 WBT786624 WLP786624 WVL786624 D852160 IZ852160 SV852160 ACR852160 AMN852160 AWJ852160 BGF852160 BQB852160 BZX852160 CJT852160 CTP852160 DDL852160 DNH852160 DXD852160 EGZ852160 EQV852160 FAR852160 FKN852160 FUJ852160 GEF852160 GOB852160 GXX852160 HHT852160 HRP852160 IBL852160 ILH852160 IVD852160 JEZ852160 JOV852160 JYR852160 KIN852160 KSJ852160 LCF852160 LMB852160 LVX852160 MFT852160 MPP852160 MZL852160 NJH852160 NTD852160 OCZ852160 OMV852160 OWR852160 PGN852160 PQJ852160 QAF852160 QKB852160 QTX852160 RDT852160 RNP852160 RXL852160 SHH852160 SRD852160 TAZ852160 TKV852160 TUR852160 UEN852160 UOJ852160 UYF852160 VIB852160 VRX852160 WBT852160 WLP852160 WVL852160 D917696 IZ917696 SV917696 ACR917696 AMN917696 AWJ917696 BGF917696 BQB917696 BZX917696 CJT917696 CTP917696 DDL917696 DNH917696 DXD917696 EGZ917696 EQV917696 FAR917696 FKN917696 FUJ917696 GEF917696 GOB917696 GXX917696 HHT917696 HRP917696 IBL917696 ILH917696 IVD917696 JEZ917696 JOV917696 JYR917696 KIN917696 KSJ917696 LCF917696 LMB917696 LVX917696 MFT917696 MPP917696 MZL917696 NJH917696 NTD917696 OCZ917696 OMV917696 OWR917696 PGN917696 PQJ917696 QAF917696 QKB917696 QTX917696 RDT917696 RNP917696 RXL917696 SHH917696 SRD917696 TAZ917696 TKV917696 TUR917696 UEN917696 UOJ917696 UYF917696 VIB917696 VRX917696 WBT917696 WLP917696 WVL917696 D983232 IZ983232 SV983232 ACR983232 AMN983232 AWJ983232 BGF983232 BQB983232 BZX983232 CJT983232 CTP983232 DDL983232 DNH983232 DXD983232 EGZ983232 EQV983232 FAR983232 FKN983232 FUJ983232 GEF983232 GOB983232 GXX983232 HHT983232 HRP983232 IBL983232 ILH983232 IVD983232 JEZ983232 JOV983232 JYR983232 KIN983232 KSJ983232 LCF983232 LMB983232 LVX983232 MFT983232 MPP983232 MZL983232 NJH983232 NTD983232 OCZ983232 OMV983232 OWR983232 PGN983232 PQJ983232 QAF983232 QKB983232 QTX983232 RDT983232 RNP983232 RXL983232 SHH983232 SRD983232 TAZ983232 TKV983232 TUR983232 UEN983232 UOJ983232 UYF983232 VIB983232 VRX983232 WBT983232 WLP983232 WVL983232 D195 IZ195 SV195 ACR195 AMN195 AWJ195 BGF195 BQB195 BZX195 CJT195 CTP195 DDL195 DNH195 DXD195 EGZ195 EQV195 FAR195 FKN195 FUJ195 GEF195 GOB195 GXX195 HHT195 HRP195 IBL195 ILH195 IVD195 JEZ195 JOV195 JYR195 KIN195 KSJ195 LCF195 LMB195 LVX195 MFT195 MPP195 MZL195 NJH195 NTD195 OCZ195 OMV195 OWR195 PGN195 PQJ195 QAF195 QKB195 QTX195 RDT195 RNP195 RXL195 SHH195 SRD195 TAZ195 TKV195 TUR195 UEN195 UOJ195 UYF195 VIB195 VRX195 WBT195 WLP195 WVL195 D65731 IZ65731 SV65731 ACR65731 AMN65731 AWJ65731 BGF65731 BQB65731 BZX65731 CJT65731 CTP65731 DDL65731 DNH65731 DXD65731 EGZ65731 EQV65731 FAR65731 FKN65731 FUJ65731 GEF65731 GOB65731 GXX65731 HHT65731 HRP65731 IBL65731 ILH65731 IVD65731 JEZ65731 JOV65731 JYR65731 KIN65731 KSJ65731 LCF65731 LMB65731 LVX65731 MFT65731 MPP65731 MZL65731 NJH65731 NTD65731 OCZ65731 OMV65731 OWR65731 PGN65731 PQJ65731 QAF65731 QKB65731 QTX65731 RDT65731 RNP65731 RXL65731 SHH65731 SRD65731 TAZ65731 TKV65731 TUR65731 UEN65731 UOJ65731 UYF65731 VIB65731 VRX65731 WBT65731 WLP65731 WVL65731 D131267 IZ131267 SV131267 ACR131267 AMN131267 AWJ131267 BGF131267 BQB131267 BZX131267 CJT131267 CTP131267 DDL131267 DNH131267 DXD131267 EGZ131267 EQV131267 FAR131267 FKN131267 FUJ131267 GEF131267 GOB131267 GXX131267 HHT131267 HRP131267 IBL131267 ILH131267 IVD131267 JEZ131267 JOV131267 JYR131267 KIN131267 KSJ131267 LCF131267 LMB131267 LVX131267 MFT131267 MPP131267 MZL131267 NJH131267 NTD131267 OCZ131267 OMV131267 OWR131267 PGN131267 PQJ131267 QAF131267 QKB131267 QTX131267 RDT131267 RNP131267 RXL131267 SHH131267 SRD131267 TAZ131267 TKV131267 TUR131267 UEN131267 UOJ131267 UYF131267 VIB131267 VRX131267 WBT131267 WLP131267 WVL131267 D196803 IZ196803 SV196803 ACR196803 AMN196803 AWJ196803 BGF196803 BQB196803 BZX196803 CJT196803 CTP196803 DDL196803 DNH196803 DXD196803 EGZ196803 EQV196803 FAR196803 FKN196803 FUJ196803 GEF196803 GOB196803 GXX196803 HHT196803 HRP196803 IBL196803 ILH196803 IVD196803 JEZ196803 JOV196803 JYR196803 KIN196803 KSJ196803 LCF196803 LMB196803 LVX196803 MFT196803 MPP196803 MZL196803 NJH196803 NTD196803 OCZ196803 OMV196803 OWR196803 PGN196803 PQJ196803 QAF196803 QKB196803 QTX196803 RDT196803 RNP196803 RXL196803 SHH196803 SRD196803 TAZ196803 TKV196803 TUR196803 UEN196803 UOJ196803 UYF196803 VIB196803 VRX196803 WBT196803 WLP196803 WVL196803 D262339 IZ262339 SV262339 ACR262339 AMN262339 AWJ262339 BGF262339 BQB262339 BZX262339 CJT262339 CTP262339 DDL262339 DNH262339 DXD262339 EGZ262339 EQV262339 FAR262339 FKN262339 FUJ262339 GEF262339 GOB262339 GXX262339 HHT262339 HRP262339 IBL262339 ILH262339 IVD262339 JEZ262339 JOV262339 JYR262339 KIN262339 KSJ262339 LCF262339 LMB262339 LVX262339 MFT262339 MPP262339 MZL262339 NJH262339 NTD262339 OCZ262339 OMV262339 OWR262339 PGN262339 PQJ262339 QAF262339 QKB262339 QTX262339 RDT262339 RNP262339 RXL262339 SHH262339 SRD262339 TAZ262339 TKV262339 TUR262339 UEN262339 UOJ262339 UYF262339 VIB262339 VRX262339 WBT262339 WLP262339 WVL262339 D327875 IZ327875 SV327875 ACR327875 AMN327875 AWJ327875 BGF327875 BQB327875 BZX327875 CJT327875 CTP327875 DDL327875 DNH327875 DXD327875 EGZ327875 EQV327875 FAR327875 FKN327875 FUJ327875 GEF327875 GOB327875 GXX327875 HHT327875 HRP327875 IBL327875 ILH327875 IVD327875 JEZ327875 JOV327875 JYR327875 KIN327875 KSJ327875 LCF327875 LMB327875 LVX327875 MFT327875 MPP327875 MZL327875 NJH327875 NTD327875 OCZ327875 OMV327875 OWR327875 PGN327875 PQJ327875 QAF327875 QKB327875 QTX327875 RDT327875 RNP327875 RXL327875 SHH327875 SRD327875 TAZ327875 TKV327875 TUR327875 UEN327875 UOJ327875 UYF327875 VIB327875 VRX327875 WBT327875 WLP327875 WVL327875 D393411 IZ393411 SV393411 ACR393411 AMN393411 AWJ393411 BGF393411 BQB393411 BZX393411 CJT393411 CTP393411 DDL393411 DNH393411 DXD393411 EGZ393411 EQV393411 FAR393411 FKN393411 FUJ393411 GEF393411 GOB393411 GXX393411 HHT393411 HRP393411 IBL393411 ILH393411 IVD393411 JEZ393411 JOV393411 JYR393411 KIN393411 KSJ393411 LCF393411 LMB393411 LVX393411 MFT393411 MPP393411 MZL393411 NJH393411 NTD393411 OCZ393411 OMV393411 OWR393411 PGN393411 PQJ393411 QAF393411 QKB393411 QTX393411 RDT393411 RNP393411 RXL393411 SHH393411 SRD393411 TAZ393411 TKV393411 TUR393411 UEN393411 UOJ393411 UYF393411 VIB393411 VRX393411 WBT393411 WLP393411 WVL393411 D458947 IZ458947 SV458947 ACR458947 AMN458947 AWJ458947 BGF458947 BQB458947 BZX458947 CJT458947 CTP458947 DDL458947 DNH458947 DXD458947 EGZ458947 EQV458947 FAR458947 FKN458947 FUJ458947 GEF458947 GOB458947 GXX458947 HHT458947 HRP458947 IBL458947 ILH458947 IVD458947 JEZ458947 JOV458947 JYR458947 KIN458947 KSJ458947 LCF458947 LMB458947 LVX458947 MFT458947 MPP458947 MZL458947 NJH458947 NTD458947 OCZ458947 OMV458947 OWR458947 PGN458947 PQJ458947 QAF458947 QKB458947 QTX458947 RDT458947 RNP458947 RXL458947 SHH458947 SRD458947 TAZ458947 TKV458947 TUR458947 UEN458947 UOJ458947 UYF458947 VIB458947 VRX458947 WBT458947 WLP458947 WVL458947 D524483 IZ524483 SV524483 ACR524483 AMN524483 AWJ524483 BGF524483 BQB524483 BZX524483 CJT524483 CTP524483 DDL524483 DNH524483 DXD524483 EGZ524483 EQV524483 FAR524483 FKN524483 FUJ524483 GEF524483 GOB524483 GXX524483 HHT524483 HRP524483 IBL524483 ILH524483 IVD524483 JEZ524483 JOV524483 JYR524483 KIN524483 KSJ524483 LCF524483 LMB524483 LVX524483 MFT524483 MPP524483 MZL524483 NJH524483 NTD524483 OCZ524483 OMV524483 OWR524483 PGN524483 PQJ524483 QAF524483 QKB524483 QTX524483 RDT524483 RNP524483 RXL524483 SHH524483 SRD524483 TAZ524483 TKV524483 TUR524483 UEN524483 UOJ524483 UYF524483 VIB524483 VRX524483 WBT524483 WLP524483 WVL524483 D590019 IZ590019 SV590019 ACR590019 AMN590019 AWJ590019 BGF590019 BQB590019 BZX590019 CJT590019 CTP590019 DDL590019 DNH590019 DXD590019 EGZ590019 EQV590019 FAR590019 FKN590019 FUJ590019 GEF590019 GOB590019 GXX590019 HHT590019 HRP590019 IBL590019 ILH590019 IVD590019 JEZ590019 JOV590019 JYR590019 KIN590019 KSJ590019 LCF590019 LMB590019 LVX590019 MFT590019 MPP590019 MZL590019 NJH590019 NTD590019 OCZ590019 OMV590019 OWR590019 PGN590019 PQJ590019 QAF590019 QKB590019 QTX590019 RDT590019 RNP590019 RXL590019 SHH590019 SRD590019 TAZ590019 TKV590019 TUR590019 UEN590019 UOJ590019 UYF590019 VIB590019 VRX590019 WBT590019 WLP590019 WVL590019 D655555 IZ655555 SV655555 ACR655555 AMN655555 AWJ655555 BGF655555 BQB655555 BZX655555 CJT655555 CTP655555 DDL655555 DNH655555 DXD655555 EGZ655555 EQV655555 FAR655555 FKN655555 FUJ655555 GEF655555 GOB655555 GXX655555 HHT655555 HRP655555 IBL655555 ILH655555 IVD655555 JEZ655555 JOV655555 JYR655555 KIN655555 KSJ655555 LCF655555 LMB655555 LVX655555 MFT655555 MPP655555 MZL655555 NJH655555 NTD655555 OCZ655555 OMV655555 OWR655555 PGN655555 PQJ655555 QAF655555 QKB655555 QTX655555 RDT655555 RNP655555 RXL655555 SHH655555 SRD655555 TAZ655555 TKV655555 TUR655555 UEN655555 UOJ655555 UYF655555 VIB655555 VRX655555 WBT655555 WLP655555 WVL655555 D721091 IZ721091 SV721091 ACR721091 AMN721091 AWJ721091 BGF721091 BQB721091 BZX721091 CJT721091 CTP721091 DDL721091 DNH721091 DXD721091 EGZ721091 EQV721091 FAR721091 FKN721091 FUJ721091 GEF721091 GOB721091 GXX721091 HHT721091 HRP721091 IBL721091 ILH721091 IVD721091 JEZ721091 JOV721091 JYR721091 KIN721091 KSJ721091 LCF721091 LMB721091 LVX721091 MFT721091 MPP721091 MZL721091 NJH721091 NTD721091 OCZ721091 OMV721091 OWR721091 PGN721091 PQJ721091 QAF721091 QKB721091 QTX721091 RDT721091 RNP721091 RXL721091 SHH721091 SRD721091 TAZ721091 TKV721091 TUR721091 UEN721091 UOJ721091 UYF721091 VIB721091 VRX721091 WBT721091 WLP721091 WVL721091 D786627 IZ786627 SV786627 ACR786627 AMN786627 AWJ786627 BGF786627 BQB786627 BZX786627 CJT786627 CTP786627 DDL786627 DNH786627 DXD786627 EGZ786627 EQV786627 FAR786627 FKN786627 FUJ786627 GEF786627 GOB786627 GXX786627 HHT786627 HRP786627 IBL786627 ILH786627 IVD786627 JEZ786627 JOV786627 JYR786627 KIN786627 KSJ786627 LCF786627 LMB786627 LVX786627 MFT786627 MPP786627 MZL786627 NJH786627 NTD786627 OCZ786627 OMV786627 OWR786627 PGN786627 PQJ786627 QAF786627 QKB786627 QTX786627 RDT786627 RNP786627 RXL786627 SHH786627 SRD786627 TAZ786627 TKV786627 TUR786627 UEN786627 UOJ786627 UYF786627 VIB786627 VRX786627 WBT786627 WLP786627 WVL786627 D852163 IZ852163 SV852163 ACR852163 AMN852163 AWJ852163 BGF852163 BQB852163 BZX852163 CJT852163 CTP852163 DDL852163 DNH852163 DXD852163 EGZ852163 EQV852163 FAR852163 FKN852163 FUJ852163 GEF852163 GOB852163 GXX852163 HHT852163 HRP852163 IBL852163 ILH852163 IVD852163 JEZ852163 JOV852163 JYR852163 KIN852163 KSJ852163 LCF852163 LMB852163 LVX852163 MFT852163 MPP852163 MZL852163 NJH852163 NTD852163 OCZ852163 OMV852163 OWR852163 PGN852163 PQJ852163 QAF852163 QKB852163 QTX852163 RDT852163 RNP852163 RXL852163 SHH852163 SRD852163 TAZ852163 TKV852163 TUR852163 UEN852163 UOJ852163 UYF852163 VIB852163 VRX852163 WBT852163 WLP852163 WVL852163 D917699 IZ917699 SV917699 ACR917699 AMN917699 AWJ917699 BGF917699 BQB917699 BZX917699 CJT917699 CTP917699 DDL917699 DNH917699 DXD917699 EGZ917699 EQV917699 FAR917699 FKN917699 FUJ917699 GEF917699 GOB917699 GXX917699 HHT917699 HRP917699 IBL917699 ILH917699 IVD917699 JEZ917699 JOV917699 JYR917699 KIN917699 KSJ917699 LCF917699 LMB917699 LVX917699 MFT917699 MPP917699 MZL917699 NJH917699 NTD917699 OCZ917699 OMV917699 OWR917699 PGN917699 PQJ917699 QAF917699 QKB917699 QTX917699 RDT917699 RNP917699 RXL917699 SHH917699 SRD917699 TAZ917699 TKV917699 TUR917699 UEN917699 UOJ917699 UYF917699 VIB917699 VRX917699 WBT917699 WLP917699 WVL917699 D983235 IZ983235 SV983235 ACR983235 AMN983235 AWJ983235 BGF983235 BQB983235 BZX983235 CJT983235 CTP983235 DDL983235 DNH983235 DXD983235 EGZ983235 EQV983235 FAR983235 FKN983235 FUJ983235 GEF983235 GOB983235 GXX983235 HHT983235 HRP983235 IBL983235 ILH983235 IVD983235 JEZ983235 JOV983235 JYR983235 KIN983235 KSJ983235 LCF983235 LMB983235 LVX983235 MFT983235 MPP983235 MZL983235 NJH983235 NTD983235 OCZ983235 OMV983235 OWR983235 PGN983235 PQJ983235 QAF983235 QKB983235 QTX983235 RDT983235 RNP983235 RXL983235 SHH983235 SRD983235 TAZ983235 TKV983235 TUR983235 UEN983235 UOJ983235 UYF983235 VIB983235 VRX983235 WBT983235 WLP983235 WVL983235 D198 IZ198 SV198 ACR198 AMN198 AWJ198 BGF198 BQB198 BZX198 CJT198 CTP198 DDL198 DNH198 DXD198 EGZ198 EQV198 FAR198 FKN198 FUJ198 GEF198 GOB198 GXX198 HHT198 HRP198 IBL198 ILH198 IVD198 JEZ198 JOV198 JYR198 KIN198 KSJ198 LCF198 LMB198 LVX198 MFT198 MPP198 MZL198 NJH198 NTD198 OCZ198 OMV198 OWR198 PGN198 PQJ198 QAF198 QKB198 QTX198 RDT198 RNP198 RXL198 SHH198 SRD198 TAZ198 TKV198 TUR198 UEN198 UOJ198 UYF198 VIB198 VRX198 WBT198 WLP198 WVL198 D65734 IZ65734 SV65734 ACR65734 AMN65734 AWJ65734 BGF65734 BQB65734 BZX65734 CJT65734 CTP65734 DDL65734 DNH65734 DXD65734 EGZ65734 EQV65734 FAR65734 FKN65734 FUJ65734 GEF65734 GOB65734 GXX65734 HHT65734 HRP65734 IBL65734 ILH65734 IVD65734 JEZ65734 JOV65734 JYR65734 KIN65734 KSJ65734 LCF65734 LMB65734 LVX65734 MFT65734 MPP65734 MZL65734 NJH65734 NTD65734 OCZ65734 OMV65734 OWR65734 PGN65734 PQJ65734 QAF65734 QKB65734 QTX65734 RDT65734 RNP65734 RXL65734 SHH65734 SRD65734 TAZ65734 TKV65734 TUR65734 UEN65734 UOJ65734 UYF65734 VIB65734 VRX65734 WBT65734 WLP65734 WVL65734 D131270 IZ131270 SV131270 ACR131270 AMN131270 AWJ131270 BGF131270 BQB131270 BZX131270 CJT131270 CTP131270 DDL131270 DNH131270 DXD131270 EGZ131270 EQV131270 FAR131270 FKN131270 FUJ131270 GEF131270 GOB131270 GXX131270 HHT131270 HRP131270 IBL131270 ILH131270 IVD131270 JEZ131270 JOV131270 JYR131270 KIN131270 KSJ131270 LCF131270 LMB131270 LVX131270 MFT131270 MPP131270 MZL131270 NJH131270 NTD131270 OCZ131270 OMV131270 OWR131270 PGN131270 PQJ131270 QAF131270 QKB131270 QTX131270 RDT131270 RNP131270 RXL131270 SHH131270 SRD131270 TAZ131270 TKV131270 TUR131270 UEN131270 UOJ131270 UYF131270 VIB131270 VRX131270 WBT131270 WLP131270 WVL131270 D196806 IZ196806 SV196806 ACR196806 AMN196806 AWJ196806 BGF196806 BQB196806 BZX196806 CJT196806 CTP196806 DDL196806 DNH196806 DXD196806 EGZ196806 EQV196806 FAR196806 FKN196806 FUJ196806 GEF196806 GOB196806 GXX196806 HHT196806 HRP196806 IBL196806 ILH196806 IVD196806 JEZ196806 JOV196806 JYR196806 KIN196806 KSJ196806 LCF196806 LMB196806 LVX196806 MFT196806 MPP196806 MZL196806 NJH196806 NTD196806 OCZ196806 OMV196806 OWR196806 PGN196806 PQJ196806 QAF196806 QKB196806 QTX196806 RDT196806 RNP196806 RXL196806 SHH196806 SRD196806 TAZ196806 TKV196806 TUR196806 UEN196806 UOJ196806 UYF196806 VIB196806 VRX196806 WBT196806 WLP196806 WVL196806 D262342 IZ262342 SV262342 ACR262342 AMN262342 AWJ262342 BGF262342 BQB262342 BZX262342 CJT262342 CTP262342 DDL262342 DNH262342 DXD262342 EGZ262342 EQV262342 FAR262342 FKN262342 FUJ262342 GEF262342 GOB262342 GXX262342 HHT262342 HRP262342 IBL262342 ILH262342 IVD262342 JEZ262342 JOV262342 JYR262342 KIN262342 KSJ262342 LCF262342 LMB262342 LVX262342 MFT262342 MPP262342 MZL262342 NJH262342 NTD262342 OCZ262342 OMV262342 OWR262342 PGN262342 PQJ262342 QAF262342 QKB262342 QTX262342 RDT262342 RNP262342 RXL262342 SHH262342 SRD262342 TAZ262342 TKV262342 TUR262342 UEN262342 UOJ262342 UYF262342 VIB262342 VRX262342 WBT262342 WLP262342 WVL262342 D327878 IZ327878 SV327878 ACR327878 AMN327878 AWJ327878 BGF327878 BQB327878 BZX327878 CJT327878 CTP327878 DDL327878 DNH327878 DXD327878 EGZ327878 EQV327878 FAR327878 FKN327878 FUJ327878 GEF327878 GOB327878 GXX327878 HHT327878 HRP327878 IBL327878 ILH327878 IVD327878 JEZ327878 JOV327878 JYR327878 KIN327878 KSJ327878 LCF327878 LMB327878 LVX327878 MFT327878 MPP327878 MZL327878 NJH327878 NTD327878 OCZ327878 OMV327878 OWR327878 PGN327878 PQJ327878 QAF327878 QKB327878 QTX327878 RDT327878 RNP327878 RXL327878 SHH327878 SRD327878 TAZ327878 TKV327878 TUR327878 UEN327878 UOJ327878 UYF327878 VIB327878 VRX327878 WBT327878 WLP327878 WVL327878 D393414 IZ393414 SV393414 ACR393414 AMN393414 AWJ393414 BGF393414 BQB393414 BZX393414 CJT393414 CTP393414 DDL393414 DNH393414 DXD393414 EGZ393414 EQV393414 FAR393414 FKN393414 FUJ393414 GEF393414 GOB393414 GXX393414 HHT393414 HRP393414 IBL393414 ILH393414 IVD393414 JEZ393414 JOV393414 JYR393414 KIN393414 KSJ393414 LCF393414 LMB393414 LVX393414 MFT393414 MPP393414 MZL393414 NJH393414 NTD393414 OCZ393414 OMV393414 OWR393414 PGN393414 PQJ393414 QAF393414 QKB393414 QTX393414 RDT393414 RNP393414 RXL393414 SHH393414 SRD393414 TAZ393414 TKV393414 TUR393414 UEN393414 UOJ393414 UYF393414 VIB393414 VRX393414 WBT393414 WLP393414 WVL393414 D458950 IZ458950 SV458950 ACR458950 AMN458950 AWJ458950 BGF458950 BQB458950 BZX458950 CJT458950 CTP458950 DDL458950 DNH458950 DXD458950 EGZ458950 EQV458950 FAR458950 FKN458950 FUJ458950 GEF458950 GOB458950 GXX458950 HHT458950 HRP458950 IBL458950 ILH458950 IVD458950 JEZ458950 JOV458950 JYR458950 KIN458950 KSJ458950 LCF458950 LMB458950 LVX458950 MFT458950 MPP458950 MZL458950 NJH458950 NTD458950 OCZ458950 OMV458950 OWR458950 PGN458950 PQJ458950 QAF458950 QKB458950 QTX458950 RDT458950 RNP458950 RXL458950 SHH458950 SRD458950 TAZ458950 TKV458950 TUR458950 UEN458950 UOJ458950 UYF458950 VIB458950 VRX458950 WBT458950 WLP458950 WVL458950 D524486 IZ524486 SV524486 ACR524486 AMN524486 AWJ524486 BGF524486 BQB524486 BZX524486 CJT524486 CTP524486 DDL524486 DNH524486 DXD524486 EGZ524486 EQV524486 FAR524486 FKN524486 FUJ524486 GEF524486 GOB524486 GXX524486 HHT524486 HRP524486 IBL524486 ILH524486 IVD524486 JEZ524486 JOV524486 JYR524486 KIN524486 KSJ524486 LCF524486 LMB524486 LVX524486 MFT524486 MPP524486 MZL524486 NJH524486 NTD524486 OCZ524486 OMV524486 OWR524486 PGN524486 PQJ524486 QAF524486 QKB524486 QTX524486 RDT524486 RNP524486 RXL524486 SHH524486 SRD524486 TAZ524486 TKV524486 TUR524486 UEN524486 UOJ524486 UYF524486 VIB524486 VRX524486 WBT524486 WLP524486 WVL524486 D590022 IZ590022 SV590022 ACR590022 AMN590022 AWJ590022 BGF590022 BQB590022 BZX590022 CJT590022 CTP590022 DDL590022 DNH590022 DXD590022 EGZ590022 EQV590022 FAR590022 FKN590022 FUJ590022 GEF590022 GOB590022 GXX590022 HHT590022 HRP590022 IBL590022 ILH590022 IVD590022 JEZ590022 JOV590022 JYR590022 KIN590022 KSJ590022 LCF590022 LMB590022 LVX590022 MFT590022 MPP590022 MZL590022 NJH590022 NTD590022 OCZ590022 OMV590022 OWR590022 PGN590022 PQJ590022 QAF590022 QKB590022 QTX590022 RDT590022 RNP590022 RXL590022 SHH590022 SRD590022 TAZ590022 TKV590022 TUR590022 UEN590022 UOJ590022 UYF590022 VIB590022 VRX590022 WBT590022 WLP590022 WVL590022 D655558 IZ655558 SV655558 ACR655558 AMN655558 AWJ655558 BGF655558 BQB655558 BZX655558 CJT655558 CTP655558 DDL655558 DNH655558 DXD655558 EGZ655558 EQV655558 FAR655558 FKN655558 FUJ655558 GEF655558 GOB655558 GXX655558 HHT655558 HRP655558 IBL655558 ILH655558 IVD655558 JEZ655558 JOV655558 JYR655558 KIN655558 KSJ655558 LCF655558 LMB655558 LVX655558 MFT655558 MPP655558 MZL655558 NJH655558 NTD655558 OCZ655558 OMV655558 OWR655558 PGN655558 PQJ655558 QAF655558 QKB655558 QTX655558 RDT655558 RNP655558 RXL655558 SHH655558 SRD655558 TAZ655558 TKV655558 TUR655558 UEN655558 UOJ655558 UYF655558 VIB655558 VRX655558 WBT655558 WLP655558 WVL655558 D721094 IZ721094 SV721094 ACR721094 AMN721094 AWJ721094 BGF721094 BQB721094 BZX721094 CJT721094 CTP721094 DDL721094 DNH721094 DXD721094 EGZ721094 EQV721094 FAR721094 FKN721094 FUJ721094 GEF721094 GOB721094 GXX721094 HHT721094 HRP721094 IBL721094 ILH721094 IVD721094 JEZ721094 JOV721094 JYR721094 KIN721094 KSJ721094 LCF721094 LMB721094 LVX721094 MFT721094 MPP721094 MZL721094 NJH721094 NTD721094 OCZ721094 OMV721094 OWR721094 PGN721094 PQJ721094 QAF721094 QKB721094 QTX721094 RDT721094 RNP721094 RXL721094 SHH721094 SRD721094 TAZ721094 TKV721094 TUR721094 UEN721094 UOJ721094 UYF721094 VIB721094 VRX721094 WBT721094 WLP721094 WVL721094 D786630 IZ786630 SV786630 ACR786630 AMN786630 AWJ786630 BGF786630 BQB786630 BZX786630 CJT786630 CTP786630 DDL786630 DNH786630 DXD786630 EGZ786630 EQV786630 FAR786630 FKN786630 FUJ786630 GEF786630 GOB786630 GXX786630 HHT786630 HRP786630 IBL786630 ILH786630 IVD786630 JEZ786630 JOV786630 JYR786630 KIN786630 KSJ786630 LCF786630 LMB786630 LVX786630 MFT786630 MPP786630 MZL786630 NJH786630 NTD786630 OCZ786630 OMV786630 OWR786630 PGN786630 PQJ786630 QAF786630 QKB786630 QTX786630 RDT786630 RNP786630 RXL786630 SHH786630 SRD786630 TAZ786630 TKV786630 TUR786630 UEN786630 UOJ786630 UYF786630 VIB786630 VRX786630 WBT786630 WLP786630 WVL786630 D852166 IZ852166 SV852166 ACR852166 AMN852166 AWJ852166 BGF852166 BQB852166 BZX852166 CJT852166 CTP852166 DDL852166 DNH852166 DXD852166 EGZ852166 EQV852166 FAR852166 FKN852166 FUJ852166 GEF852166 GOB852166 GXX852166 HHT852166 HRP852166 IBL852166 ILH852166 IVD852166 JEZ852166 JOV852166 JYR852166 KIN852166 KSJ852166 LCF852166 LMB852166 LVX852166 MFT852166 MPP852166 MZL852166 NJH852166 NTD852166 OCZ852166 OMV852166 OWR852166 PGN852166 PQJ852166 QAF852166 QKB852166 QTX852166 RDT852166 RNP852166 RXL852166 SHH852166 SRD852166 TAZ852166 TKV852166 TUR852166 UEN852166 UOJ852166 UYF852166 VIB852166 VRX852166 WBT852166 WLP852166 WVL852166 D917702 IZ917702 SV917702 ACR917702 AMN917702 AWJ917702 BGF917702 BQB917702 BZX917702 CJT917702 CTP917702 DDL917702 DNH917702 DXD917702 EGZ917702 EQV917702 FAR917702 FKN917702 FUJ917702 GEF917702 GOB917702 GXX917702 HHT917702 HRP917702 IBL917702 ILH917702 IVD917702 JEZ917702 JOV917702 JYR917702 KIN917702 KSJ917702 LCF917702 LMB917702 LVX917702 MFT917702 MPP917702 MZL917702 NJH917702 NTD917702 OCZ917702 OMV917702 OWR917702 PGN917702 PQJ917702 QAF917702 QKB917702 QTX917702 RDT917702 RNP917702 RXL917702 SHH917702 SRD917702 TAZ917702 TKV917702 TUR917702 UEN917702 UOJ917702 UYF917702 VIB917702 VRX917702 WBT917702 WLP917702 WVL917702 D983238 IZ983238 SV983238 ACR983238 AMN983238 AWJ983238 BGF983238 BQB983238 BZX983238 CJT983238 CTP983238 DDL983238 DNH983238 DXD983238 EGZ983238 EQV983238 FAR983238 FKN983238 FUJ983238 GEF983238 GOB983238 GXX983238 HHT983238 HRP983238 IBL983238 ILH983238 IVD983238 JEZ983238 JOV983238 JYR983238 KIN983238 KSJ983238 LCF983238 LMB983238 LVX983238 MFT983238 MPP983238 MZL983238 NJH983238 NTD983238 OCZ983238 OMV983238 OWR983238 PGN983238 PQJ983238 QAF983238 QKB983238 QTX983238 RDT983238 RNP983238 RXL983238 SHH983238 SRD983238 TAZ983238 TKV983238 TUR983238 UEN983238 UOJ983238 UYF983238 VIB983238 VRX983238 WBT983238 WLP983238 WVL983238 D201 IZ201 SV201 ACR201 AMN201 AWJ201 BGF201 BQB201 BZX201 CJT201 CTP201 DDL201 DNH201 DXD201 EGZ201 EQV201 FAR201 FKN201 FUJ201 GEF201 GOB201 GXX201 HHT201 HRP201 IBL201 ILH201 IVD201 JEZ201 JOV201 JYR201 KIN201 KSJ201 LCF201 LMB201 LVX201 MFT201 MPP201 MZL201 NJH201 NTD201 OCZ201 OMV201 OWR201 PGN201 PQJ201 QAF201 QKB201 QTX201 RDT201 RNP201 RXL201 SHH201 SRD201 TAZ201 TKV201 TUR201 UEN201 UOJ201 UYF201 VIB201 VRX201 WBT201 WLP201 WVL201 D65737 IZ65737 SV65737 ACR65737 AMN65737 AWJ65737 BGF65737 BQB65737 BZX65737 CJT65737 CTP65737 DDL65737 DNH65737 DXD65737 EGZ65737 EQV65737 FAR65737 FKN65737 FUJ65737 GEF65737 GOB65737 GXX65737 HHT65737 HRP65737 IBL65737 ILH65737 IVD65737 JEZ65737 JOV65737 JYR65737 KIN65737 KSJ65737 LCF65737 LMB65737 LVX65737 MFT65737 MPP65737 MZL65737 NJH65737 NTD65737 OCZ65737 OMV65737 OWR65737 PGN65737 PQJ65737 QAF65737 QKB65737 QTX65737 RDT65737 RNP65737 RXL65737 SHH65737 SRD65737 TAZ65737 TKV65737 TUR65737 UEN65737 UOJ65737 UYF65737 VIB65737 VRX65737 WBT65737 WLP65737 WVL65737 D131273 IZ131273 SV131273 ACR131273 AMN131273 AWJ131273 BGF131273 BQB131273 BZX131273 CJT131273 CTP131273 DDL131273 DNH131273 DXD131273 EGZ131273 EQV131273 FAR131273 FKN131273 FUJ131273 GEF131273 GOB131273 GXX131273 HHT131273 HRP131273 IBL131273 ILH131273 IVD131273 JEZ131273 JOV131273 JYR131273 KIN131273 KSJ131273 LCF131273 LMB131273 LVX131273 MFT131273 MPP131273 MZL131273 NJH131273 NTD131273 OCZ131273 OMV131273 OWR131273 PGN131273 PQJ131273 QAF131273 QKB131273 QTX131273 RDT131273 RNP131273 RXL131273 SHH131273 SRD131273 TAZ131273 TKV131273 TUR131273 UEN131273 UOJ131273 UYF131273 VIB131273 VRX131273 WBT131273 WLP131273 WVL131273 D196809 IZ196809 SV196809 ACR196809 AMN196809 AWJ196809 BGF196809 BQB196809 BZX196809 CJT196809 CTP196809 DDL196809 DNH196809 DXD196809 EGZ196809 EQV196809 FAR196809 FKN196809 FUJ196809 GEF196809 GOB196809 GXX196809 HHT196809 HRP196809 IBL196809 ILH196809 IVD196809 JEZ196809 JOV196809 JYR196809 KIN196809 KSJ196809 LCF196809 LMB196809 LVX196809 MFT196809 MPP196809 MZL196809 NJH196809 NTD196809 OCZ196809 OMV196809 OWR196809 PGN196809 PQJ196809 QAF196809 QKB196809 QTX196809 RDT196809 RNP196809 RXL196809 SHH196809 SRD196809 TAZ196809 TKV196809 TUR196809 UEN196809 UOJ196809 UYF196809 VIB196809 VRX196809 WBT196809 WLP196809 WVL196809 D262345 IZ262345 SV262345 ACR262345 AMN262345 AWJ262345 BGF262345 BQB262345 BZX262345 CJT262345 CTP262345 DDL262345 DNH262345 DXD262345 EGZ262345 EQV262345 FAR262345 FKN262345 FUJ262345 GEF262345 GOB262345 GXX262345 HHT262345 HRP262345 IBL262345 ILH262345 IVD262345 JEZ262345 JOV262345 JYR262345 KIN262345 KSJ262345 LCF262345 LMB262345 LVX262345 MFT262345 MPP262345 MZL262345 NJH262345 NTD262345 OCZ262345 OMV262345 OWR262345 PGN262345 PQJ262345 QAF262345 QKB262345 QTX262345 RDT262345 RNP262345 RXL262345 SHH262345 SRD262345 TAZ262345 TKV262345 TUR262345 UEN262345 UOJ262345 UYF262345 VIB262345 VRX262345 WBT262345 WLP262345 WVL262345 D327881 IZ327881 SV327881 ACR327881 AMN327881 AWJ327881 BGF327881 BQB327881 BZX327881 CJT327881 CTP327881 DDL327881 DNH327881 DXD327881 EGZ327881 EQV327881 FAR327881 FKN327881 FUJ327881 GEF327881 GOB327881 GXX327881 HHT327881 HRP327881 IBL327881 ILH327881 IVD327881 JEZ327881 JOV327881 JYR327881 KIN327881 KSJ327881 LCF327881 LMB327881 LVX327881 MFT327881 MPP327881 MZL327881 NJH327881 NTD327881 OCZ327881 OMV327881 OWR327881 PGN327881 PQJ327881 QAF327881 QKB327881 QTX327881 RDT327881 RNP327881 RXL327881 SHH327881 SRD327881 TAZ327881 TKV327881 TUR327881 UEN327881 UOJ327881 UYF327881 VIB327881 VRX327881 WBT327881 WLP327881 WVL327881 D393417 IZ393417 SV393417 ACR393417 AMN393417 AWJ393417 BGF393417 BQB393417 BZX393417 CJT393417 CTP393417 DDL393417 DNH393417 DXD393417 EGZ393417 EQV393417 FAR393417 FKN393417 FUJ393417 GEF393417 GOB393417 GXX393417 HHT393417 HRP393417 IBL393417 ILH393417 IVD393417 JEZ393417 JOV393417 JYR393417 KIN393417 KSJ393417 LCF393417 LMB393417 LVX393417 MFT393417 MPP393417 MZL393417 NJH393417 NTD393417 OCZ393417 OMV393417 OWR393417 PGN393417 PQJ393417 QAF393417 QKB393417 QTX393417 RDT393417 RNP393417 RXL393417 SHH393417 SRD393417 TAZ393417 TKV393417 TUR393417 UEN393417 UOJ393417 UYF393417 VIB393417 VRX393417 WBT393417 WLP393417 WVL393417 D458953 IZ458953 SV458953 ACR458953 AMN458953 AWJ458953 BGF458953 BQB458953 BZX458953 CJT458953 CTP458953 DDL458953 DNH458953 DXD458953 EGZ458953 EQV458953 FAR458953 FKN458953 FUJ458953 GEF458953 GOB458953 GXX458953 HHT458953 HRP458953 IBL458953 ILH458953 IVD458953 JEZ458953 JOV458953 JYR458953 KIN458953 KSJ458953 LCF458953 LMB458953 LVX458953 MFT458953 MPP458953 MZL458953 NJH458953 NTD458953 OCZ458953 OMV458953 OWR458953 PGN458953 PQJ458953 QAF458953 QKB458953 QTX458953 RDT458953 RNP458953 RXL458953 SHH458953 SRD458953 TAZ458953 TKV458953 TUR458953 UEN458953 UOJ458953 UYF458953 VIB458953 VRX458953 WBT458953 WLP458953 WVL458953 D524489 IZ524489 SV524489 ACR524489 AMN524489 AWJ524489 BGF524489 BQB524489 BZX524489 CJT524489 CTP524489 DDL524489 DNH524489 DXD524489 EGZ524489 EQV524489 FAR524489 FKN524489 FUJ524489 GEF524489 GOB524489 GXX524489 HHT524489 HRP524489 IBL524489 ILH524489 IVD524489 JEZ524489 JOV524489 JYR524489 KIN524489 KSJ524489 LCF524489 LMB524489 LVX524489 MFT524489 MPP524489 MZL524489 NJH524489 NTD524489 OCZ524489 OMV524489 OWR524489 PGN524489 PQJ524489 QAF524489 QKB524489 QTX524489 RDT524489 RNP524489 RXL524489 SHH524489 SRD524489 TAZ524489 TKV524489 TUR524489 UEN524489 UOJ524489 UYF524489 VIB524489 VRX524489 WBT524489 WLP524489 WVL524489 D590025 IZ590025 SV590025 ACR590025 AMN590025 AWJ590025 BGF590025 BQB590025 BZX590025 CJT590025 CTP590025 DDL590025 DNH590025 DXD590025 EGZ590025 EQV590025 FAR590025 FKN590025 FUJ590025 GEF590025 GOB590025 GXX590025 HHT590025 HRP590025 IBL590025 ILH590025 IVD590025 JEZ590025 JOV590025 JYR590025 KIN590025 KSJ590025 LCF590025 LMB590025 LVX590025 MFT590025 MPP590025 MZL590025 NJH590025 NTD590025 OCZ590025 OMV590025 OWR590025 PGN590025 PQJ590025 QAF590025 QKB590025 QTX590025 RDT590025 RNP590025 RXL590025 SHH590025 SRD590025 TAZ590025 TKV590025 TUR590025 UEN590025 UOJ590025 UYF590025 VIB590025 VRX590025 WBT590025 WLP590025 WVL590025 D655561 IZ655561 SV655561 ACR655561 AMN655561 AWJ655561 BGF655561 BQB655561 BZX655561 CJT655561 CTP655561 DDL655561 DNH655561 DXD655561 EGZ655561 EQV655561 FAR655561 FKN655561 FUJ655561 GEF655561 GOB655561 GXX655561 HHT655561 HRP655561 IBL655561 ILH655561 IVD655561 JEZ655561 JOV655561 JYR655561 KIN655561 KSJ655561 LCF655561 LMB655561 LVX655561 MFT655561 MPP655561 MZL655561 NJH655561 NTD655561 OCZ655561 OMV655561 OWR655561 PGN655561 PQJ655561 QAF655561 QKB655561 QTX655561 RDT655561 RNP655561 RXL655561 SHH655561 SRD655561 TAZ655561 TKV655561 TUR655561 UEN655561 UOJ655561 UYF655561 VIB655561 VRX655561 WBT655561 WLP655561 WVL655561 D721097 IZ721097 SV721097 ACR721097 AMN721097 AWJ721097 BGF721097 BQB721097 BZX721097 CJT721097 CTP721097 DDL721097 DNH721097 DXD721097 EGZ721097 EQV721097 FAR721097 FKN721097 FUJ721097 GEF721097 GOB721097 GXX721097 HHT721097 HRP721097 IBL721097 ILH721097 IVD721097 JEZ721097 JOV721097 JYR721097 KIN721097 KSJ721097 LCF721097 LMB721097 LVX721097 MFT721097 MPP721097 MZL721097 NJH721097 NTD721097 OCZ721097 OMV721097 OWR721097 PGN721097 PQJ721097 QAF721097 QKB721097 QTX721097 RDT721097 RNP721097 RXL721097 SHH721097 SRD721097 TAZ721097 TKV721097 TUR721097 UEN721097 UOJ721097 UYF721097 VIB721097 VRX721097 WBT721097 WLP721097 WVL721097 D786633 IZ786633 SV786633 ACR786633 AMN786633 AWJ786633 BGF786633 BQB786633 BZX786633 CJT786633 CTP786633 DDL786633 DNH786633 DXD786633 EGZ786633 EQV786633 FAR786633 FKN786633 FUJ786633 GEF786633 GOB786633 GXX786633 HHT786633 HRP786633 IBL786633 ILH786633 IVD786633 JEZ786633 JOV786633 JYR786633 KIN786633 KSJ786633 LCF786633 LMB786633 LVX786633 MFT786633 MPP786633 MZL786633 NJH786633 NTD786633 OCZ786633 OMV786633 OWR786633 PGN786633 PQJ786633 QAF786633 QKB786633 QTX786633 RDT786633 RNP786633 RXL786633 SHH786633 SRD786633 TAZ786633 TKV786633 TUR786633 UEN786633 UOJ786633 UYF786633 VIB786633 VRX786633 WBT786633 WLP786633 WVL786633 D852169 IZ852169 SV852169 ACR852169 AMN852169 AWJ852169 BGF852169 BQB852169 BZX852169 CJT852169 CTP852169 DDL852169 DNH852169 DXD852169 EGZ852169 EQV852169 FAR852169 FKN852169 FUJ852169 GEF852169 GOB852169 GXX852169 HHT852169 HRP852169 IBL852169 ILH852169 IVD852169 JEZ852169 JOV852169 JYR852169 KIN852169 KSJ852169 LCF852169 LMB852169 LVX852169 MFT852169 MPP852169 MZL852169 NJH852169 NTD852169 OCZ852169 OMV852169 OWR852169 PGN852169 PQJ852169 QAF852169 QKB852169 QTX852169 RDT852169 RNP852169 RXL852169 SHH852169 SRD852169 TAZ852169 TKV852169 TUR852169 UEN852169 UOJ852169 UYF852169 VIB852169 VRX852169 WBT852169 WLP852169 WVL852169 D917705 IZ917705 SV917705 ACR917705 AMN917705 AWJ917705 BGF917705 BQB917705 BZX917705 CJT917705 CTP917705 DDL917705 DNH917705 DXD917705 EGZ917705 EQV917705 FAR917705 FKN917705 FUJ917705 GEF917705 GOB917705 GXX917705 HHT917705 HRP917705 IBL917705 ILH917705 IVD917705 JEZ917705 JOV917705 JYR917705 KIN917705 KSJ917705 LCF917705 LMB917705 LVX917705 MFT917705 MPP917705 MZL917705 NJH917705 NTD917705 OCZ917705 OMV917705 OWR917705 PGN917705 PQJ917705 QAF917705 QKB917705 QTX917705 RDT917705 RNP917705 RXL917705 SHH917705 SRD917705 TAZ917705 TKV917705 TUR917705 UEN917705 UOJ917705 UYF917705 VIB917705 VRX917705 WBT917705 WLP917705 WVL917705 D983241 IZ983241 SV983241 ACR983241 AMN983241 AWJ983241 BGF983241 BQB983241 BZX983241 CJT983241 CTP983241 DDL983241 DNH983241 DXD983241 EGZ983241 EQV983241 FAR983241 FKN983241 FUJ983241 GEF983241 GOB983241 GXX983241 HHT983241 HRP983241 IBL983241 ILH983241 IVD983241 JEZ983241 JOV983241 JYR983241 KIN983241 KSJ983241 LCF983241 LMB983241 LVX983241 MFT983241 MPP983241 MZL983241 NJH983241 NTD983241 OCZ983241 OMV983241 OWR983241 PGN983241 PQJ983241 QAF983241 QKB983241 QTX983241 RDT983241 RNP983241 RXL983241 SHH983241 SRD983241 TAZ983241 TKV983241 TUR983241 UEN983241 UOJ983241 UYF983241 VIB983241 VRX983241 WBT983241 WLP983241 WVL983241 D204 IZ204 SV204 ACR204 AMN204 AWJ204 BGF204 BQB204 BZX204 CJT204 CTP204 DDL204 DNH204 DXD204 EGZ204 EQV204 FAR204 FKN204 FUJ204 GEF204 GOB204 GXX204 HHT204 HRP204 IBL204 ILH204 IVD204 JEZ204 JOV204 JYR204 KIN204 KSJ204 LCF204 LMB204 LVX204 MFT204 MPP204 MZL204 NJH204 NTD204 OCZ204 OMV204 OWR204 PGN204 PQJ204 QAF204 QKB204 QTX204 RDT204 RNP204 RXL204 SHH204 SRD204 TAZ204 TKV204 TUR204 UEN204 UOJ204 UYF204 VIB204 VRX204 WBT204 WLP204 WVL204 D65740 IZ65740 SV65740 ACR65740 AMN65740 AWJ65740 BGF65740 BQB65740 BZX65740 CJT65740 CTP65740 DDL65740 DNH65740 DXD65740 EGZ65740 EQV65740 FAR65740 FKN65740 FUJ65740 GEF65740 GOB65740 GXX65740 HHT65740 HRP65740 IBL65740 ILH65740 IVD65740 JEZ65740 JOV65740 JYR65740 KIN65740 KSJ65740 LCF65740 LMB65740 LVX65740 MFT65740 MPP65740 MZL65740 NJH65740 NTD65740 OCZ65740 OMV65740 OWR65740 PGN65740 PQJ65740 QAF65740 QKB65740 QTX65740 RDT65740 RNP65740 RXL65740 SHH65740 SRD65740 TAZ65740 TKV65740 TUR65740 UEN65740 UOJ65740 UYF65740 VIB65740 VRX65740 WBT65740 WLP65740 WVL65740 D131276 IZ131276 SV131276 ACR131276 AMN131276 AWJ131276 BGF131276 BQB131276 BZX131276 CJT131276 CTP131276 DDL131276 DNH131276 DXD131276 EGZ131276 EQV131276 FAR131276 FKN131276 FUJ131276 GEF131276 GOB131276 GXX131276 HHT131276 HRP131276 IBL131276 ILH131276 IVD131276 JEZ131276 JOV131276 JYR131276 KIN131276 KSJ131276 LCF131276 LMB131276 LVX131276 MFT131276 MPP131276 MZL131276 NJH131276 NTD131276 OCZ131276 OMV131276 OWR131276 PGN131276 PQJ131276 QAF131276 QKB131276 QTX131276 RDT131276 RNP131276 RXL131276 SHH131276 SRD131276 TAZ131276 TKV131276 TUR131276 UEN131276 UOJ131276 UYF131276 VIB131276 VRX131276 WBT131276 WLP131276 WVL131276 D196812 IZ196812 SV196812 ACR196812 AMN196812 AWJ196812 BGF196812 BQB196812 BZX196812 CJT196812 CTP196812 DDL196812 DNH196812 DXD196812 EGZ196812 EQV196812 FAR196812 FKN196812 FUJ196812 GEF196812 GOB196812 GXX196812 HHT196812 HRP196812 IBL196812 ILH196812 IVD196812 JEZ196812 JOV196812 JYR196812 KIN196812 KSJ196812 LCF196812 LMB196812 LVX196812 MFT196812 MPP196812 MZL196812 NJH196812 NTD196812 OCZ196812 OMV196812 OWR196812 PGN196812 PQJ196812 QAF196812 QKB196812 QTX196812 RDT196812 RNP196812 RXL196812 SHH196812 SRD196812 TAZ196812 TKV196812 TUR196812 UEN196812 UOJ196812 UYF196812 VIB196812 VRX196812 WBT196812 WLP196812 WVL196812 D262348 IZ262348 SV262348 ACR262348 AMN262348 AWJ262348 BGF262348 BQB262348 BZX262348 CJT262348 CTP262348 DDL262348 DNH262348 DXD262348 EGZ262348 EQV262348 FAR262348 FKN262348 FUJ262348 GEF262348 GOB262348 GXX262348 HHT262348 HRP262348 IBL262348 ILH262348 IVD262348 JEZ262348 JOV262348 JYR262348 KIN262348 KSJ262348 LCF262348 LMB262348 LVX262348 MFT262348 MPP262348 MZL262348 NJH262348 NTD262348 OCZ262348 OMV262348 OWR262348 PGN262348 PQJ262348 QAF262348 QKB262348 QTX262348 RDT262348 RNP262348 RXL262348 SHH262348 SRD262348 TAZ262348 TKV262348 TUR262348 UEN262348 UOJ262348 UYF262348 VIB262348 VRX262348 WBT262348 WLP262348 WVL262348 D327884 IZ327884 SV327884 ACR327884 AMN327884 AWJ327884 BGF327884 BQB327884 BZX327884 CJT327884 CTP327884 DDL327884 DNH327884 DXD327884 EGZ327884 EQV327884 FAR327884 FKN327884 FUJ327884 GEF327884 GOB327884 GXX327884 HHT327884 HRP327884 IBL327884 ILH327884 IVD327884 JEZ327884 JOV327884 JYR327884 KIN327884 KSJ327884 LCF327884 LMB327884 LVX327884 MFT327884 MPP327884 MZL327884 NJH327884 NTD327884 OCZ327884 OMV327884 OWR327884 PGN327884 PQJ327884 QAF327884 QKB327884 QTX327884 RDT327884 RNP327884 RXL327884 SHH327884 SRD327884 TAZ327884 TKV327884 TUR327884 UEN327884 UOJ327884 UYF327884 VIB327884 VRX327884 WBT327884 WLP327884 WVL327884 D393420 IZ393420 SV393420 ACR393420 AMN393420 AWJ393420 BGF393420 BQB393420 BZX393420 CJT393420 CTP393420 DDL393420 DNH393420 DXD393420 EGZ393420 EQV393420 FAR393420 FKN393420 FUJ393420 GEF393420 GOB393420 GXX393420 HHT393420 HRP393420 IBL393420 ILH393420 IVD393420 JEZ393420 JOV393420 JYR393420 KIN393420 KSJ393420 LCF393420 LMB393420 LVX393420 MFT393420 MPP393420 MZL393420 NJH393420 NTD393420 OCZ393420 OMV393420 OWR393420 PGN393420 PQJ393420 QAF393420 QKB393420 QTX393420 RDT393420 RNP393420 RXL393420 SHH393420 SRD393420 TAZ393420 TKV393420 TUR393420 UEN393420 UOJ393420 UYF393420 VIB393420 VRX393420 WBT393420 WLP393420 WVL393420 D458956 IZ458956 SV458956 ACR458956 AMN458956 AWJ458956 BGF458956 BQB458956 BZX458956 CJT458956 CTP458956 DDL458956 DNH458956 DXD458956 EGZ458956 EQV458956 FAR458956 FKN458956 FUJ458956 GEF458956 GOB458956 GXX458956 HHT458956 HRP458956 IBL458956 ILH458956 IVD458956 JEZ458956 JOV458956 JYR458956 KIN458956 KSJ458956 LCF458956 LMB458956 LVX458956 MFT458956 MPP458956 MZL458956 NJH458956 NTD458956 OCZ458956 OMV458956 OWR458956 PGN458956 PQJ458956 QAF458956 QKB458956 QTX458956 RDT458956 RNP458956 RXL458956 SHH458956 SRD458956 TAZ458956 TKV458956 TUR458956 UEN458956 UOJ458956 UYF458956 VIB458956 VRX458956 WBT458956 WLP458956 WVL458956 D524492 IZ524492 SV524492 ACR524492 AMN524492 AWJ524492 BGF524492 BQB524492 BZX524492 CJT524492 CTP524492 DDL524492 DNH524492 DXD524492 EGZ524492 EQV524492 FAR524492 FKN524492 FUJ524492 GEF524492 GOB524492 GXX524492 HHT524492 HRP524492 IBL524492 ILH524492 IVD524492 JEZ524492 JOV524492 JYR524492 KIN524492 KSJ524492 LCF524492 LMB524492 LVX524492 MFT524492 MPP524492 MZL524492 NJH524492 NTD524492 OCZ524492 OMV524492 OWR524492 PGN524492 PQJ524492 QAF524492 QKB524492 QTX524492 RDT524492 RNP524492 RXL524492 SHH524492 SRD524492 TAZ524492 TKV524492 TUR524492 UEN524492 UOJ524492 UYF524492 VIB524492 VRX524492 WBT524492 WLP524492 WVL524492 D590028 IZ590028 SV590028 ACR590028 AMN590028 AWJ590028 BGF590028 BQB590028 BZX590028 CJT590028 CTP590028 DDL590028 DNH590028 DXD590028 EGZ590028 EQV590028 FAR590028 FKN590028 FUJ590028 GEF590028 GOB590028 GXX590028 HHT590028 HRP590028 IBL590028 ILH590028 IVD590028 JEZ590028 JOV590028 JYR590028 KIN590028 KSJ590028 LCF590028 LMB590028 LVX590028 MFT590028 MPP590028 MZL590028 NJH590028 NTD590028 OCZ590028 OMV590028 OWR590028 PGN590028 PQJ590028 QAF590028 QKB590028 QTX590028 RDT590028 RNP590028 RXL590028 SHH590028 SRD590028 TAZ590028 TKV590028 TUR590028 UEN590028 UOJ590028 UYF590028 VIB590028 VRX590028 WBT590028 WLP590028 WVL590028 D655564 IZ655564 SV655564 ACR655564 AMN655564 AWJ655564 BGF655564 BQB655564 BZX655564 CJT655564 CTP655564 DDL655564 DNH655564 DXD655564 EGZ655564 EQV655564 FAR655564 FKN655564 FUJ655564 GEF655564 GOB655564 GXX655564 HHT655564 HRP655564 IBL655564 ILH655564 IVD655564 JEZ655564 JOV655564 JYR655564 KIN655564 KSJ655564 LCF655564 LMB655564 LVX655564 MFT655564 MPP655564 MZL655564 NJH655564 NTD655564 OCZ655564 OMV655564 OWR655564 PGN655564 PQJ655564 QAF655564 QKB655564 QTX655564 RDT655564 RNP655564 RXL655564 SHH655564 SRD655564 TAZ655564 TKV655564 TUR655564 UEN655564 UOJ655564 UYF655564 VIB655564 VRX655564 WBT655564 WLP655564 WVL655564 D721100 IZ721100 SV721100 ACR721100 AMN721100 AWJ721100 BGF721100 BQB721100 BZX721100 CJT721100 CTP721100 DDL721100 DNH721100 DXD721100 EGZ721100 EQV721100 FAR721100 FKN721100 FUJ721100 GEF721100 GOB721100 GXX721100 HHT721100 HRP721100 IBL721100 ILH721100 IVD721100 JEZ721100 JOV721100 JYR721100 KIN721100 KSJ721100 LCF721100 LMB721100 LVX721100 MFT721100 MPP721100 MZL721100 NJH721100 NTD721100 OCZ721100 OMV721100 OWR721100 PGN721100 PQJ721100 QAF721100 QKB721100 QTX721100 RDT721100 RNP721100 RXL721100 SHH721100 SRD721100 TAZ721100 TKV721100 TUR721100 UEN721100 UOJ721100 UYF721100 VIB721100 VRX721100 WBT721100 WLP721100 WVL721100 D786636 IZ786636 SV786636 ACR786636 AMN786636 AWJ786636 BGF786636 BQB786636 BZX786636 CJT786636 CTP786636 DDL786636 DNH786636 DXD786636 EGZ786636 EQV786636 FAR786636 FKN786636 FUJ786636 GEF786636 GOB786636 GXX786636 HHT786636 HRP786636 IBL786636 ILH786636 IVD786636 JEZ786636 JOV786636 JYR786636 KIN786636 KSJ786636 LCF786636 LMB786636 LVX786636 MFT786636 MPP786636 MZL786636 NJH786636 NTD786636 OCZ786636 OMV786636 OWR786636 PGN786636 PQJ786636 QAF786636 QKB786636 QTX786636 RDT786636 RNP786636 RXL786636 SHH786636 SRD786636 TAZ786636 TKV786636 TUR786636 UEN786636 UOJ786636 UYF786636 VIB786636 VRX786636 WBT786636 WLP786636 WVL786636 D852172 IZ852172 SV852172 ACR852172 AMN852172 AWJ852172 BGF852172 BQB852172 BZX852172 CJT852172 CTP852172 DDL852172 DNH852172 DXD852172 EGZ852172 EQV852172 FAR852172 FKN852172 FUJ852172 GEF852172 GOB852172 GXX852172 HHT852172 HRP852172 IBL852172 ILH852172 IVD852172 JEZ852172 JOV852172 JYR852172 KIN852172 KSJ852172 LCF852172 LMB852172 LVX852172 MFT852172 MPP852172 MZL852172 NJH852172 NTD852172 OCZ852172 OMV852172 OWR852172 PGN852172 PQJ852172 QAF852172 QKB852172 QTX852172 RDT852172 RNP852172 RXL852172 SHH852172 SRD852172 TAZ852172 TKV852172 TUR852172 UEN852172 UOJ852172 UYF852172 VIB852172 VRX852172 WBT852172 WLP852172 WVL852172 D917708 IZ917708 SV917708 ACR917708 AMN917708 AWJ917708 BGF917708 BQB917708 BZX917708 CJT917708 CTP917708 DDL917708 DNH917708 DXD917708 EGZ917708 EQV917708 FAR917708 FKN917708 FUJ917708 GEF917708 GOB917708 GXX917708 HHT917708 HRP917708 IBL917708 ILH917708 IVD917708 JEZ917708 JOV917708 JYR917708 KIN917708 KSJ917708 LCF917708 LMB917708 LVX917708 MFT917708 MPP917708 MZL917708 NJH917708 NTD917708 OCZ917708 OMV917708 OWR917708 PGN917708 PQJ917708 QAF917708 QKB917708 QTX917708 RDT917708 RNP917708 RXL917708 SHH917708 SRD917708 TAZ917708 TKV917708 TUR917708 UEN917708 UOJ917708 UYF917708 VIB917708 VRX917708 WBT917708 WLP917708 WVL917708 D983244 IZ983244 SV983244 ACR983244 AMN983244 AWJ983244 BGF983244 BQB983244 BZX983244 CJT983244 CTP983244 DDL983244 DNH983244 DXD983244 EGZ983244 EQV983244 FAR983244 FKN983244 FUJ983244 GEF983244 GOB983244 GXX983244 HHT983244 HRP983244 IBL983244 ILH983244 IVD983244 JEZ983244 JOV983244 JYR983244 KIN983244 KSJ983244 LCF983244 LMB983244 LVX983244 MFT983244 MPP983244 MZL983244 NJH983244 NTD983244 OCZ983244 OMV983244 OWR983244 PGN983244 PQJ983244 QAF983244 QKB983244 QTX983244 RDT983244 RNP983244 RXL983244 SHH983244 SRD983244 TAZ983244 TKV983244 TUR983244 UEN983244 UOJ983244 UYF983244 VIB983244 VRX983244 WBT983244 WLP983244 WVL983244 D207 IZ207 SV207 ACR207 AMN207 AWJ207 BGF207 BQB207 BZX207 CJT207 CTP207 DDL207 DNH207 DXD207 EGZ207 EQV207 FAR207 FKN207 FUJ207 GEF207 GOB207 GXX207 HHT207 HRP207 IBL207 ILH207 IVD207 JEZ207 JOV207 JYR207 KIN207 KSJ207 LCF207 LMB207 LVX207 MFT207 MPP207 MZL207 NJH207 NTD207 OCZ207 OMV207 OWR207 PGN207 PQJ207 QAF207 QKB207 QTX207 RDT207 RNP207 RXL207 SHH207 SRD207 TAZ207 TKV207 TUR207 UEN207 UOJ207 UYF207 VIB207 VRX207 WBT207 WLP207 WVL207 D65743 IZ65743 SV65743 ACR65743 AMN65743 AWJ65743 BGF65743 BQB65743 BZX65743 CJT65743 CTP65743 DDL65743 DNH65743 DXD65743 EGZ65743 EQV65743 FAR65743 FKN65743 FUJ65743 GEF65743 GOB65743 GXX65743 HHT65743 HRP65743 IBL65743 ILH65743 IVD65743 JEZ65743 JOV65743 JYR65743 KIN65743 KSJ65743 LCF65743 LMB65743 LVX65743 MFT65743 MPP65743 MZL65743 NJH65743 NTD65743 OCZ65743 OMV65743 OWR65743 PGN65743 PQJ65743 QAF65743 QKB65743 QTX65743 RDT65743 RNP65743 RXL65743 SHH65743 SRD65743 TAZ65743 TKV65743 TUR65743 UEN65743 UOJ65743 UYF65743 VIB65743 VRX65743 WBT65743 WLP65743 WVL65743 D131279 IZ131279 SV131279 ACR131279 AMN131279 AWJ131279 BGF131279 BQB131279 BZX131279 CJT131279 CTP131279 DDL131279 DNH131279 DXD131279 EGZ131279 EQV131279 FAR131279 FKN131279 FUJ131279 GEF131279 GOB131279 GXX131279 HHT131279 HRP131279 IBL131279 ILH131279 IVD131279 JEZ131279 JOV131279 JYR131279 KIN131279 KSJ131279 LCF131279 LMB131279 LVX131279 MFT131279 MPP131279 MZL131279 NJH131279 NTD131279 OCZ131279 OMV131279 OWR131279 PGN131279 PQJ131279 QAF131279 QKB131279 QTX131279 RDT131279 RNP131279 RXL131279 SHH131279 SRD131279 TAZ131279 TKV131279 TUR131279 UEN131279 UOJ131279 UYF131279 VIB131279 VRX131279 WBT131279 WLP131279 WVL131279 D196815 IZ196815 SV196815 ACR196815 AMN196815 AWJ196815 BGF196815 BQB196815 BZX196815 CJT196815 CTP196815 DDL196815 DNH196815 DXD196815 EGZ196815 EQV196815 FAR196815 FKN196815 FUJ196815 GEF196815 GOB196815 GXX196815 HHT196815 HRP196815 IBL196815 ILH196815 IVD196815 JEZ196815 JOV196815 JYR196815 KIN196815 KSJ196815 LCF196815 LMB196815 LVX196815 MFT196815 MPP196815 MZL196815 NJH196815 NTD196815 OCZ196815 OMV196815 OWR196815 PGN196815 PQJ196815 QAF196815 QKB196815 QTX196815 RDT196815 RNP196815 RXL196815 SHH196815 SRD196815 TAZ196815 TKV196815 TUR196815 UEN196815 UOJ196815 UYF196815 VIB196815 VRX196815 WBT196815 WLP196815 WVL196815 D262351 IZ262351 SV262351 ACR262351 AMN262351 AWJ262351 BGF262351 BQB262351 BZX262351 CJT262351 CTP262351 DDL262351 DNH262351 DXD262351 EGZ262351 EQV262351 FAR262351 FKN262351 FUJ262351 GEF262351 GOB262351 GXX262351 HHT262351 HRP262351 IBL262351 ILH262351 IVD262351 JEZ262351 JOV262351 JYR262351 KIN262351 KSJ262351 LCF262351 LMB262351 LVX262351 MFT262351 MPP262351 MZL262351 NJH262351 NTD262351 OCZ262351 OMV262351 OWR262351 PGN262351 PQJ262351 QAF262351 QKB262351 QTX262351 RDT262351 RNP262351 RXL262351 SHH262351 SRD262351 TAZ262351 TKV262351 TUR262351 UEN262351 UOJ262351 UYF262351 VIB262351 VRX262351 WBT262351 WLP262351 WVL262351 D327887 IZ327887 SV327887 ACR327887 AMN327887 AWJ327887 BGF327887 BQB327887 BZX327887 CJT327887 CTP327887 DDL327887 DNH327887 DXD327887 EGZ327887 EQV327887 FAR327887 FKN327887 FUJ327887 GEF327887 GOB327887 GXX327887 HHT327887 HRP327887 IBL327887 ILH327887 IVD327887 JEZ327887 JOV327887 JYR327887 KIN327887 KSJ327887 LCF327887 LMB327887 LVX327887 MFT327887 MPP327887 MZL327887 NJH327887 NTD327887 OCZ327887 OMV327887 OWR327887 PGN327887 PQJ327887 QAF327887 QKB327887 QTX327887 RDT327887 RNP327887 RXL327887 SHH327887 SRD327887 TAZ327887 TKV327887 TUR327887 UEN327887 UOJ327887 UYF327887 VIB327887 VRX327887 WBT327887 WLP327887 WVL327887 D393423 IZ393423 SV393423 ACR393423 AMN393423 AWJ393423 BGF393423 BQB393423 BZX393423 CJT393423 CTP393423 DDL393423 DNH393423 DXD393423 EGZ393423 EQV393423 FAR393423 FKN393423 FUJ393423 GEF393423 GOB393423 GXX393423 HHT393423 HRP393423 IBL393423 ILH393423 IVD393423 JEZ393423 JOV393423 JYR393423 KIN393423 KSJ393423 LCF393423 LMB393423 LVX393423 MFT393423 MPP393423 MZL393423 NJH393423 NTD393423 OCZ393423 OMV393423 OWR393423 PGN393423 PQJ393423 QAF393423 QKB393423 QTX393423 RDT393423 RNP393423 RXL393423 SHH393423 SRD393423 TAZ393423 TKV393423 TUR393423 UEN393423 UOJ393423 UYF393423 VIB393423 VRX393423 WBT393423 WLP393423 WVL393423 D458959 IZ458959 SV458959 ACR458959 AMN458959 AWJ458959 BGF458959 BQB458959 BZX458959 CJT458959 CTP458959 DDL458959 DNH458959 DXD458959 EGZ458959 EQV458959 FAR458959 FKN458959 FUJ458959 GEF458959 GOB458959 GXX458959 HHT458959 HRP458959 IBL458959 ILH458959 IVD458959 JEZ458959 JOV458959 JYR458959 KIN458959 KSJ458959 LCF458959 LMB458959 LVX458959 MFT458959 MPP458959 MZL458959 NJH458959 NTD458959 OCZ458959 OMV458959 OWR458959 PGN458959 PQJ458959 QAF458959 QKB458959 QTX458959 RDT458959 RNP458959 RXL458959 SHH458959 SRD458959 TAZ458959 TKV458959 TUR458959 UEN458959 UOJ458959 UYF458959 VIB458959 VRX458959 WBT458959 WLP458959 WVL458959 D524495 IZ524495 SV524495 ACR524495 AMN524495 AWJ524495 BGF524495 BQB524495 BZX524495 CJT524495 CTP524495 DDL524495 DNH524495 DXD524495 EGZ524495 EQV524495 FAR524495 FKN524495 FUJ524495 GEF524495 GOB524495 GXX524495 HHT524495 HRP524495 IBL524495 ILH524495 IVD524495 JEZ524495 JOV524495 JYR524495 KIN524495 KSJ524495 LCF524495 LMB524495 LVX524495 MFT524495 MPP524495 MZL524495 NJH524495 NTD524495 OCZ524495 OMV524495 OWR524495 PGN524495 PQJ524495 QAF524495 QKB524495 QTX524495 RDT524495 RNP524495 RXL524495 SHH524495 SRD524495 TAZ524495 TKV524495 TUR524495 UEN524495 UOJ524495 UYF524495 VIB524495 VRX524495 WBT524495 WLP524495 WVL524495 D590031 IZ590031 SV590031 ACR590031 AMN590031 AWJ590031 BGF590031 BQB590031 BZX590031 CJT590031 CTP590031 DDL590031 DNH590031 DXD590031 EGZ590031 EQV590031 FAR590031 FKN590031 FUJ590031 GEF590031 GOB590031 GXX590031 HHT590031 HRP590031 IBL590031 ILH590031 IVD590031 JEZ590031 JOV590031 JYR590031 KIN590031 KSJ590031 LCF590031 LMB590031 LVX590031 MFT590031 MPP590031 MZL590031 NJH590031 NTD590031 OCZ590031 OMV590031 OWR590031 PGN590031 PQJ590031 QAF590031 QKB590031 QTX590031 RDT590031 RNP590031 RXL590031 SHH590031 SRD590031 TAZ590031 TKV590031 TUR590031 UEN590031 UOJ590031 UYF590031 VIB590031 VRX590031 WBT590031 WLP590031 WVL590031 D655567 IZ655567 SV655567 ACR655567 AMN655567 AWJ655567 BGF655567 BQB655567 BZX655567 CJT655567 CTP655567 DDL655567 DNH655567 DXD655567 EGZ655567 EQV655567 FAR655567 FKN655567 FUJ655567 GEF655567 GOB655567 GXX655567 HHT655567 HRP655567 IBL655567 ILH655567 IVD655567 JEZ655567 JOV655567 JYR655567 KIN655567 KSJ655567 LCF655567 LMB655567 LVX655567 MFT655567 MPP655567 MZL655567 NJH655567 NTD655567 OCZ655567 OMV655567 OWR655567 PGN655567 PQJ655567 QAF655567 QKB655567 QTX655567 RDT655567 RNP655567 RXL655567 SHH655567 SRD655567 TAZ655567 TKV655567 TUR655567 UEN655567 UOJ655567 UYF655567 VIB655567 VRX655567 WBT655567 WLP655567 WVL655567 D721103 IZ721103 SV721103 ACR721103 AMN721103 AWJ721103 BGF721103 BQB721103 BZX721103 CJT721103 CTP721103 DDL721103 DNH721103 DXD721103 EGZ721103 EQV721103 FAR721103 FKN721103 FUJ721103 GEF721103 GOB721103 GXX721103 HHT721103 HRP721103 IBL721103 ILH721103 IVD721103 JEZ721103 JOV721103 JYR721103 KIN721103 KSJ721103 LCF721103 LMB721103 LVX721103 MFT721103 MPP721103 MZL721103 NJH721103 NTD721103 OCZ721103 OMV721103 OWR721103 PGN721103 PQJ721103 QAF721103 QKB721103 QTX721103 RDT721103 RNP721103 RXL721103 SHH721103 SRD721103 TAZ721103 TKV721103 TUR721103 UEN721103 UOJ721103 UYF721103 VIB721103 VRX721103 WBT721103 WLP721103 WVL721103 D786639 IZ786639 SV786639 ACR786639 AMN786639 AWJ786639 BGF786639 BQB786639 BZX786639 CJT786639 CTP786639 DDL786639 DNH786639 DXD786639 EGZ786639 EQV786639 FAR786639 FKN786639 FUJ786639 GEF786639 GOB786639 GXX786639 HHT786639 HRP786639 IBL786639 ILH786639 IVD786639 JEZ786639 JOV786639 JYR786639 KIN786639 KSJ786639 LCF786639 LMB786639 LVX786639 MFT786639 MPP786639 MZL786639 NJH786639 NTD786639 OCZ786639 OMV786639 OWR786639 PGN786639 PQJ786639 QAF786639 QKB786639 QTX786639 RDT786639 RNP786639 RXL786639 SHH786639 SRD786639 TAZ786639 TKV786639 TUR786639 UEN786639 UOJ786639 UYF786639 VIB786639 VRX786639 WBT786639 WLP786639 WVL786639 D852175 IZ852175 SV852175 ACR852175 AMN852175 AWJ852175 BGF852175 BQB852175 BZX852175 CJT852175 CTP852175 DDL852175 DNH852175 DXD852175 EGZ852175 EQV852175 FAR852175 FKN852175 FUJ852175 GEF852175 GOB852175 GXX852175 HHT852175 HRP852175 IBL852175 ILH852175 IVD852175 JEZ852175 JOV852175 JYR852175 KIN852175 KSJ852175 LCF852175 LMB852175 LVX852175 MFT852175 MPP852175 MZL852175 NJH852175 NTD852175 OCZ852175 OMV852175 OWR852175 PGN852175 PQJ852175 QAF852175 QKB852175 QTX852175 RDT852175 RNP852175 RXL852175 SHH852175 SRD852175 TAZ852175 TKV852175 TUR852175 UEN852175 UOJ852175 UYF852175 VIB852175 VRX852175 WBT852175 WLP852175 WVL852175 D917711 IZ917711 SV917711 ACR917711 AMN917711 AWJ917711 BGF917711 BQB917711 BZX917711 CJT917711 CTP917711 DDL917711 DNH917711 DXD917711 EGZ917711 EQV917711 FAR917711 FKN917711 FUJ917711 GEF917711 GOB917711 GXX917711 HHT917711 HRP917711 IBL917711 ILH917711 IVD917711 JEZ917711 JOV917711 JYR917711 KIN917711 KSJ917711 LCF917711 LMB917711 LVX917711 MFT917711 MPP917711 MZL917711 NJH917711 NTD917711 OCZ917711 OMV917711 OWR917711 PGN917711 PQJ917711 QAF917711 QKB917711 QTX917711 RDT917711 RNP917711 RXL917711 SHH917711 SRD917711 TAZ917711 TKV917711 TUR917711 UEN917711 UOJ917711 UYF917711 VIB917711 VRX917711 WBT917711 WLP917711 WVL917711 D983247 IZ983247 SV983247 ACR983247 AMN983247 AWJ983247 BGF983247 BQB983247 BZX983247 CJT983247 CTP983247 DDL983247 DNH983247 DXD983247 EGZ983247 EQV983247 FAR983247 FKN983247 FUJ983247 GEF983247 GOB983247 GXX983247 HHT983247 HRP983247 IBL983247 ILH983247 IVD983247 JEZ983247 JOV983247 JYR983247 KIN983247 KSJ983247 LCF983247 LMB983247 LVX983247 MFT983247 MPP983247 MZL983247 NJH983247 NTD983247 OCZ983247 OMV983247 OWR983247 PGN983247 PQJ983247 QAF983247 QKB983247 QTX983247 RDT983247 RNP983247 RXL983247 SHH983247 SRD983247 TAZ983247 TKV983247 TUR983247 UEN983247 UOJ983247 UYF983247 VIB983247 VRX983247 WBT983247 WLP983247 WVL983247 D210 IZ210 SV210 ACR210 AMN210 AWJ210 BGF210 BQB210 BZX210 CJT210 CTP210 DDL210 DNH210 DXD210 EGZ210 EQV210 FAR210 FKN210 FUJ210 GEF210 GOB210 GXX210 HHT210 HRP210 IBL210 ILH210 IVD210 JEZ210 JOV210 JYR210 KIN210 KSJ210 LCF210 LMB210 LVX210 MFT210 MPP210 MZL210 NJH210 NTD210 OCZ210 OMV210 OWR210 PGN210 PQJ210 QAF210 QKB210 QTX210 RDT210 RNP210 RXL210 SHH210 SRD210 TAZ210 TKV210 TUR210 UEN210 UOJ210 UYF210 VIB210 VRX210 WBT210 WLP210 WVL210 D65746 IZ65746 SV65746 ACR65746 AMN65746 AWJ65746 BGF65746 BQB65746 BZX65746 CJT65746 CTP65746 DDL65746 DNH65746 DXD65746 EGZ65746 EQV65746 FAR65746 FKN65746 FUJ65746 GEF65746 GOB65746 GXX65746 HHT65746 HRP65746 IBL65746 ILH65746 IVD65746 JEZ65746 JOV65746 JYR65746 KIN65746 KSJ65746 LCF65746 LMB65746 LVX65746 MFT65746 MPP65746 MZL65746 NJH65746 NTD65746 OCZ65746 OMV65746 OWR65746 PGN65746 PQJ65746 QAF65746 QKB65746 QTX65746 RDT65746 RNP65746 RXL65746 SHH65746 SRD65746 TAZ65746 TKV65746 TUR65746 UEN65746 UOJ65746 UYF65746 VIB65746 VRX65746 WBT65746 WLP65746 WVL65746 D131282 IZ131282 SV131282 ACR131282 AMN131282 AWJ131282 BGF131282 BQB131282 BZX131282 CJT131282 CTP131282 DDL131282 DNH131282 DXD131282 EGZ131282 EQV131282 FAR131282 FKN131282 FUJ131282 GEF131282 GOB131282 GXX131282 HHT131282 HRP131282 IBL131282 ILH131282 IVD131282 JEZ131282 JOV131282 JYR131282 KIN131282 KSJ131282 LCF131282 LMB131282 LVX131282 MFT131282 MPP131282 MZL131282 NJH131282 NTD131282 OCZ131282 OMV131282 OWR131282 PGN131282 PQJ131282 QAF131282 QKB131282 QTX131282 RDT131282 RNP131282 RXL131282 SHH131282 SRD131282 TAZ131282 TKV131282 TUR131282 UEN131282 UOJ131282 UYF131282 VIB131282 VRX131282 WBT131282 WLP131282 WVL131282 D196818 IZ196818 SV196818 ACR196818 AMN196818 AWJ196818 BGF196818 BQB196818 BZX196818 CJT196818 CTP196818 DDL196818 DNH196818 DXD196818 EGZ196818 EQV196818 FAR196818 FKN196818 FUJ196818 GEF196818 GOB196818 GXX196818 HHT196818 HRP196818 IBL196818 ILH196818 IVD196818 JEZ196818 JOV196818 JYR196818 KIN196818 KSJ196818 LCF196818 LMB196818 LVX196818 MFT196818 MPP196818 MZL196818 NJH196818 NTD196818 OCZ196818 OMV196818 OWR196818 PGN196818 PQJ196818 QAF196818 QKB196818 QTX196818 RDT196818 RNP196818 RXL196818 SHH196818 SRD196818 TAZ196818 TKV196818 TUR196818 UEN196818 UOJ196818 UYF196818 VIB196818 VRX196818 WBT196818 WLP196818 WVL196818 D262354 IZ262354 SV262354 ACR262354 AMN262354 AWJ262354 BGF262354 BQB262354 BZX262354 CJT262354 CTP262354 DDL262354 DNH262354 DXD262354 EGZ262354 EQV262354 FAR262354 FKN262354 FUJ262354 GEF262354 GOB262354 GXX262354 HHT262354 HRP262354 IBL262354 ILH262354 IVD262354 JEZ262354 JOV262354 JYR262354 KIN262354 KSJ262354 LCF262354 LMB262354 LVX262354 MFT262354 MPP262354 MZL262354 NJH262354 NTD262354 OCZ262354 OMV262354 OWR262354 PGN262354 PQJ262354 QAF262354 QKB262354 QTX262354 RDT262354 RNP262354 RXL262354 SHH262354 SRD262354 TAZ262354 TKV262354 TUR262354 UEN262354 UOJ262354 UYF262354 VIB262354 VRX262354 WBT262354 WLP262354 WVL262354 D327890 IZ327890 SV327890 ACR327890 AMN327890 AWJ327890 BGF327890 BQB327890 BZX327890 CJT327890 CTP327890 DDL327890 DNH327890 DXD327890 EGZ327890 EQV327890 FAR327890 FKN327890 FUJ327890 GEF327890 GOB327890 GXX327890 HHT327890 HRP327890 IBL327890 ILH327890 IVD327890 JEZ327890 JOV327890 JYR327890 KIN327890 KSJ327890 LCF327890 LMB327890 LVX327890 MFT327890 MPP327890 MZL327890 NJH327890 NTD327890 OCZ327890 OMV327890 OWR327890 PGN327890 PQJ327890 QAF327890 QKB327890 QTX327890 RDT327890 RNP327890 RXL327890 SHH327890 SRD327890 TAZ327890 TKV327890 TUR327890 UEN327890 UOJ327890 UYF327890 VIB327890 VRX327890 WBT327890 WLP327890 WVL327890 D393426 IZ393426 SV393426 ACR393426 AMN393426 AWJ393426 BGF393426 BQB393426 BZX393426 CJT393426 CTP393426 DDL393426 DNH393426 DXD393426 EGZ393426 EQV393426 FAR393426 FKN393426 FUJ393426 GEF393426 GOB393426 GXX393426 HHT393426 HRP393426 IBL393426 ILH393426 IVD393426 JEZ393426 JOV393426 JYR393426 KIN393426 KSJ393426 LCF393426 LMB393426 LVX393426 MFT393426 MPP393426 MZL393426 NJH393426 NTD393426 OCZ393426 OMV393426 OWR393426 PGN393426 PQJ393426 QAF393426 QKB393426 QTX393426 RDT393426 RNP393426 RXL393426 SHH393426 SRD393426 TAZ393426 TKV393426 TUR393426 UEN393426 UOJ393426 UYF393426 VIB393426 VRX393426 WBT393426 WLP393426 WVL393426 D458962 IZ458962 SV458962 ACR458962 AMN458962 AWJ458962 BGF458962 BQB458962 BZX458962 CJT458962 CTP458962 DDL458962 DNH458962 DXD458962 EGZ458962 EQV458962 FAR458962 FKN458962 FUJ458962 GEF458962 GOB458962 GXX458962 HHT458962 HRP458962 IBL458962 ILH458962 IVD458962 JEZ458962 JOV458962 JYR458962 KIN458962 KSJ458962 LCF458962 LMB458962 LVX458962 MFT458962 MPP458962 MZL458962 NJH458962 NTD458962 OCZ458962 OMV458962 OWR458962 PGN458962 PQJ458962 QAF458962 QKB458962 QTX458962 RDT458962 RNP458962 RXL458962 SHH458962 SRD458962 TAZ458962 TKV458962 TUR458962 UEN458962 UOJ458962 UYF458962 VIB458962 VRX458962 WBT458962 WLP458962 WVL458962 D524498 IZ524498 SV524498 ACR524498 AMN524498 AWJ524498 BGF524498 BQB524498 BZX524498 CJT524498 CTP524498 DDL524498 DNH524498 DXD524498 EGZ524498 EQV524498 FAR524498 FKN524498 FUJ524498 GEF524498 GOB524498 GXX524498 HHT524498 HRP524498 IBL524498 ILH524498 IVD524498 JEZ524498 JOV524498 JYR524498 KIN524498 KSJ524498 LCF524498 LMB524498 LVX524498 MFT524498 MPP524498 MZL524498 NJH524498 NTD524498 OCZ524498 OMV524498 OWR524498 PGN524498 PQJ524498 QAF524498 QKB524498 QTX524498 RDT524498 RNP524498 RXL524498 SHH524498 SRD524498 TAZ524498 TKV524498 TUR524498 UEN524498 UOJ524498 UYF524498 VIB524498 VRX524498 WBT524498 WLP524498 WVL524498 D590034 IZ590034 SV590034 ACR590034 AMN590034 AWJ590034 BGF590034 BQB590034 BZX590034 CJT590034 CTP590034 DDL590034 DNH590034 DXD590034 EGZ590034 EQV590034 FAR590034 FKN590034 FUJ590034 GEF590034 GOB590034 GXX590034 HHT590034 HRP590034 IBL590034 ILH590034 IVD590034 JEZ590034 JOV590034 JYR590034 KIN590034 KSJ590034 LCF590034 LMB590034 LVX590034 MFT590034 MPP590034 MZL590034 NJH590034 NTD590034 OCZ590034 OMV590034 OWR590034 PGN590034 PQJ590034 QAF590034 QKB590034 QTX590034 RDT590034 RNP590034 RXL590034 SHH590034 SRD590034 TAZ590034 TKV590034 TUR590034 UEN590034 UOJ590034 UYF590034 VIB590034 VRX590034 WBT590034 WLP590034 WVL590034 D655570 IZ655570 SV655570 ACR655570 AMN655570 AWJ655570 BGF655570 BQB655570 BZX655570 CJT655570 CTP655570 DDL655570 DNH655570 DXD655570 EGZ655570 EQV655570 FAR655570 FKN655570 FUJ655570 GEF655570 GOB655570 GXX655570 HHT655570 HRP655570 IBL655570 ILH655570 IVD655570 JEZ655570 JOV655570 JYR655570 KIN655570 KSJ655570 LCF655570 LMB655570 LVX655570 MFT655570 MPP655570 MZL655570 NJH655570 NTD655570 OCZ655570 OMV655570 OWR655570 PGN655570 PQJ655570 QAF655570 QKB655570 QTX655570 RDT655570 RNP655570 RXL655570 SHH655570 SRD655570 TAZ655570 TKV655570 TUR655570 UEN655570 UOJ655570 UYF655570 VIB655570 VRX655570 WBT655570 WLP655570 WVL655570 D721106 IZ721106 SV721106 ACR721106 AMN721106 AWJ721106 BGF721106 BQB721106 BZX721106 CJT721106 CTP721106 DDL721106 DNH721106 DXD721106 EGZ721106 EQV721106 FAR721106 FKN721106 FUJ721106 GEF721106 GOB721106 GXX721106 HHT721106 HRP721106 IBL721106 ILH721106 IVD721106 JEZ721106 JOV721106 JYR721106 KIN721106 KSJ721106 LCF721106 LMB721106 LVX721106 MFT721106 MPP721106 MZL721106 NJH721106 NTD721106 OCZ721106 OMV721106 OWR721106 PGN721106 PQJ721106 QAF721106 QKB721106 QTX721106 RDT721106 RNP721106 RXL721106 SHH721106 SRD721106 TAZ721106 TKV721106 TUR721106 UEN721106 UOJ721106 UYF721106 VIB721106 VRX721106 WBT721106 WLP721106 WVL721106 D786642 IZ786642 SV786642 ACR786642 AMN786642 AWJ786642 BGF786642 BQB786642 BZX786642 CJT786642 CTP786642 DDL786642 DNH786642 DXD786642 EGZ786642 EQV786642 FAR786642 FKN786642 FUJ786642 GEF786642 GOB786642 GXX786642 HHT786642 HRP786642 IBL786642 ILH786642 IVD786642 JEZ786642 JOV786642 JYR786642 KIN786642 KSJ786642 LCF786642 LMB786642 LVX786642 MFT786642 MPP786642 MZL786642 NJH786642 NTD786642 OCZ786642 OMV786642 OWR786642 PGN786642 PQJ786642 QAF786642 QKB786642 QTX786642 RDT786642 RNP786642 RXL786642 SHH786642 SRD786642 TAZ786642 TKV786642 TUR786642 UEN786642 UOJ786642 UYF786642 VIB786642 VRX786642 WBT786642 WLP786642 WVL786642 D852178 IZ852178 SV852178 ACR852178 AMN852178 AWJ852178 BGF852178 BQB852178 BZX852178 CJT852178 CTP852178 DDL852178 DNH852178 DXD852178 EGZ852178 EQV852178 FAR852178 FKN852178 FUJ852178 GEF852178 GOB852178 GXX852178 HHT852178 HRP852178 IBL852178 ILH852178 IVD852178 JEZ852178 JOV852178 JYR852178 KIN852178 KSJ852178 LCF852178 LMB852178 LVX852178 MFT852178 MPP852178 MZL852178 NJH852178 NTD852178 OCZ852178 OMV852178 OWR852178 PGN852178 PQJ852178 QAF852178 QKB852178 QTX852178 RDT852178 RNP852178 RXL852178 SHH852178 SRD852178 TAZ852178 TKV852178 TUR852178 UEN852178 UOJ852178 UYF852178 VIB852178 VRX852178 WBT852178 WLP852178 WVL852178 D917714 IZ917714 SV917714 ACR917714 AMN917714 AWJ917714 BGF917714 BQB917714 BZX917714 CJT917714 CTP917714 DDL917714 DNH917714 DXD917714 EGZ917714 EQV917714 FAR917714 FKN917714 FUJ917714 GEF917714 GOB917714 GXX917714 HHT917714 HRP917714 IBL917714 ILH917714 IVD917714 JEZ917714 JOV917714 JYR917714 KIN917714 KSJ917714 LCF917714 LMB917714 LVX917714 MFT917714 MPP917714 MZL917714 NJH917714 NTD917714 OCZ917714 OMV917714 OWR917714 PGN917714 PQJ917714 QAF917714 QKB917714 QTX917714 RDT917714 RNP917714 RXL917714 SHH917714 SRD917714 TAZ917714 TKV917714 TUR917714 UEN917714 UOJ917714 UYF917714 VIB917714 VRX917714 WBT917714 WLP917714 WVL917714 D983250 IZ983250 SV983250 ACR983250 AMN983250 AWJ983250 BGF983250 BQB983250 BZX983250 CJT983250 CTP983250 DDL983250 DNH983250 DXD983250 EGZ983250 EQV983250 FAR983250 FKN983250 FUJ983250 GEF983250 GOB983250 GXX983250 HHT983250 HRP983250 IBL983250 ILH983250 IVD983250 JEZ983250 JOV983250 JYR983250 KIN983250 KSJ983250 LCF983250 LMB983250 LVX983250 MFT983250 MPP983250 MZL983250 NJH983250 NTD983250 OCZ983250 OMV983250 OWR983250 PGN983250 PQJ983250 QAF983250 QKB983250 QTX983250 RDT983250 RNP983250 RXL983250 SHH983250 SRD983250 TAZ983250 TKV983250 TUR983250 UEN983250 UOJ983250 UYF983250 VIB983250 VRX983250 WBT983250 WLP983250 WVL983250 D213 IZ213 SV213 ACR213 AMN213 AWJ213 BGF213 BQB213 BZX213 CJT213 CTP213 DDL213 DNH213 DXD213 EGZ213 EQV213 FAR213 FKN213 FUJ213 GEF213 GOB213 GXX213 HHT213 HRP213 IBL213 ILH213 IVD213 JEZ213 JOV213 JYR213 KIN213 KSJ213 LCF213 LMB213 LVX213 MFT213 MPP213 MZL213 NJH213 NTD213 OCZ213 OMV213 OWR213 PGN213 PQJ213 QAF213 QKB213 QTX213 RDT213 RNP213 RXL213 SHH213 SRD213 TAZ213 TKV213 TUR213 UEN213 UOJ213 UYF213 VIB213 VRX213 WBT213 WLP213 WVL213 D65749 IZ65749 SV65749 ACR65749 AMN65749 AWJ65749 BGF65749 BQB65749 BZX65749 CJT65749 CTP65749 DDL65749 DNH65749 DXD65749 EGZ65749 EQV65749 FAR65749 FKN65749 FUJ65749 GEF65749 GOB65749 GXX65749 HHT65749 HRP65749 IBL65749 ILH65749 IVD65749 JEZ65749 JOV65749 JYR65749 KIN65749 KSJ65749 LCF65749 LMB65749 LVX65749 MFT65749 MPP65749 MZL65749 NJH65749 NTD65749 OCZ65749 OMV65749 OWR65749 PGN65749 PQJ65749 QAF65749 QKB65749 QTX65749 RDT65749 RNP65749 RXL65749 SHH65749 SRD65749 TAZ65749 TKV65749 TUR65749 UEN65749 UOJ65749 UYF65749 VIB65749 VRX65749 WBT65749 WLP65749 WVL65749 D131285 IZ131285 SV131285 ACR131285 AMN131285 AWJ131285 BGF131285 BQB131285 BZX131285 CJT131285 CTP131285 DDL131285 DNH131285 DXD131285 EGZ131285 EQV131285 FAR131285 FKN131285 FUJ131285 GEF131285 GOB131285 GXX131285 HHT131285 HRP131285 IBL131285 ILH131285 IVD131285 JEZ131285 JOV131285 JYR131285 KIN131285 KSJ131285 LCF131285 LMB131285 LVX131285 MFT131285 MPP131285 MZL131285 NJH131285 NTD131285 OCZ131285 OMV131285 OWR131285 PGN131285 PQJ131285 QAF131285 QKB131285 QTX131285 RDT131285 RNP131285 RXL131285 SHH131285 SRD131285 TAZ131285 TKV131285 TUR131285 UEN131285 UOJ131285 UYF131285 VIB131285 VRX131285 WBT131285 WLP131285 WVL131285 D196821 IZ196821 SV196821 ACR196821 AMN196821 AWJ196821 BGF196821 BQB196821 BZX196821 CJT196821 CTP196821 DDL196821 DNH196821 DXD196821 EGZ196821 EQV196821 FAR196821 FKN196821 FUJ196821 GEF196821 GOB196821 GXX196821 HHT196821 HRP196821 IBL196821 ILH196821 IVD196821 JEZ196821 JOV196821 JYR196821 KIN196821 KSJ196821 LCF196821 LMB196821 LVX196821 MFT196821 MPP196821 MZL196821 NJH196821 NTD196821 OCZ196821 OMV196821 OWR196821 PGN196821 PQJ196821 QAF196821 QKB196821 QTX196821 RDT196821 RNP196821 RXL196821 SHH196821 SRD196821 TAZ196821 TKV196821 TUR196821 UEN196821 UOJ196821 UYF196821 VIB196821 VRX196821 WBT196821 WLP196821 WVL196821 D262357 IZ262357 SV262357 ACR262357 AMN262357 AWJ262357 BGF262357 BQB262357 BZX262357 CJT262357 CTP262357 DDL262357 DNH262357 DXD262357 EGZ262357 EQV262357 FAR262357 FKN262357 FUJ262357 GEF262357 GOB262357 GXX262357 HHT262357 HRP262357 IBL262357 ILH262357 IVD262357 JEZ262357 JOV262357 JYR262357 KIN262357 KSJ262357 LCF262357 LMB262357 LVX262357 MFT262357 MPP262357 MZL262357 NJH262357 NTD262357 OCZ262357 OMV262357 OWR262357 PGN262357 PQJ262357 QAF262357 QKB262357 QTX262357 RDT262357 RNP262357 RXL262357 SHH262357 SRD262357 TAZ262357 TKV262357 TUR262357 UEN262357 UOJ262357 UYF262357 VIB262357 VRX262357 WBT262357 WLP262357 WVL262357 D327893 IZ327893 SV327893 ACR327893 AMN327893 AWJ327893 BGF327893 BQB327893 BZX327893 CJT327893 CTP327893 DDL327893 DNH327893 DXD327893 EGZ327893 EQV327893 FAR327893 FKN327893 FUJ327893 GEF327893 GOB327893 GXX327893 HHT327893 HRP327893 IBL327893 ILH327893 IVD327893 JEZ327893 JOV327893 JYR327893 KIN327893 KSJ327893 LCF327893 LMB327893 LVX327893 MFT327893 MPP327893 MZL327893 NJH327893 NTD327893 OCZ327893 OMV327893 OWR327893 PGN327893 PQJ327893 QAF327893 QKB327893 QTX327893 RDT327893 RNP327893 RXL327893 SHH327893 SRD327893 TAZ327893 TKV327893 TUR327893 UEN327893 UOJ327893 UYF327893 VIB327893 VRX327893 WBT327893 WLP327893 WVL327893 D393429 IZ393429 SV393429 ACR393429 AMN393429 AWJ393429 BGF393429 BQB393429 BZX393429 CJT393429 CTP393429 DDL393429 DNH393429 DXD393429 EGZ393429 EQV393429 FAR393429 FKN393429 FUJ393429 GEF393429 GOB393429 GXX393429 HHT393429 HRP393429 IBL393429 ILH393429 IVD393429 JEZ393429 JOV393429 JYR393429 KIN393429 KSJ393429 LCF393429 LMB393429 LVX393429 MFT393429 MPP393429 MZL393429 NJH393429 NTD393429 OCZ393429 OMV393429 OWR393429 PGN393429 PQJ393429 QAF393429 QKB393429 QTX393429 RDT393429 RNP393429 RXL393429 SHH393429 SRD393429 TAZ393429 TKV393429 TUR393429 UEN393429 UOJ393429 UYF393429 VIB393429 VRX393429 WBT393429 WLP393429 WVL393429 D458965 IZ458965 SV458965 ACR458965 AMN458965 AWJ458965 BGF458965 BQB458965 BZX458965 CJT458965 CTP458965 DDL458965 DNH458965 DXD458965 EGZ458965 EQV458965 FAR458965 FKN458965 FUJ458965 GEF458965 GOB458965 GXX458965 HHT458965 HRP458965 IBL458965 ILH458965 IVD458965 JEZ458965 JOV458965 JYR458965 KIN458965 KSJ458965 LCF458965 LMB458965 LVX458965 MFT458965 MPP458965 MZL458965 NJH458965 NTD458965 OCZ458965 OMV458965 OWR458965 PGN458965 PQJ458965 QAF458965 QKB458965 QTX458965 RDT458965 RNP458965 RXL458965 SHH458965 SRD458965 TAZ458965 TKV458965 TUR458965 UEN458965 UOJ458965 UYF458965 VIB458965 VRX458965 WBT458965 WLP458965 WVL458965 D524501 IZ524501 SV524501 ACR524501 AMN524501 AWJ524501 BGF524501 BQB524501 BZX524501 CJT524501 CTP524501 DDL524501 DNH524501 DXD524501 EGZ524501 EQV524501 FAR524501 FKN524501 FUJ524501 GEF524501 GOB524501 GXX524501 HHT524501 HRP524501 IBL524501 ILH524501 IVD524501 JEZ524501 JOV524501 JYR524501 KIN524501 KSJ524501 LCF524501 LMB524501 LVX524501 MFT524501 MPP524501 MZL524501 NJH524501 NTD524501 OCZ524501 OMV524501 OWR524501 PGN524501 PQJ524501 QAF524501 QKB524501 QTX524501 RDT524501 RNP524501 RXL524501 SHH524501 SRD524501 TAZ524501 TKV524501 TUR524501 UEN524501 UOJ524501 UYF524501 VIB524501 VRX524501 WBT524501 WLP524501 WVL524501 D590037 IZ590037 SV590037 ACR590037 AMN590037 AWJ590037 BGF590037 BQB590037 BZX590037 CJT590037 CTP590037 DDL590037 DNH590037 DXD590037 EGZ590037 EQV590037 FAR590037 FKN590037 FUJ590037 GEF590037 GOB590037 GXX590037 HHT590037 HRP590037 IBL590037 ILH590037 IVD590037 JEZ590037 JOV590037 JYR590037 KIN590037 KSJ590037 LCF590037 LMB590037 LVX590037 MFT590037 MPP590037 MZL590037 NJH590037 NTD590037 OCZ590037 OMV590037 OWR590037 PGN590037 PQJ590037 QAF590037 QKB590037 QTX590037 RDT590037 RNP590037 RXL590037 SHH590037 SRD590037 TAZ590037 TKV590037 TUR590037 UEN590037 UOJ590037 UYF590037 VIB590037 VRX590037 WBT590037 WLP590037 WVL590037 D655573 IZ655573 SV655573 ACR655573 AMN655573 AWJ655573 BGF655573 BQB655573 BZX655573 CJT655573 CTP655573 DDL655573 DNH655573 DXD655573 EGZ655573 EQV655573 FAR655573 FKN655573 FUJ655573 GEF655573 GOB655573 GXX655573 HHT655573 HRP655573 IBL655573 ILH655573 IVD655573 JEZ655573 JOV655573 JYR655573 KIN655573 KSJ655573 LCF655573 LMB655573 LVX655573 MFT655573 MPP655573 MZL655573 NJH655573 NTD655573 OCZ655573 OMV655573 OWR655573 PGN655573 PQJ655573 QAF655573 QKB655573 QTX655573 RDT655573 RNP655573 RXL655573 SHH655573 SRD655573 TAZ655573 TKV655573 TUR655573 UEN655573 UOJ655573 UYF655573 VIB655573 VRX655573 WBT655573 WLP655573 WVL655573 D721109 IZ721109 SV721109 ACR721109 AMN721109 AWJ721109 BGF721109 BQB721109 BZX721109 CJT721109 CTP721109 DDL721109 DNH721109 DXD721109 EGZ721109 EQV721109 FAR721109 FKN721109 FUJ721109 GEF721109 GOB721109 GXX721109 HHT721109 HRP721109 IBL721109 ILH721109 IVD721109 JEZ721109 JOV721109 JYR721109 KIN721109 KSJ721109 LCF721109 LMB721109 LVX721109 MFT721109 MPP721109 MZL721109 NJH721109 NTD721109 OCZ721109 OMV721109 OWR721109 PGN721109 PQJ721109 QAF721109 QKB721109 QTX721109 RDT721109 RNP721109 RXL721109 SHH721109 SRD721109 TAZ721109 TKV721109 TUR721109 UEN721109 UOJ721109 UYF721109 VIB721109 VRX721109 WBT721109 WLP721109 WVL721109 D786645 IZ786645 SV786645 ACR786645 AMN786645 AWJ786645 BGF786645 BQB786645 BZX786645 CJT786645 CTP786645 DDL786645 DNH786645 DXD786645 EGZ786645 EQV786645 FAR786645 FKN786645 FUJ786645 GEF786645 GOB786645 GXX786645 HHT786645 HRP786645 IBL786645 ILH786645 IVD786645 JEZ786645 JOV786645 JYR786645 KIN786645 KSJ786645 LCF786645 LMB786645 LVX786645 MFT786645 MPP786645 MZL786645 NJH786645 NTD786645 OCZ786645 OMV786645 OWR786645 PGN786645 PQJ786645 QAF786645 QKB786645 QTX786645 RDT786645 RNP786645 RXL786645 SHH786645 SRD786645 TAZ786645 TKV786645 TUR786645 UEN786645 UOJ786645 UYF786645 VIB786645 VRX786645 WBT786645 WLP786645 WVL786645 D852181 IZ852181 SV852181 ACR852181 AMN852181 AWJ852181 BGF852181 BQB852181 BZX852181 CJT852181 CTP852181 DDL852181 DNH852181 DXD852181 EGZ852181 EQV852181 FAR852181 FKN852181 FUJ852181 GEF852181 GOB852181 GXX852181 HHT852181 HRP852181 IBL852181 ILH852181 IVD852181 JEZ852181 JOV852181 JYR852181 KIN852181 KSJ852181 LCF852181 LMB852181 LVX852181 MFT852181 MPP852181 MZL852181 NJH852181 NTD852181 OCZ852181 OMV852181 OWR852181 PGN852181 PQJ852181 QAF852181 QKB852181 QTX852181 RDT852181 RNP852181 RXL852181 SHH852181 SRD852181 TAZ852181 TKV852181 TUR852181 UEN852181 UOJ852181 UYF852181 VIB852181 VRX852181 WBT852181 WLP852181 WVL852181 D917717 IZ917717 SV917717 ACR917717 AMN917717 AWJ917717 BGF917717 BQB917717 BZX917717 CJT917717 CTP917717 DDL917717 DNH917717 DXD917717 EGZ917717 EQV917717 FAR917717 FKN917717 FUJ917717 GEF917717 GOB917717 GXX917717 HHT917717 HRP917717 IBL917717 ILH917717 IVD917717 JEZ917717 JOV917717 JYR917717 KIN917717 KSJ917717 LCF917717 LMB917717 LVX917717 MFT917717 MPP917717 MZL917717 NJH917717 NTD917717 OCZ917717 OMV917717 OWR917717 PGN917717 PQJ917717 QAF917717 QKB917717 QTX917717 RDT917717 RNP917717 RXL917717 SHH917717 SRD917717 TAZ917717 TKV917717 TUR917717 UEN917717 UOJ917717 UYF917717 VIB917717 VRX917717 WBT917717 WLP917717 WVL917717 D983253 IZ983253 SV983253 ACR983253 AMN983253 AWJ983253 BGF983253 BQB983253 BZX983253 CJT983253 CTP983253 DDL983253 DNH983253 DXD983253 EGZ983253 EQV983253 FAR983253 FKN983253 FUJ983253 GEF983253 GOB983253 GXX983253 HHT983253 HRP983253 IBL983253 ILH983253 IVD983253 JEZ983253 JOV983253 JYR983253 KIN983253 KSJ983253 LCF983253 LMB983253 LVX983253 MFT983253 MPP983253 MZL983253 NJH983253 NTD983253 OCZ983253 OMV983253 OWR983253 PGN983253 PQJ983253 QAF983253 QKB983253 QTX983253 RDT983253 RNP983253 RXL983253 SHH983253 SRD983253 TAZ983253 TKV983253 TUR983253 UEN983253 UOJ983253 UYF983253 VIB983253 VRX983253 WBT983253 WLP983253 WVL983253 D216 IZ216 SV216 ACR216 AMN216 AWJ216 BGF216 BQB216 BZX216 CJT216 CTP216 DDL216 DNH216 DXD216 EGZ216 EQV216 FAR216 FKN216 FUJ216 GEF216 GOB216 GXX216 HHT216 HRP216 IBL216 ILH216 IVD216 JEZ216 JOV216 JYR216 KIN216 KSJ216 LCF216 LMB216 LVX216 MFT216 MPP216 MZL216 NJH216 NTD216 OCZ216 OMV216 OWR216 PGN216 PQJ216 QAF216 QKB216 QTX216 RDT216 RNP216 RXL216 SHH216 SRD216 TAZ216 TKV216 TUR216 UEN216 UOJ216 UYF216 VIB216 VRX216 WBT216 WLP216 WVL216 D65752 IZ65752 SV65752 ACR65752 AMN65752 AWJ65752 BGF65752 BQB65752 BZX65752 CJT65752 CTP65752 DDL65752 DNH65752 DXD65752 EGZ65752 EQV65752 FAR65752 FKN65752 FUJ65752 GEF65752 GOB65752 GXX65752 HHT65752 HRP65752 IBL65752 ILH65752 IVD65752 JEZ65752 JOV65752 JYR65752 KIN65752 KSJ65752 LCF65752 LMB65752 LVX65752 MFT65752 MPP65752 MZL65752 NJH65752 NTD65752 OCZ65752 OMV65752 OWR65752 PGN65752 PQJ65752 QAF65752 QKB65752 QTX65752 RDT65752 RNP65752 RXL65752 SHH65752 SRD65752 TAZ65752 TKV65752 TUR65752 UEN65752 UOJ65752 UYF65752 VIB65752 VRX65752 WBT65752 WLP65752 WVL65752 D131288 IZ131288 SV131288 ACR131288 AMN131288 AWJ131288 BGF131288 BQB131288 BZX131288 CJT131288 CTP131288 DDL131288 DNH131288 DXD131288 EGZ131288 EQV131288 FAR131288 FKN131288 FUJ131288 GEF131288 GOB131288 GXX131288 HHT131288 HRP131288 IBL131288 ILH131288 IVD131288 JEZ131288 JOV131288 JYR131288 KIN131288 KSJ131288 LCF131288 LMB131288 LVX131288 MFT131288 MPP131288 MZL131288 NJH131288 NTD131288 OCZ131288 OMV131288 OWR131288 PGN131288 PQJ131288 QAF131288 QKB131288 QTX131288 RDT131288 RNP131288 RXL131288 SHH131288 SRD131288 TAZ131288 TKV131288 TUR131288 UEN131288 UOJ131288 UYF131288 VIB131288 VRX131288 WBT131288 WLP131288 WVL131288 D196824 IZ196824 SV196824 ACR196824 AMN196824 AWJ196824 BGF196824 BQB196824 BZX196824 CJT196824 CTP196824 DDL196824 DNH196824 DXD196824 EGZ196824 EQV196824 FAR196824 FKN196824 FUJ196824 GEF196824 GOB196824 GXX196824 HHT196824 HRP196824 IBL196824 ILH196824 IVD196824 JEZ196824 JOV196824 JYR196824 KIN196824 KSJ196824 LCF196824 LMB196824 LVX196824 MFT196824 MPP196824 MZL196824 NJH196824 NTD196824 OCZ196824 OMV196824 OWR196824 PGN196824 PQJ196824 QAF196824 QKB196824 QTX196824 RDT196824 RNP196824 RXL196824 SHH196824 SRD196824 TAZ196824 TKV196824 TUR196824 UEN196824 UOJ196824 UYF196824 VIB196824 VRX196824 WBT196824 WLP196824 WVL196824 D262360 IZ262360 SV262360 ACR262360 AMN262360 AWJ262360 BGF262360 BQB262360 BZX262360 CJT262360 CTP262360 DDL262360 DNH262360 DXD262360 EGZ262360 EQV262360 FAR262360 FKN262360 FUJ262360 GEF262360 GOB262360 GXX262360 HHT262360 HRP262360 IBL262360 ILH262360 IVD262360 JEZ262360 JOV262360 JYR262360 KIN262360 KSJ262360 LCF262360 LMB262360 LVX262360 MFT262360 MPP262360 MZL262360 NJH262360 NTD262360 OCZ262360 OMV262360 OWR262360 PGN262360 PQJ262360 QAF262360 QKB262360 QTX262360 RDT262360 RNP262360 RXL262360 SHH262360 SRD262360 TAZ262360 TKV262360 TUR262360 UEN262360 UOJ262360 UYF262360 VIB262360 VRX262360 WBT262360 WLP262360 WVL262360 D327896 IZ327896 SV327896 ACR327896 AMN327896 AWJ327896 BGF327896 BQB327896 BZX327896 CJT327896 CTP327896 DDL327896 DNH327896 DXD327896 EGZ327896 EQV327896 FAR327896 FKN327896 FUJ327896 GEF327896 GOB327896 GXX327896 HHT327896 HRP327896 IBL327896 ILH327896 IVD327896 JEZ327896 JOV327896 JYR327896 KIN327896 KSJ327896 LCF327896 LMB327896 LVX327896 MFT327896 MPP327896 MZL327896 NJH327896 NTD327896 OCZ327896 OMV327896 OWR327896 PGN327896 PQJ327896 QAF327896 QKB327896 QTX327896 RDT327896 RNP327896 RXL327896 SHH327896 SRD327896 TAZ327896 TKV327896 TUR327896 UEN327896 UOJ327896 UYF327896 VIB327896 VRX327896 WBT327896 WLP327896 WVL327896 D393432 IZ393432 SV393432 ACR393432 AMN393432 AWJ393432 BGF393432 BQB393432 BZX393432 CJT393432 CTP393432 DDL393432 DNH393432 DXD393432 EGZ393432 EQV393432 FAR393432 FKN393432 FUJ393432 GEF393432 GOB393432 GXX393432 HHT393432 HRP393432 IBL393432 ILH393432 IVD393432 JEZ393432 JOV393432 JYR393432 KIN393432 KSJ393432 LCF393432 LMB393432 LVX393432 MFT393432 MPP393432 MZL393432 NJH393432 NTD393432 OCZ393432 OMV393432 OWR393432 PGN393432 PQJ393432 QAF393432 QKB393432 QTX393432 RDT393432 RNP393432 RXL393432 SHH393432 SRD393432 TAZ393432 TKV393432 TUR393432 UEN393432 UOJ393432 UYF393432 VIB393432 VRX393432 WBT393432 WLP393432 WVL393432 D458968 IZ458968 SV458968 ACR458968 AMN458968 AWJ458968 BGF458968 BQB458968 BZX458968 CJT458968 CTP458968 DDL458968 DNH458968 DXD458968 EGZ458968 EQV458968 FAR458968 FKN458968 FUJ458968 GEF458968 GOB458968 GXX458968 HHT458968 HRP458968 IBL458968 ILH458968 IVD458968 JEZ458968 JOV458968 JYR458968 KIN458968 KSJ458968 LCF458968 LMB458968 LVX458968 MFT458968 MPP458968 MZL458968 NJH458968 NTD458968 OCZ458968 OMV458968 OWR458968 PGN458968 PQJ458968 QAF458968 QKB458968 QTX458968 RDT458968 RNP458968 RXL458968 SHH458968 SRD458968 TAZ458968 TKV458968 TUR458968 UEN458968 UOJ458968 UYF458968 VIB458968 VRX458968 WBT458968 WLP458968 WVL458968 D524504 IZ524504 SV524504 ACR524504 AMN524504 AWJ524504 BGF524504 BQB524504 BZX524504 CJT524504 CTP524504 DDL524504 DNH524504 DXD524504 EGZ524504 EQV524504 FAR524504 FKN524504 FUJ524504 GEF524504 GOB524504 GXX524504 HHT524504 HRP524504 IBL524504 ILH524504 IVD524504 JEZ524504 JOV524504 JYR524504 KIN524504 KSJ524504 LCF524504 LMB524504 LVX524504 MFT524504 MPP524504 MZL524504 NJH524504 NTD524504 OCZ524504 OMV524504 OWR524504 PGN524504 PQJ524504 QAF524504 QKB524504 QTX524504 RDT524504 RNP524504 RXL524504 SHH524504 SRD524504 TAZ524504 TKV524504 TUR524504 UEN524504 UOJ524504 UYF524504 VIB524504 VRX524504 WBT524504 WLP524504 WVL524504 D590040 IZ590040 SV590040 ACR590040 AMN590040 AWJ590040 BGF590040 BQB590040 BZX590040 CJT590040 CTP590040 DDL590040 DNH590040 DXD590040 EGZ590040 EQV590040 FAR590040 FKN590040 FUJ590040 GEF590040 GOB590040 GXX590040 HHT590040 HRP590040 IBL590040 ILH590040 IVD590040 JEZ590040 JOV590040 JYR590040 KIN590040 KSJ590040 LCF590040 LMB590040 LVX590040 MFT590040 MPP590040 MZL590040 NJH590040 NTD590040 OCZ590040 OMV590040 OWR590040 PGN590040 PQJ590040 QAF590040 QKB590040 QTX590040 RDT590040 RNP590040 RXL590040 SHH590040 SRD590040 TAZ590040 TKV590040 TUR590040 UEN590040 UOJ590040 UYF590040 VIB590040 VRX590040 WBT590040 WLP590040 WVL590040 D655576 IZ655576 SV655576 ACR655576 AMN655576 AWJ655576 BGF655576 BQB655576 BZX655576 CJT655576 CTP655576 DDL655576 DNH655576 DXD655576 EGZ655576 EQV655576 FAR655576 FKN655576 FUJ655576 GEF655576 GOB655576 GXX655576 HHT655576 HRP655576 IBL655576 ILH655576 IVD655576 JEZ655576 JOV655576 JYR655576 KIN655576 KSJ655576 LCF655576 LMB655576 LVX655576 MFT655576 MPP655576 MZL655576 NJH655576 NTD655576 OCZ655576 OMV655576 OWR655576 PGN655576 PQJ655576 QAF655576 QKB655576 QTX655576 RDT655576 RNP655576 RXL655576 SHH655576 SRD655576 TAZ655576 TKV655576 TUR655576 UEN655576 UOJ655576 UYF655576 VIB655576 VRX655576 WBT655576 WLP655576 WVL655576 D721112 IZ721112 SV721112 ACR721112 AMN721112 AWJ721112 BGF721112 BQB721112 BZX721112 CJT721112 CTP721112 DDL721112 DNH721112 DXD721112 EGZ721112 EQV721112 FAR721112 FKN721112 FUJ721112 GEF721112 GOB721112 GXX721112 HHT721112 HRP721112 IBL721112 ILH721112 IVD721112 JEZ721112 JOV721112 JYR721112 KIN721112 KSJ721112 LCF721112 LMB721112 LVX721112 MFT721112 MPP721112 MZL721112 NJH721112 NTD721112 OCZ721112 OMV721112 OWR721112 PGN721112 PQJ721112 QAF721112 QKB721112 QTX721112 RDT721112 RNP721112 RXL721112 SHH721112 SRD721112 TAZ721112 TKV721112 TUR721112 UEN721112 UOJ721112 UYF721112 VIB721112 VRX721112 WBT721112 WLP721112 WVL721112 D786648 IZ786648 SV786648 ACR786648 AMN786648 AWJ786648 BGF786648 BQB786648 BZX786648 CJT786648 CTP786648 DDL786648 DNH786648 DXD786648 EGZ786648 EQV786648 FAR786648 FKN786648 FUJ786648 GEF786648 GOB786648 GXX786648 HHT786648 HRP786648 IBL786648 ILH786648 IVD786648 JEZ786648 JOV786648 JYR786648 KIN786648 KSJ786648 LCF786648 LMB786648 LVX786648 MFT786648 MPP786648 MZL786648 NJH786648 NTD786648 OCZ786648 OMV786648 OWR786648 PGN786648 PQJ786648 QAF786648 QKB786648 QTX786648 RDT786648 RNP786648 RXL786648 SHH786648 SRD786648 TAZ786648 TKV786648 TUR786648 UEN786648 UOJ786648 UYF786648 VIB786648 VRX786648 WBT786648 WLP786648 WVL786648 D852184 IZ852184 SV852184 ACR852184 AMN852184 AWJ852184 BGF852184 BQB852184 BZX852184 CJT852184 CTP852184 DDL852184 DNH852184 DXD852184 EGZ852184 EQV852184 FAR852184 FKN852184 FUJ852184 GEF852184 GOB852184 GXX852184 HHT852184 HRP852184 IBL852184 ILH852184 IVD852184 JEZ852184 JOV852184 JYR852184 KIN852184 KSJ852184 LCF852184 LMB852184 LVX852184 MFT852184 MPP852184 MZL852184 NJH852184 NTD852184 OCZ852184 OMV852184 OWR852184 PGN852184 PQJ852184 QAF852184 QKB852184 QTX852184 RDT852184 RNP852184 RXL852184 SHH852184 SRD852184 TAZ852184 TKV852184 TUR852184 UEN852184 UOJ852184 UYF852184 VIB852184 VRX852184 WBT852184 WLP852184 WVL852184 D917720 IZ917720 SV917720 ACR917720 AMN917720 AWJ917720 BGF917720 BQB917720 BZX917720 CJT917720 CTP917720 DDL917720 DNH917720 DXD917720 EGZ917720 EQV917720 FAR917720 FKN917720 FUJ917720 GEF917720 GOB917720 GXX917720 HHT917720 HRP917720 IBL917720 ILH917720 IVD917720 JEZ917720 JOV917720 JYR917720 KIN917720 KSJ917720 LCF917720 LMB917720 LVX917720 MFT917720 MPP917720 MZL917720 NJH917720 NTD917720 OCZ917720 OMV917720 OWR917720 PGN917720 PQJ917720 QAF917720 QKB917720 QTX917720 RDT917720 RNP917720 RXL917720 SHH917720 SRD917720 TAZ917720 TKV917720 TUR917720 UEN917720 UOJ917720 UYF917720 VIB917720 VRX917720 WBT917720 WLP917720 WVL917720 D983256 IZ983256 SV983256 ACR983256 AMN983256 AWJ983256 BGF983256 BQB983256 BZX983256 CJT983256 CTP983256 DDL983256 DNH983256 DXD983256 EGZ983256 EQV983256 FAR983256 FKN983256 FUJ983256 GEF983256 GOB983256 GXX983256 HHT983256 HRP983256 IBL983256 ILH983256 IVD983256 JEZ983256 JOV983256 JYR983256 KIN983256 KSJ983256 LCF983256 LMB983256 LVX983256 MFT983256 MPP983256 MZL983256 NJH983256 NTD983256 OCZ983256 OMV983256 OWR983256 PGN983256 PQJ983256 QAF983256 QKB983256 QTX983256 RDT983256 RNP983256 RXL983256 SHH983256 SRD983256 TAZ983256 TKV983256 TUR983256 UEN983256 UOJ983256 UYF983256 VIB983256 VRX983256 WBT983256 WLP983256 WVL983256 D219 IZ219 SV219 ACR219 AMN219 AWJ219 BGF219 BQB219 BZX219 CJT219 CTP219 DDL219 DNH219 DXD219 EGZ219 EQV219 FAR219 FKN219 FUJ219 GEF219 GOB219 GXX219 HHT219 HRP219 IBL219 ILH219 IVD219 JEZ219 JOV219 JYR219 KIN219 KSJ219 LCF219 LMB219 LVX219 MFT219 MPP219 MZL219 NJH219 NTD219 OCZ219 OMV219 OWR219 PGN219 PQJ219 QAF219 QKB219 QTX219 RDT219 RNP219 RXL219 SHH219 SRD219 TAZ219 TKV219 TUR219 UEN219 UOJ219 UYF219 VIB219 VRX219 WBT219 WLP219 WVL219 D65755 IZ65755 SV65755 ACR65755 AMN65755 AWJ65755 BGF65755 BQB65755 BZX65755 CJT65755 CTP65755 DDL65755 DNH65755 DXD65755 EGZ65755 EQV65755 FAR65755 FKN65755 FUJ65755 GEF65755 GOB65755 GXX65755 HHT65755 HRP65755 IBL65755 ILH65755 IVD65755 JEZ65755 JOV65755 JYR65755 KIN65755 KSJ65755 LCF65755 LMB65755 LVX65755 MFT65755 MPP65755 MZL65755 NJH65755 NTD65755 OCZ65755 OMV65755 OWR65755 PGN65755 PQJ65755 QAF65755 QKB65755 QTX65755 RDT65755 RNP65755 RXL65755 SHH65755 SRD65755 TAZ65755 TKV65755 TUR65755 UEN65755 UOJ65755 UYF65755 VIB65755 VRX65755 WBT65755 WLP65755 WVL65755 D131291 IZ131291 SV131291 ACR131291 AMN131291 AWJ131291 BGF131291 BQB131291 BZX131291 CJT131291 CTP131291 DDL131291 DNH131291 DXD131291 EGZ131291 EQV131291 FAR131291 FKN131291 FUJ131291 GEF131291 GOB131291 GXX131291 HHT131291 HRP131291 IBL131291 ILH131291 IVD131291 JEZ131291 JOV131291 JYR131291 KIN131291 KSJ131291 LCF131291 LMB131291 LVX131291 MFT131291 MPP131291 MZL131291 NJH131291 NTD131291 OCZ131291 OMV131291 OWR131291 PGN131291 PQJ131291 QAF131291 QKB131291 QTX131291 RDT131291 RNP131291 RXL131291 SHH131291 SRD131291 TAZ131291 TKV131291 TUR131291 UEN131291 UOJ131291 UYF131291 VIB131291 VRX131291 WBT131291 WLP131291 WVL131291 D196827 IZ196827 SV196827 ACR196827 AMN196827 AWJ196827 BGF196827 BQB196827 BZX196827 CJT196827 CTP196827 DDL196827 DNH196827 DXD196827 EGZ196827 EQV196827 FAR196827 FKN196827 FUJ196827 GEF196827 GOB196827 GXX196827 HHT196827 HRP196827 IBL196827 ILH196827 IVD196827 JEZ196827 JOV196827 JYR196827 KIN196827 KSJ196827 LCF196827 LMB196827 LVX196827 MFT196827 MPP196827 MZL196827 NJH196827 NTD196827 OCZ196827 OMV196827 OWR196827 PGN196827 PQJ196827 QAF196827 QKB196827 QTX196827 RDT196827 RNP196827 RXL196827 SHH196827 SRD196827 TAZ196827 TKV196827 TUR196827 UEN196827 UOJ196827 UYF196827 VIB196827 VRX196827 WBT196827 WLP196827 WVL196827 D262363 IZ262363 SV262363 ACR262363 AMN262363 AWJ262363 BGF262363 BQB262363 BZX262363 CJT262363 CTP262363 DDL262363 DNH262363 DXD262363 EGZ262363 EQV262363 FAR262363 FKN262363 FUJ262363 GEF262363 GOB262363 GXX262363 HHT262363 HRP262363 IBL262363 ILH262363 IVD262363 JEZ262363 JOV262363 JYR262363 KIN262363 KSJ262363 LCF262363 LMB262363 LVX262363 MFT262363 MPP262363 MZL262363 NJH262363 NTD262363 OCZ262363 OMV262363 OWR262363 PGN262363 PQJ262363 QAF262363 QKB262363 QTX262363 RDT262363 RNP262363 RXL262363 SHH262363 SRD262363 TAZ262363 TKV262363 TUR262363 UEN262363 UOJ262363 UYF262363 VIB262363 VRX262363 WBT262363 WLP262363 WVL262363 D327899 IZ327899 SV327899 ACR327899 AMN327899 AWJ327899 BGF327899 BQB327899 BZX327899 CJT327899 CTP327899 DDL327899 DNH327899 DXD327899 EGZ327899 EQV327899 FAR327899 FKN327899 FUJ327899 GEF327899 GOB327899 GXX327899 HHT327899 HRP327899 IBL327899 ILH327899 IVD327899 JEZ327899 JOV327899 JYR327899 KIN327899 KSJ327899 LCF327899 LMB327899 LVX327899 MFT327899 MPP327899 MZL327899 NJH327899 NTD327899 OCZ327899 OMV327899 OWR327899 PGN327899 PQJ327899 QAF327899 QKB327899 QTX327899 RDT327899 RNP327899 RXL327899 SHH327899 SRD327899 TAZ327899 TKV327899 TUR327899 UEN327899 UOJ327899 UYF327899 VIB327899 VRX327899 WBT327899 WLP327899 WVL327899 D393435 IZ393435 SV393435 ACR393435 AMN393435 AWJ393435 BGF393435 BQB393435 BZX393435 CJT393435 CTP393435 DDL393435 DNH393435 DXD393435 EGZ393435 EQV393435 FAR393435 FKN393435 FUJ393435 GEF393435 GOB393435 GXX393435 HHT393435 HRP393435 IBL393435 ILH393435 IVD393435 JEZ393435 JOV393435 JYR393435 KIN393435 KSJ393435 LCF393435 LMB393435 LVX393435 MFT393435 MPP393435 MZL393435 NJH393435 NTD393435 OCZ393435 OMV393435 OWR393435 PGN393435 PQJ393435 QAF393435 QKB393435 QTX393435 RDT393435 RNP393435 RXL393435 SHH393435 SRD393435 TAZ393435 TKV393435 TUR393435 UEN393435 UOJ393435 UYF393435 VIB393435 VRX393435 WBT393435 WLP393435 WVL393435 D458971 IZ458971 SV458971 ACR458971 AMN458971 AWJ458971 BGF458971 BQB458971 BZX458971 CJT458971 CTP458971 DDL458971 DNH458971 DXD458971 EGZ458971 EQV458971 FAR458971 FKN458971 FUJ458971 GEF458971 GOB458971 GXX458971 HHT458971 HRP458971 IBL458971 ILH458971 IVD458971 JEZ458971 JOV458971 JYR458971 KIN458971 KSJ458971 LCF458971 LMB458971 LVX458971 MFT458971 MPP458971 MZL458971 NJH458971 NTD458971 OCZ458971 OMV458971 OWR458971 PGN458971 PQJ458971 QAF458971 QKB458971 QTX458971 RDT458971 RNP458971 RXL458971 SHH458971 SRD458971 TAZ458971 TKV458971 TUR458971 UEN458971 UOJ458971 UYF458971 VIB458971 VRX458971 WBT458971 WLP458971 WVL458971 D524507 IZ524507 SV524507 ACR524507 AMN524507 AWJ524507 BGF524507 BQB524507 BZX524507 CJT524507 CTP524507 DDL524507 DNH524507 DXD524507 EGZ524507 EQV524507 FAR524507 FKN524507 FUJ524507 GEF524507 GOB524507 GXX524507 HHT524507 HRP524507 IBL524507 ILH524507 IVD524507 JEZ524507 JOV524507 JYR524507 KIN524507 KSJ524507 LCF524507 LMB524507 LVX524507 MFT524507 MPP524507 MZL524507 NJH524507 NTD524507 OCZ524507 OMV524507 OWR524507 PGN524507 PQJ524507 QAF524507 QKB524507 QTX524507 RDT524507 RNP524507 RXL524507 SHH524507 SRD524507 TAZ524507 TKV524507 TUR524507 UEN524507 UOJ524507 UYF524507 VIB524507 VRX524507 WBT524507 WLP524507 WVL524507 D590043 IZ590043 SV590043 ACR590043 AMN590043 AWJ590043 BGF590043 BQB590043 BZX590043 CJT590043 CTP590043 DDL590043 DNH590043 DXD590043 EGZ590043 EQV590043 FAR590043 FKN590043 FUJ590043 GEF590043 GOB590043 GXX590043 HHT590043 HRP590043 IBL590043 ILH590043 IVD590043 JEZ590043 JOV590043 JYR590043 KIN590043 KSJ590043 LCF590043 LMB590043 LVX590043 MFT590043 MPP590043 MZL590043 NJH590043 NTD590043 OCZ590043 OMV590043 OWR590043 PGN590043 PQJ590043 QAF590043 QKB590043 QTX590043 RDT590043 RNP590043 RXL590043 SHH590043 SRD590043 TAZ590043 TKV590043 TUR590043 UEN590043 UOJ590043 UYF590043 VIB590043 VRX590043 WBT590043 WLP590043 WVL590043 D655579 IZ655579 SV655579 ACR655579 AMN655579 AWJ655579 BGF655579 BQB655579 BZX655579 CJT655579 CTP655579 DDL655579 DNH655579 DXD655579 EGZ655579 EQV655579 FAR655579 FKN655579 FUJ655579 GEF655579 GOB655579 GXX655579 HHT655579 HRP655579 IBL655579 ILH655579 IVD655579 JEZ655579 JOV655579 JYR655579 KIN655579 KSJ655579 LCF655579 LMB655579 LVX655579 MFT655579 MPP655579 MZL655579 NJH655579 NTD655579 OCZ655579 OMV655579 OWR655579 PGN655579 PQJ655579 QAF655579 QKB655579 QTX655579 RDT655579 RNP655579 RXL655579 SHH655579 SRD655579 TAZ655579 TKV655579 TUR655579 UEN655579 UOJ655579 UYF655579 VIB655579 VRX655579 WBT655579 WLP655579 WVL655579 D721115 IZ721115 SV721115 ACR721115 AMN721115 AWJ721115 BGF721115 BQB721115 BZX721115 CJT721115 CTP721115 DDL721115 DNH721115 DXD721115 EGZ721115 EQV721115 FAR721115 FKN721115 FUJ721115 GEF721115 GOB721115 GXX721115 HHT721115 HRP721115 IBL721115 ILH721115 IVD721115 JEZ721115 JOV721115 JYR721115 KIN721115 KSJ721115 LCF721115 LMB721115 LVX721115 MFT721115 MPP721115 MZL721115 NJH721115 NTD721115 OCZ721115 OMV721115 OWR721115 PGN721115 PQJ721115 QAF721115 QKB721115 QTX721115 RDT721115 RNP721115 RXL721115 SHH721115 SRD721115 TAZ721115 TKV721115 TUR721115 UEN721115 UOJ721115 UYF721115 VIB721115 VRX721115 WBT721115 WLP721115 WVL721115 D786651 IZ786651 SV786651 ACR786651 AMN786651 AWJ786651 BGF786651 BQB786651 BZX786651 CJT786651 CTP786651 DDL786651 DNH786651 DXD786651 EGZ786651 EQV786651 FAR786651 FKN786651 FUJ786651 GEF786651 GOB786651 GXX786651 HHT786651 HRP786651 IBL786651 ILH786651 IVD786651 JEZ786651 JOV786651 JYR786651 KIN786651 KSJ786651 LCF786651 LMB786651 LVX786651 MFT786651 MPP786651 MZL786651 NJH786651 NTD786651 OCZ786651 OMV786651 OWR786651 PGN786651 PQJ786651 QAF786651 QKB786651 QTX786651 RDT786651 RNP786651 RXL786651 SHH786651 SRD786651 TAZ786651 TKV786651 TUR786651 UEN786651 UOJ786651 UYF786651 VIB786651 VRX786651 WBT786651 WLP786651 WVL786651 D852187 IZ852187 SV852187 ACR852187 AMN852187 AWJ852187 BGF852187 BQB852187 BZX852187 CJT852187 CTP852187 DDL852187 DNH852187 DXD852187 EGZ852187 EQV852187 FAR852187 FKN852187 FUJ852187 GEF852187 GOB852187 GXX852187 HHT852187 HRP852187 IBL852187 ILH852187 IVD852187 JEZ852187 JOV852187 JYR852187 KIN852187 KSJ852187 LCF852187 LMB852187 LVX852187 MFT852187 MPP852187 MZL852187 NJH852187 NTD852187 OCZ852187 OMV852187 OWR852187 PGN852187 PQJ852187 QAF852187 QKB852187 QTX852187 RDT852187 RNP852187 RXL852187 SHH852187 SRD852187 TAZ852187 TKV852187 TUR852187 UEN852187 UOJ852187 UYF852187 VIB852187 VRX852187 WBT852187 WLP852187 WVL852187 D917723 IZ917723 SV917723 ACR917723 AMN917723 AWJ917723 BGF917723 BQB917723 BZX917723 CJT917723 CTP917723 DDL917723 DNH917723 DXD917723 EGZ917723 EQV917723 FAR917723 FKN917723 FUJ917723 GEF917723 GOB917723 GXX917723 HHT917723 HRP917723 IBL917723 ILH917723 IVD917723 JEZ917723 JOV917723 JYR917723 KIN917723 KSJ917723 LCF917723 LMB917723 LVX917723 MFT917723 MPP917723 MZL917723 NJH917723 NTD917723 OCZ917723 OMV917723 OWR917723 PGN917723 PQJ917723 QAF917723 QKB917723 QTX917723 RDT917723 RNP917723 RXL917723 SHH917723 SRD917723 TAZ917723 TKV917723 TUR917723 UEN917723 UOJ917723 UYF917723 VIB917723 VRX917723 WBT917723 WLP917723 WVL917723 D983259 IZ983259 SV983259 ACR983259 AMN983259 AWJ983259 BGF983259 BQB983259 BZX983259 CJT983259 CTP983259 DDL983259 DNH983259 DXD983259 EGZ983259 EQV983259 FAR983259 FKN983259 FUJ983259 GEF983259 GOB983259 GXX983259 HHT983259 HRP983259 IBL983259 ILH983259 IVD983259 JEZ983259 JOV983259 JYR983259 KIN983259 KSJ983259 LCF983259 LMB983259 LVX983259 MFT983259 MPP983259 MZL983259 NJH983259 NTD983259 OCZ983259 OMV983259 OWR983259 PGN983259 PQJ983259 QAF983259 QKB983259 QTX983259 RDT983259 RNP983259 RXL983259 SHH983259 SRD983259 TAZ983259 TKV983259 TUR983259 UEN983259 UOJ983259 UYF983259 VIB983259 VRX983259 WBT983259 WLP983259 WVL983259 D222 IZ222 SV222 ACR222 AMN222 AWJ222 BGF222 BQB222 BZX222 CJT222 CTP222 DDL222 DNH222 DXD222 EGZ222 EQV222 FAR222 FKN222 FUJ222 GEF222 GOB222 GXX222 HHT222 HRP222 IBL222 ILH222 IVD222 JEZ222 JOV222 JYR222 KIN222 KSJ222 LCF222 LMB222 LVX222 MFT222 MPP222 MZL222 NJH222 NTD222 OCZ222 OMV222 OWR222 PGN222 PQJ222 QAF222 QKB222 QTX222 RDT222 RNP222 RXL222 SHH222 SRD222 TAZ222 TKV222 TUR222 UEN222 UOJ222 UYF222 VIB222 VRX222 WBT222 WLP222 WVL222 D65758 IZ65758 SV65758 ACR65758 AMN65758 AWJ65758 BGF65758 BQB65758 BZX65758 CJT65758 CTP65758 DDL65758 DNH65758 DXD65758 EGZ65758 EQV65758 FAR65758 FKN65758 FUJ65758 GEF65758 GOB65758 GXX65758 HHT65758 HRP65758 IBL65758 ILH65758 IVD65758 JEZ65758 JOV65758 JYR65758 KIN65758 KSJ65758 LCF65758 LMB65758 LVX65758 MFT65758 MPP65758 MZL65758 NJH65758 NTD65758 OCZ65758 OMV65758 OWR65758 PGN65758 PQJ65758 QAF65758 QKB65758 QTX65758 RDT65758 RNP65758 RXL65758 SHH65758 SRD65758 TAZ65758 TKV65758 TUR65758 UEN65758 UOJ65758 UYF65758 VIB65758 VRX65758 WBT65758 WLP65758 WVL65758 D131294 IZ131294 SV131294 ACR131294 AMN131294 AWJ131294 BGF131294 BQB131294 BZX131294 CJT131294 CTP131294 DDL131294 DNH131294 DXD131294 EGZ131294 EQV131294 FAR131294 FKN131294 FUJ131294 GEF131294 GOB131294 GXX131294 HHT131294 HRP131294 IBL131294 ILH131294 IVD131294 JEZ131294 JOV131294 JYR131294 KIN131294 KSJ131294 LCF131294 LMB131294 LVX131294 MFT131294 MPP131294 MZL131294 NJH131294 NTD131294 OCZ131294 OMV131294 OWR131294 PGN131294 PQJ131294 QAF131294 QKB131294 QTX131294 RDT131294 RNP131294 RXL131294 SHH131294 SRD131294 TAZ131294 TKV131294 TUR131294 UEN131294 UOJ131294 UYF131294 VIB131294 VRX131294 WBT131294 WLP131294 WVL131294 D196830 IZ196830 SV196830 ACR196830 AMN196830 AWJ196830 BGF196830 BQB196830 BZX196830 CJT196830 CTP196830 DDL196830 DNH196830 DXD196830 EGZ196830 EQV196830 FAR196830 FKN196830 FUJ196830 GEF196830 GOB196830 GXX196830 HHT196830 HRP196830 IBL196830 ILH196830 IVD196830 JEZ196830 JOV196830 JYR196830 KIN196830 KSJ196830 LCF196830 LMB196830 LVX196830 MFT196830 MPP196830 MZL196830 NJH196830 NTD196830 OCZ196830 OMV196830 OWR196830 PGN196830 PQJ196830 QAF196830 QKB196830 QTX196830 RDT196830 RNP196830 RXL196830 SHH196830 SRD196830 TAZ196830 TKV196830 TUR196830 UEN196830 UOJ196830 UYF196830 VIB196830 VRX196830 WBT196830 WLP196830 WVL196830 D262366 IZ262366 SV262366 ACR262366 AMN262366 AWJ262366 BGF262366 BQB262366 BZX262366 CJT262366 CTP262366 DDL262366 DNH262366 DXD262366 EGZ262366 EQV262366 FAR262366 FKN262366 FUJ262366 GEF262366 GOB262366 GXX262366 HHT262366 HRP262366 IBL262366 ILH262366 IVD262366 JEZ262366 JOV262366 JYR262366 KIN262366 KSJ262366 LCF262366 LMB262366 LVX262366 MFT262366 MPP262366 MZL262366 NJH262366 NTD262366 OCZ262366 OMV262366 OWR262366 PGN262366 PQJ262366 QAF262366 QKB262366 QTX262366 RDT262366 RNP262366 RXL262366 SHH262366 SRD262366 TAZ262366 TKV262366 TUR262366 UEN262366 UOJ262366 UYF262366 VIB262366 VRX262366 WBT262366 WLP262366 WVL262366 D327902 IZ327902 SV327902 ACR327902 AMN327902 AWJ327902 BGF327902 BQB327902 BZX327902 CJT327902 CTP327902 DDL327902 DNH327902 DXD327902 EGZ327902 EQV327902 FAR327902 FKN327902 FUJ327902 GEF327902 GOB327902 GXX327902 HHT327902 HRP327902 IBL327902 ILH327902 IVD327902 JEZ327902 JOV327902 JYR327902 KIN327902 KSJ327902 LCF327902 LMB327902 LVX327902 MFT327902 MPP327902 MZL327902 NJH327902 NTD327902 OCZ327902 OMV327902 OWR327902 PGN327902 PQJ327902 QAF327902 QKB327902 QTX327902 RDT327902 RNP327902 RXL327902 SHH327902 SRD327902 TAZ327902 TKV327902 TUR327902 UEN327902 UOJ327902 UYF327902 VIB327902 VRX327902 WBT327902 WLP327902 WVL327902 D393438 IZ393438 SV393438 ACR393438 AMN393438 AWJ393438 BGF393438 BQB393438 BZX393438 CJT393438 CTP393438 DDL393438 DNH393438 DXD393438 EGZ393438 EQV393438 FAR393438 FKN393438 FUJ393438 GEF393438 GOB393438 GXX393438 HHT393438 HRP393438 IBL393438 ILH393438 IVD393438 JEZ393438 JOV393438 JYR393438 KIN393438 KSJ393438 LCF393438 LMB393438 LVX393438 MFT393438 MPP393438 MZL393438 NJH393438 NTD393438 OCZ393438 OMV393438 OWR393438 PGN393438 PQJ393438 QAF393438 QKB393438 QTX393438 RDT393438 RNP393438 RXL393438 SHH393438 SRD393438 TAZ393438 TKV393438 TUR393438 UEN393438 UOJ393438 UYF393438 VIB393438 VRX393438 WBT393438 WLP393438 WVL393438 D458974 IZ458974 SV458974 ACR458974 AMN458974 AWJ458974 BGF458974 BQB458974 BZX458974 CJT458974 CTP458974 DDL458974 DNH458974 DXD458974 EGZ458974 EQV458974 FAR458974 FKN458974 FUJ458974 GEF458974 GOB458974 GXX458974 HHT458974 HRP458974 IBL458974 ILH458974 IVD458974 JEZ458974 JOV458974 JYR458974 KIN458974 KSJ458974 LCF458974 LMB458974 LVX458974 MFT458974 MPP458974 MZL458974 NJH458974 NTD458974 OCZ458974 OMV458974 OWR458974 PGN458974 PQJ458974 QAF458974 QKB458974 QTX458974 RDT458974 RNP458974 RXL458974 SHH458974 SRD458974 TAZ458974 TKV458974 TUR458974 UEN458974 UOJ458974 UYF458974 VIB458974 VRX458974 WBT458974 WLP458974 WVL458974 D524510 IZ524510 SV524510 ACR524510 AMN524510 AWJ524510 BGF524510 BQB524510 BZX524510 CJT524510 CTP524510 DDL524510 DNH524510 DXD524510 EGZ524510 EQV524510 FAR524510 FKN524510 FUJ524510 GEF524510 GOB524510 GXX524510 HHT524510 HRP524510 IBL524510 ILH524510 IVD524510 JEZ524510 JOV524510 JYR524510 KIN524510 KSJ524510 LCF524510 LMB524510 LVX524510 MFT524510 MPP524510 MZL524510 NJH524510 NTD524510 OCZ524510 OMV524510 OWR524510 PGN524510 PQJ524510 QAF524510 QKB524510 QTX524510 RDT524510 RNP524510 RXL524510 SHH524510 SRD524510 TAZ524510 TKV524510 TUR524510 UEN524510 UOJ524510 UYF524510 VIB524510 VRX524510 WBT524510 WLP524510 WVL524510 D590046 IZ590046 SV590046 ACR590046 AMN590046 AWJ590046 BGF590046 BQB590046 BZX590046 CJT590046 CTP590046 DDL590046 DNH590046 DXD590046 EGZ590046 EQV590046 FAR590046 FKN590046 FUJ590046 GEF590046 GOB590046 GXX590046 HHT590046 HRP590046 IBL590046 ILH590046 IVD590046 JEZ590046 JOV590046 JYR590046 KIN590046 KSJ590046 LCF590046 LMB590046 LVX590046 MFT590046 MPP590046 MZL590046 NJH590046 NTD590046 OCZ590046 OMV590046 OWR590046 PGN590046 PQJ590046 QAF590046 QKB590046 QTX590046 RDT590046 RNP590046 RXL590046 SHH590046 SRD590046 TAZ590046 TKV590046 TUR590046 UEN590046 UOJ590046 UYF590046 VIB590046 VRX590046 WBT590046 WLP590046 WVL590046 D655582 IZ655582 SV655582 ACR655582 AMN655582 AWJ655582 BGF655582 BQB655582 BZX655582 CJT655582 CTP655582 DDL655582 DNH655582 DXD655582 EGZ655582 EQV655582 FAR655582 FKN655582 FUJ655582 GEF655582 GOB655582 GXX655582 HHT655582 HRP655582 IBL655582 ILH655582 IVD655582 JEZ655582 JOV655582 JYR655582 KIN655582 KSJ655582 LCF655582 LMB655582 LVX655582 MFT655582 MPP655582 MZL655582 NJH655582 NTD655582 OCZ655582 OMV655582 OWR655582 PGN655582 PQJ655582 QAF655582 QKB655582 QTX655582 RDT655582 RNP655582 RXL655582 SHH655582 SRD655582 TAZ655582 TKV655582 TUR655582 UEN655582 UOJ655582 UYF655582 VIB655582 VRX655582 WBT655582 WLP655582 WVL655582 D721118 IZ721118 SV721118 ACR721118 AMN721118 AWJ721118 BGF721118 BQB721118 BZX721118 CJT721118 CTP721118 DDL721118 DNH721118 DXD721118 EGZ721118 EQV721118 FAR721118 FKN721118 FUJ721118 GEF721118 GOB721118 GXX721118 HHT721118 HRP721118 IBL721118 ILH721118 IVD721118 JEZ721118 JOV721118 JYR721118 KIN721118 KSJ721118 LCF721118 LMB721118 LVX721118 MFT721118 MPP721118 MZL721118 NJH721118 NTD721118 OCZ721118 OMV721118 OWR721118 PGN721118 PQJ721118 QAF721118 QKB721118 QTX721118 RDT721118 RNP721118 RXL721118 SHH721118 SRD721118 TAZ721118 TKV721118 TUR721118 UEN721118 UOJ721118 UYF721118 VIB721118 VRX721118 WBT721118 WLP721118 WVL721118 D786654 IZ786654 SV786654 ACR786654 AMN786654 AWJ786654 BGF786654 BQB786654 BZX786654 CJT786654 CTP786654 DDL786654 DNH786654 DXD786654 EGZ786654 EQV786654 FAR786654 FKN786654 FUJ786654 GEF786654 GOB786654 GXX786654 HHT786654 HRP786654 IBL786654 ILH786654 IVD786654 JEZ786654 JOV786654 JYR786654 KIN786654 KSJ786654 LCF786654 LMB786654 LVX786654 MFT786654 MPP786654 MZL786654 NJH786654 NTD786654 OCZ786654 OMV786654 OWR786654 PGN786654 PQJ786654 QAF786654 QKB786654 QTX786654 RDT786654 RNP786654 RXL786654 SHH786654 SRD786654 TAZ786654 TKV786654 TUR786654 UEN786654 UOJ786654 UYF786654 VIB786654 VRX786654 WBT786654 WLP786654 WVL786654 D852190 IZ852190 SV852190 ACR852190 AMN852190 AWJ852190 BGF852190 BQB852190 BZX852190 CJT852190 CTP852190 DDL852190 DNH852190 DXD852190 EGZ852190 EQV852190 FAR852190 FKN852190 FUJ852190 GEF852190 GOB852190 GXX852190 HHT852190 HRP852190 IBL852190 ILH852190 IVD852190 JEZ852190 JOV852190 JYR852190 KIN852190 KSJ852190 LCF852190 LMB852190 LVX852190 MFT852190 MPP852190 MZL852190 NJH852190 NTD852190 OCZ852190 OMV852190 OWR852190 PGN852190 PQJ852190 QAF852190 QKB852190 QTX852190 RDT852190 RNP852190 RXL852190 SHH852190 SRD852190 TAZ852190 TKV852190 TUR852190 UEN852190 UOJ852190 UYF852190 VIB852190 VRX852190 WBT852190 WLP852190 WVL852190 D917726 IZ917726 SV917726 ACR917726 AMN917726 AWJ917726 BGF917726 BQB917726 BZX917726 CJT917726 CTP917726 DDL917726 DNH917726 DXD917726 EGZ917726 EQV917726 FAR917726 FKN917726 FUJ917726 GEF917726 GOB917726 GXX917726 HHT917726 HRP917726 IBL917726 ILH917726 IVD917726 JEZ917726 JOV917726 JYR917726 KIN917726 KSJ917726 LCF917726 LMB917726 LVX917726 MFT917726 MPP917726 MZL917726 NJH917726 NTD917726 OCZ917726 OMV917726 OWR917726 PGN917726 PQJ917726 QAF917726 QKB917726 QTX917726 RDT917726 RNP917726 RXL917726 SHH917726 SRD917726 TAZ917726 TKV917726 TUR917726 UEN917726 UOJ917726 UYF917726 VIB917726 VRX917726 WBT917726 WLP917726 WVL917726 D983262 IZ983262 SV983262 ACR983262 AMN983262 AWJ983262 BGF983262 BQB983262 BZX983262 CJT983262 CTP983262 DDL983262 DNH983262 DXD983262 EGZ983262 EQV983262 FAR983262 FKN983262 FUJ983262 GEF983262 GOB983262 GXX983262 HHT983262 HRP983262 IBL983262 ILH983262 IVD983262 JEZ983262 JOV983262 JYR983262 KIN983262 KSJ983262 LCF983262 LMB983262 LVX983262 MFT983262 MPP983262 MZL983262 NJH983262 NTD983262 OCZ983262 OMV983262 OWR983262 PGN983262 PQJ983262 QAF983262 QKB983262 QTX983262 RDT983262 RNP983262 RXL983262 SHH983262 SRD983262 TAZ983262 TKV983262 TUR983262 UEN983262 UOJ983262 UYF983262 VIB983262 VRX983262 WBT983262 WLP983262 WVL983262 D225 IZ225 SV225 ACR225 AMN225 AWJ225 BGF225 BQB225 BZX225 CJT225 CTP225 DDL225 DNH225 DXD225 EGZ225 EQV225 FAR225 FKN225 FUJ225 GEF225 GOB225 GXX225 HHT225 HRP225 IBL225 ILH225 IVD225 JEZ225 JOV225 JYR225 KIN225 KSJ225 LCF225 LMB225 LVX225 MFT225 MPP225 MZL225 NJH225 NTD225 OCZ225 OMV225 OWR225 PGN225 PQJ225 QAF225 QKB225 QTX225 RDT225 RNP225 RXL225 SHH225 SRD225 TAZ225 TKV225 TUR225 UEN225 UOJ225 UYF225 VIB225 VRX225 WBT225 WLP225 WVL225 D65761 IZ65761 SV65761 ACR65761 AMN65761 AWJ65761 BGF65761 BQB65761 BZX65761 CJT65761 CTP65761 DDL65761 DNH65761 DXD65761 EGZ65761 EQV65761 FAR65761 FKN65761 FUJ65761 GEF65761 GOB65761 GXX65761 HHT65761 HRP65761 IBL65761 ILH65761 IVD65761 JEZ65761 JOV65761 JYR65761 KIN65761 KSJ65761 LCF65761 LMB65761 LVX65761 MFT65761 MPP65761 MZL65761 NJH65761 NTD65761 OCZ65761 OMV65761 OWR65761 PGN65761 PQJ65761 QAF65761 QKB65761 QTX65761 RDT65761 RNP65761 RXL65761 SHH65761 SRD65761 TAZ65761 TKV65761 TUR65761 UEN65761 UOJ65761 UYF65761 VIB65761 VRX65761 WBT65761 WLP65761 WVL65761 D131297 IZ131297 SV131297 ACR131297 AMN131297 AWJ131297 BGF131297 BQB131297 BZX131297 CJT131297 CTP131297 DDL131297 DNH131297 DXD131297 EGZ131297 EQV131297 FAR131297 FKN131297 FUJ131297 GEF131297 GOB131297 GXX131297 HHT131297 HRP131297 IBL131297 ILH131297 IVD131297 JEZ131297 JOV131297 JYR131297 KIN131297 KSJ131297 LCF131297 LMB131297 LVX131297 MFT131297 MPP131297 MZL131297 NJH131297 NTD131297 OCZ131297 OMV131297 OWR131297 PGN131297 PQJ131297 QAF131297 QKB131297 QTX131297 RDT131297 RNP131297 RXL131297 SHH131297 SRD131297 TAZ131297 TKV131297 TUR131297 UEN131297 UOJ131297 UYF131297 VIB131297 VRX131297 WBT131297 WLP131297 WVL131297 D196833 IZ196833 SV196833 ACR196833 AMN196833 AWJ196833 BGF196833 BQB196833 BZX196833 CJT196833 CTP196833 DDL196833 DNH196833 DXD196833 EGZ196833 EQV196833 FAR196833 FKN196833 FUJ196833 GEF196833 GOB196833 GXX196833 HHT196833 HRP196833 IBL196833 ILH196833 IVD196833 JEZ196833 JOV196833 JYR196833 KIN196833 KSJ196833 LCF196833 LMB196833 LVX196833 MFT196833 MPP196833 MZL196833 NJH196833 NTD196833 OCZ196833 OMV196833 OWR196833 PGN196833 PQJ196833 QAF196833 QKB196833 QTX196833 RDT196833 RNP196833 RXL196833 SHH196833 SRD196833 TAZ196833 TKV196833 TUR196833 UEN196833 UOJ196833 UYF196833 VIB196833 VRX196833 WBT196833 WLP196833 WVL196833 D262369 IZ262369 SV262369 ACR262369 AMN262369 AWJ262369 BGF262369 BQB262369 BZX262369 CJT262369 CTP262369 DDL262369 DNH262369 DXD262369 EGZ262369 EQV262369 FAR262369 FKN262369 FUJ262369 GEF262369 GOB262369 GXX262369 HHT262369 HRP262369 IBL262369 ILH262369 IVD262369 JEZ262369 JOV262369 JYR262369 KIN262369 KSJ262369 LCF262369 LMB262369 LVX262369 MFT262369 MPP262369 MZL262369 NJH262369 NTD262369 OCZ262369 OMV262369 OWR262369 PGN262369 PQJ262369 QAF262369 QKB262369 QTX262369 RDT262369 RNP262369 RXL262369 SHH262369 SRD262369 TAZ262369 TKV262369 TUR262369 UEN262369 UOJ262369 UYF262369 VIB262369 VRX262369 WBT262369 WLP262369 WVL262369 D327905 IZ327905 SV327905 ACR327905 AMN327905 AWJ327905 BGF327905 BQB327905 BZX327905 CJT327905 CTP327905 DDL327905 DNH327905 DXD327905 EGZ327905 EQV327905 FAR327905 FKN327905 FUJ327905 GEF327905 GOB327905 GXX327905 HHT327905 HRP327905 IBL327905 ILH327905 IVD327905 JEZ327905 JOV327905 JYR327905 KIN327905 KSJ327905 LCF327905 LMB327905 LVX327905 MFT327905 MPP327905 MZL327905 NJH327905 NTD327905 OCZ327905 OMV327905 OWR327905 PGN327905 PQJ327905 QAF327905 QKB327905 QTX327905 RDT327905 RNP327905 RXL327905 SHH327905 SRD327905 TAZ327905 TKV327905 TUR327905 UEN327905 UOJ327905 UYF327905 VIB327905 VRX327905 WBT327905 WLP327905 WVL327905 D393441 IZ393441 SV393441 ACR393441 AMN393441 AWJ393441 BGF393441 BQB393441 BZX393441 CJT393441 CTP393441 DDL393441 DNH393441 DXD393441 EGZ393441 EQV393441 FAR393441 FKN393441 FUJ393441 GEF393441 GOB393441 GXX393441 HHT393441 HRP393441 IBL393441 ILH393441 IVD393441 JEZ393441 JOV393441 JYR393441 KIN393441 KSJ393441 LCF393441 LMB393441 LVX393441 MFT393441 MPP393441 MZL393441 NJH393441 NTD393441 OCZ393441 OMV393441 OWR393441 PGN393441 PQJ393441 QAF393441 QKB393441 QTX393441 RDT393441 RNP393441 RXL393441 SHH393441 SRD393441 TAZ393441 TKV393441 TUR393441 UEN393441 UOJ393441 UYF393441 VIB393441 VRX393441 WBT393441 WLP393441 WVL393441 D458977 IZ458977 SV458977 ACR458977 AMN458977 AWJ458977 BGF458977 BQB458977 BZX458977 CJT458977 CTP458977 DDL458977 DNH458977 DXD458977 EGZ458977 EQV458977 FAR458977 FKN458977 FUJ458977 GEF458977 GOB458977 GXX458977 HHT458977 HRP458977 IBL458977 ILH458977 IVD458977 JEZ458977 JOV458977 JYR458977 KIN458977 KSJ458977 LCF458977 LMB458977 LVX458977 MFT458977 MPP458977 MZL458977 NJH458977 NTD458977 OCZ458977 OMV458977 OWR458977 PGN458977 PQJ458977 QAF458977 QKB458977 QTX458977 RDT458977 RNP458977 RXL458977 SHH458977 SRD458977 TAZ458977 TKV458977 TUR458977 UEN458977 UOJ458977 UYF458977 VIB458977 VRX458977 WBT458977 WLP458977 WVL458977 D524513 IZ524513 SV524513 ACR524513 AMN524513 AWJ524513 BGF524513 BQB524513 BZX524513 CJT524513 CTP524513 DDL524513 DNH524513 DXD524513 EGZ524513 EQV524513 FAR524513 FKN524513 FUJ524513 GEF524513 GOB524513 GXX524513 HHT524513 HRP524513 IBL524513 ILH524513 IVD524513 JEZ524513 JOV524513 JYR524513 KIN524513 KSJ524513 LCF524513 LMB524513 LVX524513 MFT524513 MPP524513 MZL524513 NJH524513 NTD524513 OCZ524513 OMV524513 OWR524513 PGN524513 PQJ524513 QAF524513 QKB524513 QTX524513 RDT524513 RNP524513 RXL524513 SHH524513 SRD524513 TAZ524513 TKV524513 TUR524513 UEN524513 UOJ524513 UYF524513 VIB524513 VRX524513 WBT524513 WLP524513 WVL524513 D590049 IZ590049 SV590049 ACR590049 AMN590049 AWJ590049 BGF590049 BQB590049 BZX590049 CJT590049 CTP590049 DDL590049 DNH590049 DXD590049 EGZ590049 EQV590049 FAR590049 FKN590049 FUJ590049 GEF590049 GOB590049 GXX590049 HHT590049 HRP590049 IBL590049 ILH590049 IVD590049 JEZ590049 JOV590049 JYR590049 KIN590049 KSJ590049 LCF590049 LMB590049 LVX590049 MFT590049 MPP590049 MZL590049 NJH590049 NTD590049 OCZ590049 OMV590049 OWR590049 PGN590049 PQJ590049 QAF590049 QKB590049 QTX590049 RDT590049 RNP590049 RXL590049 SHH590049 SRD590049 TAZ590049 TKV590049 TUR590049 UEN590049 UOJ590049 UYF590049 VIB590049 VRX590049 WBT590049 WLP590049 WVL590049 D655585 IZ655585 SV655585 ACR655585 AMN655585 AWJ655585 BGF655585 BQB655585 BZX655585 CJT655585 CTP655585 DDL655585 DNH655585 DXD655585 EGZ655585 EQV655585 FAR655585 FKN655585 FUJ655585 GEF655585 GOB655585 GXX655585 HHT655585 HRP655585 IBL655585 ILH655585 IVD655585 JEZ655585 JOV655585 JYR655585 KIN655585 KSJ655585 LCF655585 LMB655585 LVX655585 MFT655585 MPP655585 MZL655585 NJH655585 NTD655585 OCZ655585 OMV655585 OWR655585 PGN655585 PQJ655585 QAF655585 QKB655585 QTX655585 RDT655585 RNP655585 RXL655585 SHH655585 SRD655585 TAZ655585 TKV655585 TUR655585 UEN655585 UOJ655585 UYF655585 VIB655585 VRX655585 WBT655585 WLP655585 WVL655585 D721121 IZ721121 SV721121 ACR721121 AMN721121 AWJ721121 BGF721121 BQB721121 BZX721121 CJT721121 CTP721121 DDL721121 DNH721121 DXD721121 EGZ721121 EQV721121 FAR721121 FKN721121 FUJ721121 GEF721121 GOB721121 GXX721121 HHT721121 HRP721121 IBL721121 ILH721121 IVD721121 JEZ721121 JOV721121 JYR721121 KIN721121 KSJ721121 LCF721121 LMB721121 LVX721121 MFT721121 MPP721121 MZL721121 NJH721121 NTD721121 OCZ721121 OMV721121 OWR721121 PGN721121 PQJ721121 QAF721121 QKB721121 QTX721121 RDT721121 RNP721121 RXL721121 SHH721121 SRD721121 TAZ721121 TKV721121 TUR721121 UEN721121 UOJ721121 UYF721121 VIB721121 VRX721121 WBT721121 WLP721121 WVL721121 D786657 IZ786657 SV786657 ACR786657 AMN786657 AWJ786657 BGF786657 BQB786657 BZX786657 CJT786657 CTP786657 DDL786657 DNH786657 DXD786657 EGZ786657 EQV786657 FAR786657 FKN786657 FUJ786657 GEF786657 GOB786657 GXX786657 HHT786657 HRP786657 IBL786657 ILH786657 IVD786657 JEZ786657 JOV786657 JYR786657 KIN786657 KSJ786657 LCF786657 LMB786657 LVX786657 MFT786657 MPP786657 MZL786657 NJH786657 NTD786657 OCZ786657 OMV786657 OWR786657 PGN786657 PQJ786657 QAF786657 QKB786657 QTX786657 RDT786657 RNP786657 RXL786657 SHH786657 SRD786657 TAZ786657 TKV786657 TUR786657 UEN786657 UOJ786657 UYF786657 VIB786657 VRX786657 WBT786657 WLP786657 WVL786657 D852193 IZ852193 SV852193 ACR852193 AMN852193 AWJ852193 BGF852193 BQB852193 BZX852193 CJT852193 CTP852193 DDL852193 DNH852193 DXD852193 EGZ852193 EQV852193 FAR852193 FKN852193 FUJ852193 GEF852193 GOB852193 GXX852193 HHT852193 HRP852193 IBL852193 ILH852193 IVD852193 JEZ852193 JOV852193 JYR852193 KIN852193 KSJ852193 LCF852193 LMB852193 LVX852193 MFT852193 MPP852193 MZL852193 NJH852193 NTD852193 OCZ852193 OMV852193 OWR852193 PGN852193 PQJ852193 QAF852193 QKB852193 QTX852193 RDT852193 RNP852193 RXL852193 SHH852193 SRD852193 TAZ852193 TKV852193 TUR852193 UEN852193 UOJ852193 UYF852193 VIB852193 VRX852193 WBT852193 WLP852193 WVL852193 D917729 IZ917729 SV917729 ACR917729 AMN917729 AWJ917729 BGF917729 BQB917729 BZX917729 CJT917729 CTP917729 DDL917729 DNH917729 DXD917729 EGZ917729 EQV917729 FAR917729 FKN917729 FUJ917729 GEF917729 GOB917729 GXX917729 HHT917729 HRP917729 IBL917729 ILH917729 IVD917729 JEZ917729 JOV917729 JYR917729 KIN917729 KSJ917729 LCF917729 LMB917729 LVX917729 MFT917729 MPP917729 MZL917729 NJH917729 NTD917729 OCZ917729 OMV917729 OWR917729 PGN917729 PQJ917729 QAF917729 QKB917729 QTX917729 RDT917729 RNP917729 RXL917729 SHH917729 SRD917729 TAZ917729 TKV917729 TUR917729 UEN917729 UOJ917729 UYF917729 VIB917729 VRX917729 WBT917729 WLP917729 WVL917729 D983265 IZ983265 SV983265 ACR983265 AMN983265 AWJ983265 BGF983265 BQB983265 BZX983265 CJT983265 CTP983265 DDL983265 DNH983265 DXD983265 EGZ983265 EQV983265 FAR983265 FKN983265 FUJ983265 GEF983265 GOB983265 GXX983265 HHT983265 HRP983265 IBL983265 ILH983265 IVD983265 JEZ983265 JOV983265 JYR983265 KIN983265 KSJ983265 LCF983265 LMB983265 LVX983265 MFT983265 MPP983265 MZL983265 NJH983265 NTD983265 OCZ983265 OMV983265 OWR983265 PGN983265 PQJ983265 QAF983265 QKB983265 QTX983265 RDT983265 RNP983265 RXL983265 SHH983265 SRD983265 TAZ983265 TKV983265 TUR983265 UEN983265 UOJ983265 UYF983265 VIB983265 VRX983265 WBT983265 WLP983265 WVL983265 D228 IZ228 SV228 ACR228 AMN228 AWJ228 BGF228 BQB228 BZX228 CJT228 CTP228 DDL228 DNH228 DXD228 EGZ228 EQV228 FAR228 FKN228 FUJ228 GEF228 GOB228 GXX228 HHT228 HRP228 IBL228 ILH228 IVD228 JEZ228 JOV228 JYR228 KIN228 KSJ228 LCF228 LMB228 LVX228 MFT228 MPP228 MZL228 NJH228 NTD228 OCZ228 OMV228 OWR228 PGN228 PQJ228 QAF228 QKB228 QTX228 RDT228 RNP228 RXL228 SHH228 SRD228 TAZ228 TKV228 TUR228 UEN228 UOJ228 UYF228 VIB228 VRX228 WBT228 WLP228 WVL228 D65764 IZ65764 SV65764 ACR65764 AMN65764 AWJ65764 BGF65764 BQB65764 BZX65764 CJT65764 CTP65764 DDL65764 DNH65764 DXD65764 EGZ65764 EQV65764 FAR65764 FKN65764 FUJ65764 GEF65764 GOB65764 GXX65764 HHT65764 HRP65764 IBL65764 ILH65764 IVD65764 JEZ65764 JOV65764 JYR65764 KIN65764 KSJ65764 LCF65764 LMB65764 LVX65764 MFT65764 MPP65764 MZL65764 NJH65764 NTD65764 OCZ65764 OMV65764 OWR65764 PGN65764 PQJ65764 QAF65764 QKB65764 QTX65764 RDT65764 RNP65764 RXL65764 SHH65764 SRD65764 TAZ65764 TKV65764 TUR65764 UEN65764 UOJ65764 UYF65764 VIB65764 VRX65764 WBT65764 WLP65764 WVL65764 D131300 IZ131300 SV131300 ACR131300 AMN131300 AWJ131300 BGF131300 BQB131300 BZX131300 CJT131300 CTP131300 DDL131300 DNH131300 DXD131300 EGZ131300 EQV131300 FAR131300 FKN131300 FUJ131300 GEF131300 GOB131300 GXX131300 HHT131300 HRP131300 IBL131300 ILH131300 IVD131300 JEZ131300 JOV131300 JYR131300 KIN131300 KSJ131300 LCF131300 LMB131300 LVX131300 MFT131300 MPP131300 MZL131300 NJH131300 NTD131300 OCZ131300 OMV131300 OWR131300 PGN131300 PQJ131300 QAF131300 QKB131300 QTX131300 RDT131300 RNP131300 RXL131300 SHH131300 SRD131300 TAZ131300 TKV131300 TUR131300 UEN131300 UOJ131300 UYF131300 VIB131300 VRX131300 WBT131300 WLP131300 WVL131300 D196836 IZ196836 SV196836 ACR196836 AMN196836 AWJ196836 BGF196836 BQB196836 BZX196836 CJT196836 CTP196836 DDL196836 DNH196836 DXD196836 EGZ196836 EQV196836 FAR196836 FKN196836 FUJ196836 GEF196836 GOB196836 GXX196836 HHT196836 HRP196836 IBL196836 ILH196836 IVD196836 JEZ196836 JOV196836 JYR196836 KIN196836 KSJ196836 LCF196836 LMB196836 LVX196836 MFT196836 MPP196836 MZL196836 NJH196836 NTD196836 OCZ196836 OMV196836 OWR196836 PGN196836 PQJ196836 QAF196836 QKB196836 QTX196836 RDT196836 RNP196836 RXL196836 SHH196836 SRD196836 TAZ196836 TKV196836 TUR196836 UEN196836 UOJ196836 UYF196836 VIB196836 VRX196836 WBT196836 WLP196836 WVL196836 D262372 IZ262372 SV262372 ACR262372 AMN262372 AWJ262372 BGF262372 BQB262372 BZX262372 CJT262372 CTP262372 DDL262372 DNH262372 DXD262372 EGZ262372 EQV262372 FAR262372 FKN262372 FUJ262372 GEF262372 GOB262372 GXX262372 HHT262372 HRP262372 IBL262372 ILH262372 IVD262372 JEZ262372 JOV262372 JYR262372 KIN262372 KSJ262372 LCF262372 LMB262372 LVX262372 MFT262372 MPP262372 MZL262372 NJH262372 NTD262372 OCZ262372 OMV262372 OWR262372 PGN262372 PQJ262372 QAF262372 QKB262372 QTX262372 RDT262372 RNP262372 RXL262372 SHH262372 SRD262372 TAZ262372 TKV262372 TUR262372 UEN262372 UOJ262372 UYF262372 VIB262372 VRX262372 WBT262372 WLP262372 WVL262372 D327908 IZ327908 SV327908 ACR327908 AMN327908 AWJ327908 BGF327908 BQB327908 BZX327908 CJT327908 CTP327908 DDL327908 DNH327908 DXD327908 EGZ327908 EQV327908 FAR327908 FKN327908 FUJ327908 GEF327908 GOB327908 GXX327908 HHT327908 HRP327908 IBL327908 ILH327908 IVD327908 JEZ327908 JOV327908 JYR327908 KIN327908 KSJ327908 LCF327908 LMB327908 LVX327908 MFT327908 MPP327908 MZL327908 NJH327908 NTD327908 OCZ327908 OMV327908 OWR327908 PGN327908 PQJ327908 QAF327908 QKB327908 QTX327908 RDT327908 RNP327908 RXL327908 SHH327908 SRD327908 TAZ327908 TKV327908 TUR327908 UEN327908 UOJ327908 UYF327908 VIB327908 VRX327908 WBT327908 WLP327908 WVL327908 D393444 IZ393444 SV393444 ACR393444 AMN393444 AWJ393444 BGF393444 BQB393444 BZX393444 CJT393444 CTP393444 DDL393444 DNH393444 DXD393444 EGZ393444 EQV393444 FAR393444 FKN393444 FUJ393444 GEF393444 GOB393444 GXX393444 HHT393444 HRP393444 IBL393444 ILH393444 IVD393444 JEZ393444 JOV393444 JYR393444 KIN393444 KSJ393444 LCF393444 LMB393444 LVX393444 MFT393444 MPP393444 MZL393444 NJH393444 NTD393444 OCZ393444 OMV393444 OWR393444 PGN393444 PQJ393444 QAF393444 QKB393444 QTX393444 RDT393444 RNP393444 RXL393444 SHH393444 SRD393444 TAZ393444 TKV393444 TUR393444 UEN393444 UOJ393444 UYF393444 VIB393444 VRX393444 WBT393444 WLP393444 WVL393444 D458980 IZ458980 SV458980 ACR458980 AMN458980 AWJ458980 BGF458980 BQB458980 BZX458980 CJT458980 CTP458980 DDL458980 DNH458980 DXD458980 EGZ458980 EQV458980 FAR458980 FKN458980 FUJ458980 GEF458980 GOB458980 GXX458980 HHT458980 HRP458980 IBL458980 ILH458980 IVD458980 JEZ458980 JOV458980 JYR458980 KIN458980 KSJ458980 LCF458980 LMB458980 LVX458980 MFT458980 MPP458980 MZL458980 NJH458980 NTD458980 OCZ458980 OMV458980 OWR458980 PGN458980 PQJ458980 QAF458980 QKB458980 QTX458980 RDT458980 RNP458980 RXL458980 SHH458980 SRD458980 TAZ458980 TKV458980 TUR458980 UEN458980 UOJ458980 UYF458980 VIB458980 VRX458980 WBT458980 WLP458980 WVL458980 D524516 IZ524516 SV524516 ACR524516 AMN524516 AWJ524516 BGF524516 BQB524516 BZX524516 CJT524516 CTP524516 DDL524516 DNH524516 DXD524516 EGZ524516 EQV524516 FAR524516 FKN524516 FUJ524516 GEF524516 GOB524516 GXX524516 HHT524516 HRP524516 IBL524516 ILH524516 IVD524516 JEZ524516 JOV524516 JYR524516 KIN524516 KSJ524516 LCF524516 LMB524516 LVX524516 MFT524516 MPP524516 MZL524516 NJH524516 NTD524516 OCZ524516 OMV524516 OWR524516 PGN524516 PQJ524516 QAF524516 QKB524516 QTX524516 RDT524516 RNP524516 RXL524516 SHH524516 SRD524516 TAZ524516 TKV524516 TUR524516 UEN524516 UOJ524516 UYF524516 VIB524516 VRX524516 WBT524516 WLP524516 WVL524516 D590052 IZ590052 SV590052 ACR590052 AMN590052 AWJ590052 BGF590052 BQB590052 BZX590052 CJT590052 CTP590052 DDL590052 DNH590052 DXD590052 EGZ590052 EQV590052 FAR590052 FKN590052 FUJ590052 GEF590052 GOB590052 GXX590052 HHT590052 HRP590052 IBL590052 ILH590052 IVD590052 JEZ590052 JOV590052 JYR590052 KIN590052 KSJ590052 LCF590052 LMB590052 LVX590052 MFT590052 MPP590052 MZL590052 NJH590052 NTD590052 OCZ590052 OMV590052 OWR590052 PGN590052 PQJ590052 QAF590052 QKB590052 QTX590052 RDT590052 RNP590052 RXL590052 SHH590052 SRD590052 TAZ590052 TKV590052 TUR590052 UEN590052 UOJ590052 UYF590052 VIB590052 VRX590052 WBT590052 WLP590052 WVL590052 D655588 IZ655588 SV655588 ACR655588 AMN655588 AWJ655588 BGF655588 BQB655588 BZX655588 CJT655588 CTP655588 DDL655588 DNH655588 DXD655588 EGZ655588 EQV655588 FAR655588 FKN655588 FUJ655588 GEF655588 GOB655588 GXX655588 HHT655588 HRP655588 IBL655588 ILH655588 IVD655588 JEZ655588 JOV655588 JYR655588 KIN655588 KSJ655588 LCF655588 LMB655588 LVX655588 MFT655588 MPP655588 MZL655588 NJH655588 NTD655588 OCZ655588 OMV655588 OWR655588 PGN655588 PQJ655588 QAF655588 QKB655588 QTX655588 RDT655588 RNP655588 RXL655588 SHH655588 SRD655588 TAZ655588 TKV655588 TUR655588 UEN655588 UOJ655588 UYF655588 VIB655588 VRX655588 WBT655588 WLP655588 WVL655588 D721124 IZ721124 SV721124 ACR721124 AMN721124 AWJ721124 BGF721124 BQB721124 BZX721124 CJT721124 CTP721124 DDL721124 DNH721124 DXD721124 EGZ721124 EQV721124 FAR721124 FKN721124 FUJ721124 GEF721124 GOB721124 GXX721124 HHT721124 HRP721124 IBL721124 ILH721124 IVD721124 JEZ721124 JOV721124 JYR721124 KIN721124 KSJ721124 LCF721124 LMB721124 LVX721124 MFT721124 MPP721124 MZL721124 NJH721124 NTD721124 OCZ721124 OMV721124 OWR721124 PGN721124 PQJ721124 QAF721124 QKB721124 QTX721124 RDT721124 RNP721124 RXL721124 SHH721124 SRD721124 TAZ721124 TKV721124 TUR721124 UEN721124 UOJ721124 UYF721124 VIB721124 VRX721124 WBT721124 WLP721124 WVL721124 D786660 IZ786660 SV786660 ACR786660 AMN786660 AWJ786660 BGF786660 BQB786660 BZX786660 CJT786660 CTP786660 DDL786660 DNH786660 DXD786660 EGZ786660 EQV786660 FAR786660 FKN786660 FUJ786660 GEF786660 GOB786660 GXX786660 HHT786660 HRP786660 IBL786660 ILH786660 IVD786660 JEZ786660 JOV786660 JYR786660 KIN786660 KSJ786660 LCF786660 LMB786660 LVX786660 MFT786660 MPP786660 MZL786660 NJH786660 NTD786660 OCZ786660 OMV786660 OWR786660 PGN786660 PQJ786660 QAF786660 QKB786660 QTX786660 RDT786660 RNP786660 RXL786660 SHH786660 SRD786660 TAZ786660 TKV786660 TUR786660 UEN786660 UOJ786660 UYF786660 VIB786660 VRX786660 WBT786660 WLP786660 WVL786660 D852196 IZ852196 SV852196 ACR852196 AMN852196 AWJ852196 BGF852196 BQB852196 BZX852196 CJT852196 CTP852196 DDL852196 DNH852196 DXD852196 EGZ852196 EQV852196 FAR852196 FKN852196 FUJ852196 GEF852196 GOB852196 GXX852196 HHT852196 HRP852196 IBL852196 ILH852196 IVD852196 JEZ852196 JOV852196 JYR852196 KIN852196 KSJ852196 LCF852196 LMB852196 LVX852196 MFT852196 MPP852196 MZL852196 NJH852196 NTD852196 OCZ852196 OMV852196 OWR852196 PGN852196 PQJ852196 QAF852196 QKB852196 QTX852196 RDT852196 RNP852196 RXL852196 SHH852196 SRD852196 TAZ852196 TKV852196 TUR852196 UEN852196 UOJ852196 UYF852196 VIB852196 VRX852196 WBT852196 WLP852196 WVL852196 D917732 IZ917732 SV917732 ACR917732 AMN917732 AWJ917732 BGF917732 BQB917732 BZX917732 CJT917732 CTP917732 DDL917732 DNH917732 DXD917732 EGZ917732 EQV917732 FAR917732 FKN917732 FUJ917732 GEF917732 GOB917732 GXX917732 HHT917732 HRP917732 IBL917732 ILH917732 IVD917732 JEZ917732 JOV917732 JYR917732 KIN917732 KSJ917732 LCF917732 LMB917732 LVX917732 MFT917732 MPP917732 MZL917732 NJH917732 NTD917732 OCZ917732 OMV917732 OWR917732 PGN917732 PQJ917732 QAF917732 QKB917732 QTX917732 RDT917732 RNP917732 RXL917732 SHH917732 SRD917732 TAZ917732 TKV917732 TUR917732 UEN917732 UOJ917732 UYF917732 VIB917732 VRX917732 WBT917732 WLP917732 WVL917732 D983268 IZ983268 SV983268 ACR983268 AMN983268 AWJ983268 BGF983268 BQB983268 BZX983268 CJT983268 CTP983268 DDL983268 DNH983268 DXD983268 EGZ983268 EQV983268 FAR983268 FKN983268 FUJ983268 GEF983268 GOB983268 GXX983268 HHT983268 HRP983268 IBL983268 ILH983268 IVD983268 JEZ983268 JOV983268 JYR983268 KIN983268 KSJ983268 LCF983268 LMB983268 LVX983268 MFT983268 MPP983268 MZL983268 NJH983268 NTD983268 OCZ983268 OMV983268 OWR983268 PGN983268 PQJ983268 QAF983268 QKB983268 QTX983268 RDT983268 RNP983268 RXL983268 SHH983268 SRD983268 TAZ983268 TKV983268 TUR983268 UEN983268 UOJ983268 UYF983268 VIB983268 VRX983268 WBT983268 WLP983268 WVL983268">
      <formula1>D183+D184+D185=1</formula1>
    </dataValidation>
    <dataValidation type="custom" showInputMessage="1" showErrorMessage="1" error="выберете только один из предложенных вариантов, поставив цифру 1 в ячейке напротив " prompt="выберете только один из предложенных вариантов, поставив цифру 1 в ячейке напротив " sqref="D233:D234 IZ233:IZ234 SV233:SV234 ACR233:ACR234 AMN233:AMN234 AWJ233:AWJ234 BGF233:BGF234 BQB233:BQB234 BZX233:BZX234 CJT233:CJT234 CTP233:CTP234 DDL233:DDL234 DNH233:DNH234 DXD233:DXD234 EGZ233:EGZ234 EQV233:EQV234 FAR233:FAR234 FKN233:FKN234 FUJ233:FUJ234 GEF233:GEF234 GOB233:GOB234 GXX233:GXX234 HHT233:HHT234 HRP233:HRP234 IBL233:IBL234 ILH233:ILH234 IVD233:IVD234 JEZ233:JEZ234 JOV233:JOV234 JYR233:JYR234 KIN233:KIN234 KSJ233:KSJ234 LCF233:LCF234 LMB233:LMB234 LVX233:LVX234 MFT233:MFT234 MPP233:MPP234 MZL233:MZL234 NJH233:NJH234 NTD233:NTD234 OCZ233:OCZ234 OMV233:OMV234 OWR233:OWR234 PGN233:PGN234 PQJ233:PQJ234 QAF233:QAF234 QKB233:QKB234 QTX233:QTX234 RDT233:RDT234 RNP233:RNP234 RXL233:RXL234 SHH233:SHH234 SRD233:SRD234 TAZ233:TAZ234 TKV233:TKV234 TUR233:TUR234 UEN233:UEN234 UOJ233:UOJ234 UYF233:UYF234 VIB233:VIB234 VRX233:VRX234 WBT233:WBT234 WLP233:WLP234 WVL233:WVL234 D65769:D65770 IZ65769:IZ65770 SV65769:SV65770 ACR65769:ACR65770 AMN65769:AMN65770 AWJ65769:AWJ65770 BGF65769:BGF65770 BQB65769:BQB65770 BZX65769:BZX65770 CJT65769:CJT65770 CTP65769:CTP65770 DDL65769:DDL65770 DNH65769:DNH65770 DXD65769:DXD65770 EGZ65769:EGZ65770 EQV65769:EQV65770 FAR65769:FAR65770 FKN65769:FKN65770 FUJ65769:FUJ65770 GEF65769:GEF65770 GOB65769:GOB65770 GXX65769:GXX65770 HHT65769:HHT65770 HRP65769:HRP65770 IBL65769:IBL65770 ILH65769:ILH65770 IVD65769:IVD65770 JEZ65769:JEZ65770 JOV65769:JOV65770 JYR65769:JYR65770 KIN65769:KIN65770 KSJ65769:KSJ65770 LCF65769:LCF65770 LMB65769:LMB65770 LVX65769:LVX65770 MFT65769:MFT65770 MPP65769:MPP65770 MZL65769:MZL65770 NJH65769:NJH65770 NTD65769:NTD65770 OCZ65769:OCZ65770 OMV65769:OMV65770 OWR65769:OWR65770 PGN65769:PGN65770 PQJ65769:PQJ65770 QAF65769:QAF65770 QKB65769:QKB65770 QTX65769:QTX65770 RDT65769:RDT65770 RNP65769:RNP65770 RXL65769:RXL65770 SHH65769:SHH65770 SRD65769:SRD65770 TAZ65769:TAZ65770 TKV65769:TKV65770 TUR65769:TUR65770 UEN65769:UEN65770 UOJ65769:UOJ65770 UYF65769:UYF65770 VIB65769:VIB65770 VRX65769:VRX65770 WBT65769:WBT65770 WLP65769:WLP65770 WVL65769:WVL65770 D131305:D131306 IZ131305:IZ131306 SV131305:SV131306 ACR131305:ACR131306 AMN131305:AMN131306 AWJ131305:AWJ131306 BGF131305:BGF131306 BQB131305:BQB131306 BZX131305:BZX131306 CJT131305:CJT131306 CTP131305:CTP131306 DDL131305:DDL131306 DNH131305:DNH131306 DXD131305:DXD131306 EGZ131305:EGZ131306 EQV131305:EQV131306 FAR131305:FAR131306 FKN131305:FKN131306 FUJ131305:FUJ131306 GEF131305:GEF131306 GOB131305:GOB131306 GXX131305:GXX131306 HHT131305:HHT131306 HRP131305:HRP131306 IBL131305:IBL131306 ILH131305:ILH131306 IVD131305:IVD131306 JEZ131305:JEZ131306 JOV131305:JOV131306 JYR131305:JYR131306 KIN131305:KIN131306 KSJ131305:KSJ131306 LCF131305:LCF131306 LMB131305:LMB131306 LVX131305:LVX131306 MFT131305:MFT131306 MPP131305:MPP131306 MZL131305:MZL131306 NJH131305:NJH131306 NTD131305:NTD131306 OCZ131305:OCZ131306 OMV131305:OMV131306 OWR131305:OWR131306 PGN131305:PGN131306 PQJ131305:PQJ131306 QAF131305:QAF131306 QKB131305:QKB131306 QTX131305:QTX131306 RDT131305:RDT131306 RNP131305:RNP131306 RXL131305:RXL131306 SHH131305:SHH131306 SRD131305:SRD131306 TAZ131305:TAZ131306 TKV131305:TKV131306 TUR131305:TUR131306 UEN131305:UEN131306 UOJ131305:UOJ131306 UYF131305:UYF131306 VIB131305:VIB131306 VRX131305:VRX131306 WBT131305:WBT131306 WLP131305:WLP131306 WVL131305:WVL131306 D196841:D196842 IZ196841:IZ196842 SV196841:SV196842 ACR196841:ACR196842 AMN196841:AMN196842 AWJ196841:AWJ196842 BGF196841:BGF196842 BQB196841:BQB196842 BZX196841:BZX196842 CJT196841:CJT196842 CTP196841:CTP196842 DDL196841:DDL196842 DNH196841:DNH196842 DXD196841:DXD196842 EGZ196841:EGZ196842 EQV196841:EQV196842 FAR196841:FAR196842 FKN196841:FKN196842 FUJ196841:FUJ196842 GEF196841:GEF196842 GOB196841:GOB196842 GXX196841:GXX196842 HHT196841:HHT196842 HRP196841:HRP196842 IBL196841:IBL196842 ILH196841:ILH196842 IVD196841:IVD196842 JEZ196841:JEZ196842 JOV196841:JOV196842 JYR196841:JYR196842 KIN196841:KIN196842 KSJ196841:KSJ196842 LCF196841:LCF196842 LMB196841:LMB196842 LVX196841:LVX196842 MFT196841:MFT196842 MPP196841:MPP196842 MZL196841:MZL196842 NJH196841:NJH196842 NTD196841:NTD196842 OCZ196841:OCZ196842 OMV196841:OMV196842 OWR196841:OWR196842 PGN196841:PGN196842 PQJ196841:PQJ196842 QAF196841:QAF196842 QKB196841:QKB196842 QTX196841:QTX196842 RDT196841:RDT196842 RNP196841:RNP196842 RXL196841:RXL196842 SHH196841:SHH196842 SRD196841:SRD196842 TAZ196841:TAZ196842 TKV196841:TKV196842 TUR196841:TUR196842 UEN196841:UEN196842 UOJ196841:UOJ196842 UYF196841:UYF196842 VIB196841:VIB196842 VRX196841:VRX196842 WBT196841:WBT196842 WLP196841:WLP196842 WVL196841:WVL196842 D262377:D262378 IZ262377:IZ262378 SV262377:SV262378 ACR262377:ACR262378 AMN262377:AMN262378 AWJ262377:AWJ262378 BGF262377:BGF262378 BQB262377:BQB262378 BZX262377:BZX262378 CJT262377:CJT262378 CTP262377:CTP262378 DDL262377:DDL262378 DNH262377:DNH262378 DXD262377:DXD262378 EGZ262377:EGZ262378 EQV262377:EQV262378 FAR262377:FAR262378 FKN262377:FKN262378 FUJ262377:FUJ262378 GEF262377:GEF262378 GOB262377:GOB262378 GXX262377:GXX262378 HHT262377:HHT262378 HRP262377:HRP262378 IBL262377:IBL262378 ILH262377:ILH262378 IVD262377:IVD262378 JEZ262377:JEZ262378 JOV262377:JOV262378 JYR262377:JYR262378 KIN262377:KIN262378 KSJ262377:KSJ262378 LCF262377:LCF262378 LMB262377:LMB262378 LVX262377:LVX262378 MFT262377:MFT262378 MPP262377:MPP262378 MZL262377:MZL262378 NJH262377:NJH262378 NTD262377:NTD262378 OCZ262377:OCZ262378 OMV262377:OMV262378 OWR262377:OWR262378 PGN262377:PGN262378 PQJ262377:PQJ262378 QAF262377:QAF262378 QKB262377:QKB262378 QTX262377:QTX262378 RDT262377:RDT262378 RNP262377:RNP262378 RXL262377:RXL262378 SHH262377:SHH262378 SRD262377:SRD262378 TAZ262377:TAZ262378 TKV262377:TKV262378 TUR262377:TUR262378 UEN262377:UEN262378 UOJ262377:UOJ262378 UYF262377:UYF262378 VIB262377:VIB262378 VRX262377:VRX262378 WBT262377:WBT262378 WLP262377:WLP262378 WVL262377:WVL262378 D327913:D327914 IZ327913:IZ327914 SV327913:SV327914 ACR327913:ACR327914 AMN327913:AMN327914 AWJ327913:AWJ327914 BGF327913:BGF327914 BQB327913:BQB327914 BZX327913:BZX327914 CJT327913:CJT327914 CTP327913:CTP327914 DDL327913:DDL327914 DNH327913:DNH327914 DXD327913:DXD327914 EGZ327913:EGZ327914 EQV327913:EQV327914 FAR327913:FAR327914 FKN327913:FKN327914 FUJ327913:FUJ327914 GEF327913:GEF327914 GOB327913:GOB327914 GXX327913:GXX327914 HHT327913:HHT327914 HRP327913:HRP327914 IBL327913:IBL327914 ILH327913:ILH327914 IVD327913:IVD327914 JEZ327913:JEZ327914 JOV327913:JOV327914 JYR327913:JYR327914 KIN327913:KIN327914 KSJ327913:KSJ327914 LCF327913:LCF327914 LMB327913:LMB327914 LVX327913:LVX327914 MFT327913:MFT327914 MPP327913:MPP327914 MZL327913:MZL327914 NJH327913:NJH327914 NTD327913:NTD327914 OCZ327913:OCZ327914 OMV327913:OMV327914 OWR327913:OWR327914 PGN327913:PGN327914 PQJ327913:PQJ327914 QAF327913:QAF327914 QKB327913:QKB327914 QTX327913:QTX327914 RDT327913:RDT327914 RNP327913:RNP327914 RXL327913:RXL327914 SHH327913:SHH327914 SRD327913:SRD327914 TAZ327913:TAZ327914 TKV327913:TKV327914 TUR327913:TUR327914 UEN327913:UEN327914 UOJ327913:UOJ327914 UYF327913:UYF327914 VIB327913:VIB327914 VRX327913:VRX327914 WBT327913:WBT327914 WLP327913:WLP327914 WVL327913:WVL327914 D393449:D393450 IZ393449:IZ393450 SV393449:SV393450 ACR393449:ACR393450 AMN393449:AMN393450 AWJ393449:AWJ393450 BGF393449:BGF393450 BQB393449:BQB393450 BZX393449:BZX393450 CJT393449:CJT393450 CTP393449:CTP393450 DDL393449:DDL393450 DNH393449:DNH393450 DXD393449:DXD393450 EGZ393449:EGZ393450 EQV393449:EQV393450 FAR393449:FAR393450 FKN393449:FKN393450 FUJ393449:FUJ393450 GEF393449:GEF393450 GOB393449:GOB393450 GXX393449:GXX393450 HHT393449:HHT393450 HRP393449:HRP393450 IBL393449:IBL393450 ILH393449:ILH393450 IVD393449:IVD393450 JEZ393449:JEZ393450 JOV393449:JOV393450 JYR393449:JYR393450 KIN393449:KIN393450 KSJ393449:KSJ393450 LCF393449:LCF393450 LMB393449:LMB393450 LVX393449:LVX393450 MFT393449:MFT393450 MPP393449:MPP393450 MZL393449:MZL393450 NJH393449:NJH393450 NTD393449:NTD393450 OCZ393449:OCZ393450 OMV393449:OMV393450 OWR393449:OWR393450 PGN393449:PGN393450 PQJ393449:PQJ393450 QAF393449:QAF393450 QKB393449:QKB393450 QTX393449:QTX393450 RDT393449:RDT393450 RNP393449:RNP393450 RXL393449:RXL393450 SHH393449:SHH393450 SRD393449:SRD393450 TAZ393449:TAZ393450 TKV393449:TKV393450 TUR393449:TUR393450 UEN393449:UEN393450 UOJ393449:UOJ393450 UYF393449:UYF393450 VIB393449:VIB393450 VRX393449:VRX393450 WBT393449:WBT393450 WLP393449:WLP393450 WVL393449:WVL393450 D458985:D458986 IZ458985:IZ458986 SV458985:SV458986 ACR458985:ACR458986 AMN458985:AMN458986 AWJ458985:AWJ458986 BGF458985:BGF458986 BQB458985:BQB458986 BZX458985:BZX458986 CJT458985:CJT458986 CTP458985:CTP458986 DDL458985:DDL458986 DNH458985:DNH458986 DXD458985:DXD458986 EGZ458985:EGZ458986 EQV458985:EQV458986 FAR458985:FAR458986 FKN458985:FKN458986 FUJ458985:FUJ458986 GEF458985:GEF458986 GOB458985:GOB458986 GXX458985:GXX458986 HHT458985:HHT458986 HRP458985:HRP458986 IBL458985:IBL458986 ILH458985:ILH458986 IVD458985:IVD458986 JEZ458985:JEZ458986 JOV458985:JOV458986 JYR458985:JYR458986 KIN458985:KIN458986 KSJ458985:KSJ458986 LCF458985:LCF458986 LMB458985:LMB458986 LVX458985:LVX458986 MFT458985:MFT458986 MPP458985:MPP458986 MZL458985:MZL458986 NJH458985:NJH458986 NTD458985:NTD458986 OCZ458985:OCZ458986 OMV458985:OMV458986 OWR458985:OWR458986 PGN458985:PGN458986 PQJ458985:PQJ458986 QAF458985:QAF458986 QKB458985:QKB458986 QTX458985:QTX458986 RDT458985:RDT458986 RNP458985:RNP458986 RXL458985:RXL458986 SHH458985:SHH458986 SRD458985:SRD458986 TAZ458985:TAZ458986 TKV458985:TKV458986 TUR458985:TUR458986 UEN458985:UEN458986 UOJ458985:UOJ458986 UYF458985:UYF458986 VIB458985:VIB458986 VRX458985:VRX458986 WBT458985:WBT458986 WLP458985:WLP458986 WVL458985:WVL458986 D524521:D524522 IZ524521:IZ524522 SV524521:SV524522 ACR524521:ACR524522 AMN524521:AMN524522 AWJ524521:AWJ524522 BGF524521:BGF524522 BQB524521:BQB524522 BZX524521:BZX524522 CJT524521:CJT524522 CTP524521:CTP524522 DDL524521:DDL524522 DNH524521:DNH524522 DXD524521:DXD524522 EGZ524521:EGZ524522 EQV524521:EQV524522 FAR524521:FAR524522 FKN524521:FKN524522 FUJ524521:FUJ524522 GEF524521:GEF524522 GOB524521:GOB524522 GXX524521:GXX524522 HHT524521:HHT524522 HRP524521:HRP524522 IBL524521:IBL524522 ILH524521:ILH524522 IVD524521:IVD524522 JEZ524521:JEZ524522 JOV524521:JOV524522 JYR524521:JYR524522 KIN524521:KIN524522 KSJ524521:KSJ524522 LCF524521:LCF524522 LMB524521:LMB524522 LVX524521:LVX524522 MFT524521:MFT524522 MPP524521:MPP524522 MZL524521:MZL524522 NJH524521:NJH524522 NTD524521:NTD524522 OCZ524521:OCZ524522 OMV524521:OMV524522 OWR524521:OWR524522 PGN524521:PGN524522 PQJ524521:PQJ524522 QAF524521:QAF524522 QKB524521:QKB524522 QTX524521:QTX524522 RDT524521:RDT524522 RNP524521:RNP524522 RXL524521:RXL524522 SHH524521:SHH524522 SRD524521:SRD524522 TAZ524521:TAZ524522 TKV524521:TKV524522 TUR524521:TUR524522 UEN524521:UEN524522 UOJ524521:UOJ524522 UYF524521:UYF524522 VIB524521:VIB524522 VRX524521:VRX524522 WBT524521:WBT524522 WLP524521:WLP524522 WVL524521:WVL524522 D590057:D590058 IZ590057:IZ590058 SV590057:SV590058 ACR590057:ACR590058 AMN590057:AMN590058 AWJ590057:AWJ590058 BGF590057:BGF590058 BQB590057:BQB590058 BZX590057:BZX590058 CJT590057:CJT590058 CTP590057:CTP590058 DDL590057:DDL590058 DNH590057:DNH590058 DXD590057:DXD590058 EGZ590057:EGZ590058 EQV590057:EQV590058 FAR590057:FAR590058 FKN590057:FKN590058 FUJ590057:FUJ590058 GEF590057:GEF590058 GOB590057:GOB590058 GXX590057:GXX590058 HHT590057:HHT590058 HRP590057:HRP590058 IBL590057:IBL590058 ILH590057:ILH590058 IVD590057:IVD590058 JEZ590057:JEZ590058 JOV590057:JOV590058 JYR590057:JYR590058 KIN590057:KIN590058 KSJ590057:KSJ590058 LCF590057:LCF590058 LMB590057:LMB590058 LVX590057:LVX590058 MFT590057:MFT590058 MPP590057:MPP590058 MZL590057:MZL590058 NJH590057:NJH590058 NTD590057:NTD590058 OCZ590057:OCZ590058 OMV590057:OMV590058 OWR590057:OWR590058 PGN590057:PGN590058 PQJ590057:PQJ590058 QAF590057:QAF590058 QKB590057:QKB590058 QTX590057:QTX590058 RDT590057:RDT590058 RNP590057:RNP590058 RXL590057:RXL590058 SHH590057:SHH590058 SRD590057:SRD590058 TAZ590057:TAZ590058 TKV590057:TKV590058 TUR590057:TUR590058 UEN590057:UEN590058 UOJ590057:UOJ590058 UYF590057:UYF590058 VIB590057:VIB590058 VRX590057:VRX590058 WBT590057:WBT590058 WLP590057:WLP590058 WVL590057:WVL590058 D655593:D655594 IZ655593:IZ655594 SV655593:SV655594 ACR655593:ACR655594 AMN655593:AMN655594 AWJ655593:AWJ655594 BGF655593:BGF655594 BQB655593:BQB655594 BZX655593:BZX655594 CJT655593:CJT655594 CTP655593:CTP655594 DDL655593:DDL655594 DNH655593:DNH655594 DXD655593:DXD655594 EGZ655593:EGZ655594 EQV655593:EQV655594 FAR655593:FAR655594 FKN655593:FKN655594 FUJ655593:FUJ655594 GEF655593:GEF655594 GOB655593:GOB655594 GXX655593:GXX655594 HHT655593:HHT655594 HRP655593:HRP655594 IBL655593:IBL655594 ILH655593:ILH655594 IVD655593:IVD655594 JEZ655593:JEZ655594 JOV655593:JOV655594 JYR655593:JYR655594 KIN655593:KIN655594 KSJ655593:KSJ655594 LCF655593:LCF655594 LMB655593:LMB655594 LVX655593:LVX655594 MFT655593:MFT655594 MPP655593:MPP655594 MZL655593:MZL655594 NJH655593:NJH655594 NTD655593:NTD655594 OCZ655593:OCZ655594 OMV655593:OMV655594 OWR655593:OWR655594 PGN655593:PGN655594 PQJ655593:PQJ655594 QAF655593:QAF655594 QKB655593:QKB655594 QTX655593:QTX655594 RDT655593:RDT655594 RNP655593:RNP655594 RXL655593:RXL655594 SHH655593:SHH655594 SRD655593:SRD655594 TAZ655593:TAZ655594 TKV655593:TKV655594 TUR655593:TUR655594 UEN655593:UEN655594 UOJ655593:UOJ655594 UYF655593:UYF655594 VIB655593:VIB655594 VRX655593:VRX655594 WBT655593:WBT655594 WLP655593:WLP655594 WVL655593:WVL655594 D721129:D721130 IZ721129:IZ721130 SV721129:SV721130 ACR721129:ACR721130 AMN721129:AMN721130 AWJ721129:AWJ721130 BGF721129:BGF721130 BQB721129:BQB721130 BZX721129:BZX721130 CJT721129:CJT721130 CTP721129:CTP721130 DDL721129:DDL721130 DNH721129:DNH721130 DXD721129:DXD721130 EGZ721129:EGZ721130 EQV721129:EQV721130 FAR721129:FAR721130 FKN721129:FKN721130 FUJ721129:FUJ721130 GEF721129:GEF721130 GOB721129:GOB721130 GXX721129:GXX721130 HHT721129:HHT721130 HRP721129:HRP721130 IBL721129:IBL721130 ILH721129:ILH721130 IVD721129:IVD721130 JEZ721129:JEZ721130 JOV721129:JOV721130 JYR721129:JYR721130 KIN721129:KIN721130 KSJ721129:KSJ721130 LCF721129:LCF721130 LMB721129:LMB721130 LVX721129:LVX721130 MFT721129:MFT721130 MPP721129:MPP721130 MZL721129:MZL721130 NJH721129:NJH721130 NTD721129:NTD721130 OCZ721129:OCZ721130 OMV721129:OMV721130 OWR721129:OWR721130 PGN721129:PGN721130 PQJ721129:PQJ721130 QAF721129:QAF721130 QKB721129:QKB721130 QTX721129:QTX721130 RDT721129:RDT721130 RNP721129:RNP721130 RXL721129:RXL721130 SHH721129:SHH721130 SRD721129:SRD721130 TAZ721129:TAZ721130 TKV721129:TKV721130 TUR721129:TUR721130 UEN721129:UEN721130 UOJ721129:UOJ721130 UYF721129:UYF721130 VIB721129:VIB721130 VRX721129:VRX721130 WBT721129:WBT721130 WLP721129:WLP721130 WVL721129:WVL721130 D786665:D786666 IZ786665:IZ786666 SV786665:SV786666 ACR786665:ACR786666 AMN786665:AMN786666 AWJ786665:AWJ786666 BGF786665:BGF786666 BQB786665:BQB786666 BZX786665:BZX786666 CJT786665:CJT786666 CTP786665:CTP786666 DDL786665:DDL786666 DNH786665:DNH786666 DXD786665:DXD786666 EGZ786665:EGZ786666 EQV786665:EQV786666 FAR786665:FAR786666 FKN786665:FKN786666 FUJ786665:FUJ786666 GEF786665:GEF786666 GOB786665:GOB786666 GXX786665:GXX786666 HHT786665:HHT786666 HRP786665:HRP786666 IBL786665:IBL786666 ILH786665:ILH786666 IVD786665:IVD786666 JEZ786665:JEZ786666 JOV786665:JOV786666 JYR786665:JYR786666 KIN786665:KIN786666 KSJ786665:KSJ786666 LCF786665:LCF786666 LMB786665:LMB786666 LVX786665:LVX786666 MFT786665:MFT786666 MPP786665:MPP786666 MZL786665:MZL786666 NJH786665:NJH786666 NTD786665:NTD786666 OCZ786665:OCZ786666 OMV786665:OMV786666 OWR786665:OWR786666 PGN786665:PGN786666 PQJ786665:PQJ786666 QAF786665:QAF786666 QKB786665:QKB786666 QTX786665:QTX786666 RDT786665:RDT786666 RNP786665:RNP786666 RXL786665:RXL786666 SHH786665:SHH786666 SRD786665:SRD786666 TAZ786665:TAZ786666 TKV786665:TKV786666 TUR786665:TUR786666 UEN786665:UEN786666 UOJ786665:UOJ786666 UYF786665:UYF786666 VIB786665:VIB786666 VRX786665:VRX786666 WBT786665:WBT786666 WLP786665:WLP786666 WVL786665:WVL786666 D852201:D852202 IZ852201:IZ852202 SV852201:SV852202 ACR852201:ACR852202 AMN852201:AMN852202 AWJ852201:AWJ852202 BGF852201:BGF852202 BQB852201:BQB852202 BZX852201:BZX852202 CJT852201:CJT852202 CTP852201:CTP852202 DDL852201:DDL852202 DNH852201:DNH852202 DXD852201:DXD852202 EGZ852201:EGZ852202 EQV852201:EQV852202 FAR852201:FAR852202 FKN852201:FKN852202 FUJ852201:FUJ852202 GEF852201:GEF852202 GOB852201:GOB852202 GXX852201:GXX852202 HHT852201:HHT852202 HRP852201:HRP852202 IBL852201:IBL852202 ILH852201:ILH852202 IVD852201:IVD852202 JEZ852201:JEZ852202 JOV852201:JOV852202 JYR852201:JYR852202 KIN852201:KIN852202 KSJ852201:KSJ852202 LCF852201:LCF852202 LMB852201:LMB852202 LVX852201:LVX852202 MFT852201:MFT852202 MPP852201:MPP852202 MZL852201:MZL852202 NJH852201:NJH852202 NTD852201:NTD852202 OCZ852201:OCZ852202 OMV852201:OMV852202 OWR852201:OWR852202 PGN852201:PGN852202 PQJ852201:PQJ852202 QAF852201:QAF852202 QKB852201:QKB852202 QTX852201:QTX852202 RDT852201:RDT852202 RNP852201:RNP852202 RXL852201:RXL852202 SHH852201:SHH852202 SRD852201:SRD852202 TAZ852201:TAZ852202 TKV852201:TKV852202 TUR852201:TUR852202 UEN852201:UEN852202 UOJ852201:UOJ852202 UYF852201:UYF852202 VIB852201:VIB852202 VRX852201:VRX852202 WBT852201:WBT852202 WLP852201:WLP852202 WVL852201:WVL852202 D917737:D917738 IZ917737:IZ917738 SV917737:SV917738 ACR917737:ACR917738 AMN917737:AMN917738 AWJ917737:AWJ917738 BGF917737:BGF917738 BQB917737:BQB917738 BZX917737:BZX917738 CJT917737:CJT917738 CTP917737:CTP917738 DDL917737:DDL917738 DNH917737:DNH917738 DXD917737:DXD917738 EGZ917737:EGZ917738 EQV917737:EQV917738 FAR917737:FAR917738 FKN917737:FKN917738 FUJ917737:FUJ917738 GEF917737:GEF917738 GOB917737:GOB917738 GXX917737:GXX917738 HHT917737:HHT917738 HRP917737:HRP917738 IBL917737:IBL917738 ILH917737:ILH917738 IVD917737:IVD917738 JEZ917737:JEZ917738 JOV917737:JOV917738 JYR917737:JYR917738 KIN917737:KIN917738 KSJ917737:KSJ917738 LCF917737:LCF917738 LMB917737:LMB917738 LVX917737:LVX917738 MFT917737:MFT917738 MPP917737:MPP917738 MZL917737:MZL917738 NJH917737:NJH917738 NTD917737:NTD917738 OCZ917737:OCZ917738 OMV917737:OMV917738 OWR917737:OWR917738 PGN917737:PGN917738 PQJ917737:PQJ917738 QAF917737:QAF917738 QKB917737:QKB917738 QTX917737:QTX917738 RDT917737:RDT917738 RNP917737:RNP917738 RXL917737:RXL917738 SHH917737:SHH917738 SRD917737:SRD917738 TAZ917737:TAZ917738 TKV917737:TKV917738 TUR917737:TUR917738 UEN917737:UEN917738 UOJ917737:UOJ917738 UYF917737:UYF917738 VIB917737:VIB917738 VRX917737:VRX917738 WBT917737:WBT917738 WLP917737:WLP917738 WVL917737:WVL917738 D983273:D983274 IZ983273:IZ983274 SV983273:SV983274 ACR983273:ACR983274 AMN983273:AMN983274 AWJ983273:AWJ983274 BGF983273:BGF983274 BQB983273:BQB983274 BZX983273:BZX983274 CJT983273:CJT983274 CTP983273:CTP983274 DDL983273:DDL983274 DNH983273:DNH983274 DXD983273:DXD983274 EGZ983273:EGZ983274 EQV983273:EQV983274 FAR983273:FAR983274 FKN983273:FKN983274 FUJ983273:FUJ983274 GEF983273:GEF983274 GOB983273:GOB983274 GXX983273:GXX983274 HHT983273:HHT983274 HRP983273:HRP983274 IBL983273:IBL983274 ILH983273:ILH983274 IVD983273:IVD983274 JEZ983273:JEZ983274 JOV983273:JOV983274 JYR983273:JYR983274 KIN983273:KIN983274 KSJ983273:KSJ983274 LCF983273:LCF983274 LMB983273:LMB983274 LVX983273:LVX983274 MFT983273:MFT983274 MPP983273:MPP983274 MZL983273:MZL983274 NJH983273:NJH983274 NTD983273:NTD983274 OCZ983273:OCZ983274 OMV983273:OMV983274 OWR983273:OWR983274 PGN983273:PGN983274 PQJ983273:PQJ983274 QAF983273:QAF983274 QKB983273:QKB983274 QTX983273:QTX983274 RDT983273:RDT983274 RNP983273:RNP983274 RXL983273:RXL983274 SHH983273:SHH983274 SRD983273:SRD983274 TAZ983273:TAZ983274 TKV983273:TKV983274 TUR983273:TUR983274 UEN983273:UEN983274 UOJ983273:UOJ983274 UYF983273:UYF983274 VIB983273:VIB983274 VRX983273:VRX983274 WBT983273:WBT983274 WLP983273:WLP983274 WVL983273:WVL983274 D236:D237 IZ236:IZ237 SV236:SV237 ACR236:ACR237 AMN236:AMN237 AWJ236:AWJ237 BGF236:BGF237 BQB236:BQB237 BZX236:BZX237 CJT236:CJT237 CTP236:CTP237 DDL236:DDL237 DNH236:DNH237 DXD236:DXD237 EGZ236:EGZ237 EQV236:EQV237 FAR236:FAR237 FKN236:FKN237 FUJ236:FUJ237 GEF236:GEF237 GOB236:GOB237 GXX236:GXX237 HHT236:HHT237 HRP236:HRP237 IBL236:IBL237 ILH236:ILH237 IVD236:IVD237 JEZ236:JEZ237 JOV236:JOV237 JYR236:JYR237 KIN236:KIN237 KSJ236:KSJ237 LCF236:LCF237 LMB236:LMB237 LVX236:LVX237 MFT236:MFT237 MPP236:MPP237 MZL236:MZL237 NJH236:NJH237 NTD236:NTD237 OCZ236:OCZ237 OMV236:OMV237 OWR236:OWR237 PGN236:PGN237 PQJ236:PQJ237 QAF236:QAF237 QKB236:QKB237 QTX236:QTX237 RDT236:RDT237 RNP236:RNP237 RXL236:RXL237 SHH236:SHH237 SRD236:SRD237 TAZ236:TAZ237 TKV236:TKV237 TUR236:TUR237 UEN236:UEN237 UOJ236:UOJ237 UYF236:UYF237 VIB236:VIB237 VRX236:VRX237 WBT236:WBT237 WLP236:WLP237 WVL236:WVL237 D65772:D65773 IZ65772:IZ65773 SV65772:SV65773 ACR65772:ACR65773 AMN65772:AMN65773 AWJ65772:AWJ65773 BGF65772:BGF65773 BQB65772:BQB65773 BZX65772:BZX65773 CJT65772:CJT65773 CTP65772:CTP65773 DDL65772:DDL65773 DNH65772:DNH65773 DXD65772:DXD65773 EGZ65772:EGZ65773 EQV65772:EQV65773 FAR65772:FAR65773 FKN65772:FKN65773 FUJ65772:FUJ65773 GEF65772:GEF65773 GOB65772:GOB65773 GXX65772:GXX65773 HHT65772:HHT65773 HRP65772:HRP65773 IBL65772:IBL65773 ILH65772:ILH65773 IVD65772:IVD65773 JEZ65772:JEZ65773 JOV65772:JOV65773 JYR65772:JYR65773 KIN65772:KIN65773 KSJ65772:KSJ65773 LCF65772:LCF65773 LMB65772:LMB65773 LVX65772:LVX65773 MFT65772:MFT65773 MPP65772:MPP65773 MZL65772:MZL65773 NJH65772:NJH65773 NTD65772:NTD65773 OCZ65772:OCZ65773 OMV65772:OMV65773 OWR65772:OWR65773 PGN65772:PGN65773 PQJ65772:PQJ65773 QAF65772:QAF65773 QKB65772:QKB65773 QTX65772:QTX65773 RDT65772:RDT65773 RNP65772:RNP65773 RXL65772:RXL65773 SHH65772:SHH65773 SRD65772:SRD65773 TAZ65772:TAZ65773 TKV65772:TKV65773 TUR65772:TUR65773 UEN65772:UEN65773 UOJ65772:UOJ65773 UYF65772:UYF65773 VIB65772:VIB65773 VRX65772:VRX65773 WBT65772:WBT65773 WLP65772:WLP65773 WVL65772:WVL65773 D131308:D131309 IZ131308:IZ131309 SV131308:SV131309 ACR131308:ACR131309 AMN131308:AMN131309 AWJ131308:AWJ131309 BGF131308:BGF131309 BQB131308:BQB131309 BZX131308:BZX131309 CJT131308:CJT131309 CTP131308:CTP131309 DDL131308:DDL131309 DNH131308:DNH131309 DXD131308:DXD131309 EGZ131308:EGZ131309 EQV131308:EQV131309 FAR131308:FAR131309 FKN131308:FKN131309 FUJ131308:FUJ131309 GEF131308:GEF131309 GOB131308:GOB131309 GXX131308:GXX131309 HHT131308:HHT131309 HRP131308:HRP131309 IBL131308:IBL131309 ILH131308:ILH131309 IVD131308:IVD131309 JEZ131308:JEZ131309 JOV131308:JOV131309 JYR131308:JYR131309 KIN131308:KIN131309 KSJ131308:KSJ131309 LCF131308:LCF131309 LMB131308:LMB131309 LVX131308:LVX131309 MFT131308:MFT131309 MPP131308:MPP131309 MZL131308:MZL131309 NJH131308:NJH131309 NTD131308:NTD131309 OCZ131308:OCZ131309 OMV131308:OMV131309 OWR131308:OWR131309 PGN131308:PGN131309 PQJ131308:PQJ131309 QAF131308:QAF131309 QKB131308:QKB131309 QTX131308:QTX131309 RDT131308:RDT131309 RNP131308:RNP131309 RXL131308:RXL131309 SHH131308:SHH131309 SRD131308:SRD131309 TAZ131308:TAZ131309 TKV131308:TKV131309 TUR131308:TUR131309 UEN131308:UEN131309 UOJ131308:UOJ131309 UYF131308:UYF131309 VIB131308:VIB131309 VRX131308:VRX131309 WBT131308:WBT131309 WLP131308:WLP131309 WVL131308:WVL131309 D196844:D196845 IZ196844:IZ196845 SV196844:SV196845 ACR196844:ACR196845 AMN196844:AMN196845 AWJ196844:AWJ196845 BGF196844:BGF196845 BQB196844:BQB196845 BZX196844:BZX196845 CJT196844:CJT196845 CTP196844:CTP196845 DDL196844:DDL196845 DNH196844:DNH196845 DXD196844:DXD196845 EGZ196844:EGZ196845 EQV196844:EQV196845 FAR196844:FAR196845 FKN196844:FKN196845 FUJ196844:FUJ196845 GEF196844:GEF196845 GOB196844:GOB196845 GXX196844:GXX196845 HHT196844:HHT196845 HRP196844:HRP196845 IBL196844:IBL196845 ILH196844:ILH196845 IVD196844:IVD196845 JEZ196844:JEZ196845 JOV196844:JOV196845 JYR196844:JYR196845 KIN196844:KIN196845 KSJ196844:KSJ196845 LCF196844:LCF196845 LMB196844:LMB196845 LVX196844:LVX196845 MFT196844:MFT196845 MPP196844:MPP196845 MZL196844:MZL196845 NJH196844:NJH196845 NTD196844:NTD196845 OCZ196844:OCZ196845 OMV196844:OMV196845 OWR196844:OWR196845 PGN196844:PGN196845 PQJ196844:PQJ196845 QAF196844:QAF196845 QKB196844:QKB196845 QTX196844:QTX196845 RDT196844:RDT196845 RNP196844:RNP196845 RXL196844:RXL196845 SHH196844:SHH196845 SRD196844:SRD196845 TAZ196844:TAZ196845 TKV196844:TKV196845 TUR196844:TUR196845 UEN196844:UEN196845 UOJ196844:UOJ196845 UYF196844:UYF196845 VIB196844:VIB196845 VRX196844:VRX196845 WBT196844:WBT196845 WLP196844:WLP196845 WVL196844:WVL196845 D262380:D262381 IZ262380:IZ262381 SV262380:SV262381 ACR262380:ACR262381 AMN262380:AMN262381 AWJ262380:AWJ262381 BGF262380:BGF262381 BQB262380:BQB262381 BZX262380:BZX262381 CJT262380:CJT262381 CTP262380:CTP262381 DDL262380:DDL262381 DNH262380:DNH262381 DXD262380:DXD262381 EGZ262380:EGZ262381 EQV262380:EQV262381 FAR262380:FAR262381 FKN262380:FKN262381 FUJ262380:FUJ262381 GEF262380:GEF262381 GOB262380:GOB262381 GXX262380:GXX262381 HHT262380:HHT262381 HRP262380:HRP262381 IBL262380:IBL262381 ILH262380:ILH262381 IVD262380:IVD262381 JEZ262380:JEZ262381 JOV262380:JOV262381 JYR262380:JYR262381 KIN262380:KIN262381 KSJ262380:KSJ262381 LCF262380:LCF262381 LMB262380:LMB262381 LVX262380:LVX262381 MFT262380:MFT262381 MPP262380:MPP262381 MZL262380:MZL262381 NJH262380:NJH262381 NTD262380:NTD262381 OCZ262380:OCZ262381 OMV262380:OMV262381 OWR262380:OWR262381 PGN262380:PGN262381 PQJ262380:PQJ262381 QAF262380:QAF262381 QKB262380:QKB262381 QTX262380:QTX262381 RDT262380:RDT262381 RNP262380:RNP262381 RXL262380:RXL262381 SHH262380:SHH262381 SRD262380:SRD262381 TAZ262380:TAZ262381 TKV262380:TKV262381 TUR262380:TUR262381 UEN262380:UEN262381 UOJ262380:UOJ262381 UYF262380:UYF262381 VIB262380:VIB262381 VRX262380:VRX262381 WBT262380:WBT262381 WLP262380:WLP262381 WVL262380:WVL262381 D327916:D327917 IZ327916:IZ327917 SV327916:SV327917 ACR327916:ACR327917 AMN327916:AMN327917 AWJ327916:AWJ327917 BGF327916:BGF327917 BQB327916:BQB327917 BZX327916:BZX327917 CJT327916:CJT327917 CTP327916:CTP327917 DDL327916:DDL327917 DNH327916:DNH327917 DXD327916:DXD327917 EGZ327916:EGZ327917 EQV327916:EQV327917 FAR327916:FAR327917 FKN327916:FKN327917 FUJ327916:FUJ327917 GEF327916:GEF327917 GOB327916:GOB327917 GXX327916:GXX327917 HHT327916:HHT327917 HRP327916:HRP327917 IBL327916:IBL327917 ILH327916:ILH327917 IVD327916:IVD327917 JEZ327916:JEZ327917 JOV327916:JOV327917 JYR327916:JYR327917 KIN327916:KIN327917 KSJ327916:KSJ327917 LCF327916:LCF327917 LMB327916:LMB327917 LVX327916:LVX327917 MFT327916:MFT327917 MPP327916:MPP327917 MZL327916:MZL327917 NJH327916:NJH327917 NTD327916:NTD327917 OCZ327916:OCZ327917 OMV327916:OMV327917 OWR327916:OWR327917 PGN327916:PGN327917 PQJ327916:PQJ327917 QAF327916:QAF327917 QKB327916:QKB327917 QTX327916:QTX327917 RDT327916:RDT327917 RNP327916:RNP327917 RXL327916:RXL327917 SHH327916:SHH327917 SRD327916:SRD327917 TAZ327916:TAZ327917 TKV327916:TKV327917 TUR327916:TUR327917 UEN327916:UEN327917 UOJ327916:UOJ327917 UYF327916:UYF327917 VIB327916:VIB327917 VRX327916:VRX327917 WBT327916:WBT327917 WLP327916:WLP327917 WVL327916:WVL327917 D393452:D393453 IZ393452:IZ393453 SV393452:SV393453 ACR393452:ACR393453 AMN393452:AMN393453 AWJ393452:AWJ393453 BGF393452:BGF393453 BQB393452:BQB393453 BZX393452:BZX393453 CJT393452:CJT393453 CTP393452:CTP393453 DDL393452:DDL393453 DNH393452:DNH393453 DXD393452:DXD393453 EGZ393452:EGZ393453 EQV393452:EQV393453 FAR393452:FAR393453 FKN393452:FKN393453 FUJ393452:FUJ393453 GEF393452:GEF393453 GOB393452:GOB393453 GXX393452:GXX393453 HHT393452:HHT393453 HRP393452:HRP393453 IBL393452:IBL393453 ILH393452:ILH393453 IVD393452:IVD393453 JEZ393452:JEZ393453 JOV393452:JOV393453 JYR393452:JYR393453 KIN393452:KIN393453 KSJ393452:KSJ393453 LCF393452:LCF393453 LMB393452:LMB393453 LVX393452:LVX393453 MFT393452:MFT393453 MPP393452:MPP393453 MZL393452:MZL393453 NJH393452:NJH393453 NTD393452:NTD393453 OCZ393452:OCZ393453 OMV393452:OMV393453 OWR393452:OWR393453 PGN393452:PGN393453 PQJ393452:PQJ393453 QAF393452:QAF393453 QKB393452:QKB393453 QTX393452:QTX393453 RDT393452:RDT393453 RNP393452:RNP393453 RXL393452:RXL393453 SHH393452:SHH393453 SRD393452:SRD393453 TAZ393452:TAZ393453 TKV393452:TKV393453 TUR393452:TUR393453 UEN393452:UEN393453 UOJ393452:UOJ393453 UYF393452:UYF393453 VIB393452:VIB393453 VRX393452:VRX393453 WBT393452:WBT393453 WLP393452:WLP393453 WVL393452:WVL393453 D458988:D458989 IZ458988:IZ458989 SV458988:SV458989 ACR458988:ACR458989 AMN458988:AMN458989 AWJ458988:AWJ458989 BGF458988:BGF458989 BQB458988:BQB458989 BZX458988:BZX458989 CJT458988:CJT458989 CTP458988:CTP458989 DDL458988:DDL458989 DNH458988:DNH458989 DXD458988:DXD458989 EGZ458988:EGZ458989 EQV458988:EQV458989 FAR458988:FAR458989 FKN458988:FKN458989 FUJ458988:FUJ458989 GEF458988:GEF458989 GOB458988:GOB458989 GXX458988:GXX458989 HHT458988:HHT458989 HRP458988:HRP458989 IBL458988:IBL458989 ILH458988:ILH458989 IVD458988:IVD458989 JEZ458988:JEZ458989 JOV458988:JOV458989 JYR458988:JYR458989 KIN458988:KIN458989 KSJ458988:KSJ458989 LCF458988:LCF458989 LMB458988:LMB458989 LVX458988:LVX458989 MFT458988:MFT458989 MPP458988:MPP458989 MZL458988:MZL458989 NJH458988:NJH458989 NTD458988:NTD458989 OCZ458988:OCZ458989 OMV458988:OMV458989 OWR458988:OWR458989 PGN458988:PGN458989 PQJ458988:PQJ458989 QAF458988:QAF458989 QKB458988:QKB458989 QTX458988:QTX458989 RDT458988:RDT458989 RNP458988:RNP458989 RXL458988:RXL458989 SHH458988:SHH458989 SRD458988:SRD458989 TAZ458988:TAZ458989 TKV458988:TKV458989 TUR458988:TUR458989 UEN458988:UEN458989 UOJ458988:UOJ458989 UYF458988:UYF458989 VIB458988:VIB458989 VRX458988:VRX458989 WBT458988:WBT458989 WLP458988:WLP458989 WVL458988:WVL458989 D524524:D524525 IZ524524:IZ524525 SV524524:SV524525 ACR524524:ACR524525 AMN524524:AMN524525 AWJ524524:AWJ524525 BGF524524:BGF524525 BQB524524:BQB524525 BZX524524:BZX524525 CJT524524:CJT524525 CTP524524:CTP524525 DDL524524:DDL524525 DNH524524:DNH524525 DXD524524:DXD524525 EGZ524524:EGZ524525 EQV524524:EQV524525 FAR524524:FAR524525 FKN524524:FKN524525 FUJ524524:FUJ524525 GEF524524:GEF524525 GOB524524:GOB524525 GXX524524:GXX524525 HHT524524:HHT524525 HRP524524:HRP524525 IBL524524:IBL524525 ILH524524:ILH524525 IVD524524:IVD524525 JEZ524524:JEZ524525 JOV524524:JOV524525 JYR524524:JYR524525 KIN524524:KIN524525 KSJ524524:KSJ524525 LCF524524:LCF524525 LMB524524:LMB524525 LVX524524:LVX524525 MFT524524:MFT524525 MPP524524:MPP524525 MZL524524:MZL524525 NJH524524:NJH524525 NTD524524:NTD524525 OCZ524524:OCZ524525 OMV524524:OMV524525 OWR524524:OWR524525 PGN524524:PGN524525 PQJ524524:PQJ524525 QAF524524:QAF524525 QKB524524:QKB524525 QTX524524:QTX524525 RDT524524:RDT524525 RNP524524:RNP524525 RXL524524:RXL524525 SHH524524:SHH524525 SRD524524:SRD524525 TAZ524524:TAZ524525 TKV524524:TKV524525 TUR524524:TUR524525 UEN524524:UEN524525 UOJ524524:UOJ524525 UYF524524:UYF524525 VIB524524:VIB524525 VRX524524:VRX524525 WBT524524:WBT524525 WLP524524:WLP524525 WVL524524:WVL524525 D590060:D590061 IZ590060:IZ590061 SV590060:SV590061 ACR590060:ACR590061 AMN590060:AMN590061 AWJ590060:AWJ590061 BGF590060:BGF590061 BQB590060:BQB590061 BZX590060:BZX590061 CJT590060:CJT590061 CTP590060:CTP590061 DDL590060:DDL590061 DNH590060:DNH590061 DXD590060:DXD590061 EGZ590060:EGZ590061 EQV590060:EQV590061 FAR590060:FAR590061 FKN590060:FKN590061 FUJ590060:FUJ590061 GEF590060:GEF590061 GOB590060:GOB590061 GXX590060:GXX590061 HHT590060:HHT590061 HRP590060:HRP590061 IBL590060:IBL590061 ILH590060:ILH590061 IVD590060:IVD590061 JEZ590060:JEZ590061 JOV590060:JOV590061 JYR590060:JYR590061 KIN590060:KIN590061 KSJ590060:KSJ590061 LCF590060:LCF590061 LMB590060:LMB590061 LVX590060:LVX590061 MFT590060:MFT590061 MPP590060:MPP590061 MZL590060:MZL590061 NJH590060:NJH590061 NTD590060:NTD590061 OCZ590060:OCZ590061 OMV590060:OMV590061 OWR590060:OWR590061 PGN590060:PGN590061 PQJ590060:PQJ590061 QAF590060:QAF590061 QKB590060:QKB590061 QTX590060:QTX590061 RDT590060:RDT590061 RNP590060:RNP590061 RXL590060:RXL590061 SHH590060:SHH590061 SRD590060:SRD590061 TAZ590060:TAZ590061 TKV590060:TKV590061 TUR590060:TUR590061 UEN590060:UEN590061 UOJ590060:UOJ590061 UYF590060:UYF590061 VIB590060:VIB590061 VRX590060:VRX590061 WBT590060:WBT590061 WLP590060:WLP590061 WVL590060:WVL590061 D655596:D655597 IZ655596:IZ655597 SV655596:SV655597 ACR655596:ACR655597 AMN655596:AMN655597 AWJ655596:AWJ655597 BGF655596:BGF655597 BQB655596:BQB655597 BZX655596:BZX655597 CJT655596:CJT655597 CTP655596:CTP655597 DDL655596:DDL655597 DNH655596:DNH655597 DXD655596:DXD655597 EGZ655596:EGZ655597 EQV655596:EQV655597 FAR655596:FAR655597 FKN655596:FKN655597 FUJ655596:FUJ655597 GEF655596:GEF655597 GOB655596:GOB655597 GXX655596:GXX655597 HHT655596:HHT655597 HRP655596:HRP655597 IBL655596:IBL655597 ILH655596:ILH655597 IVD655596:IVD655597 JEZ655596:JEZ655597 JOV655596:JOV655597 JYR655596:JYR655597 KIN655596:KIN655597 KSJ655596:KSJ655597 LCF655596:LCF655597 LMB655596:LMB655597 LVX655596:LVX655597 MFT655596:MFT655597 MPP655596:MPP655597 MZL655596:MZL655597 NJH655596:NJH655597 NTD655596:NTD655597 OCZ655596:OCZ655597 OMV655596:OMV655597 OWR655596:OWR655597 PGN655596:PGN655597 PQJ655596:PQJ655597 QAF655596:QAF655597 QKB655596:QKB655597 QTX655596:QTX655597 RDT655596:RDT655597 RNP655596:RNP655597 RXL655596:RXL655597 SHH655596:SHH655597 SRD655596:SRD655597 TAZ655596:TAZ655597 TKV655596:TKV655597 TUR655596:TUR655597 UEN655596:UEN655597 UOJ655596:UOJ655597 UYF655596:UYF655597 VIB655596:VIB655597 VRX655596:VRX655597 WBT655596:WBT655597 WLP655596:WLP655597 WVL655596:WVL655597 D721132:D721133 IZ721132:IZ721133 SV721132:SV721133 ACR721132:ACR721133 AMN721132:AMN721133 AWJ721132:AWJ721133 BGF721132:BGF721133 BQB721132:BQB721133 BZX721132:BZX721133 CJT721132:CJT721133 CTP721132:CTP721133 DDL721132:DDL721133 DNH721132:DNH721133 DXD721132:DXD721133 EGZ721132:EGZ721133 EQV721132:EQV721133 FAR721132:FAR721133 FKN721132:FKN721133 FUJ721132:FUJ721133 GEF721132:GEF721133 GOB721132:GOB721133 GXX721132:GXX721133 HHT721132:HHT721133 HRP721132:HRP721133 IBL721132:IBL721133 ILH721132:ILH721133 IVD721132:IVD721133 JEZ721132:JEZ721133 JOV721132:JOV721133 JYR721132:JYR721133 KIN721132:KIN721133 KSJ721132:KSJ721133 LCF721132:LCF721133 LMB721132:LMB721133 LVX721132:LVX721133 MFT721132:MFT721133 MPP721132:MPP721133 MZL721132:MZL721133 NJH721132:NJH721133 NTD721132:NTD721133 OCZ721132:OCZ721133 OMV721132:OMV721133 OWR721132:OWR721133 PGN721132:PGN721133 PQJ721132:PQJ721133 QAF721132:QAF721133 QKB721132:QKB721133 QTX721132:QTX721133 RDT721132:RDT721133 RNP721132:RNP721133 RXL721132:RXL721133 SHH721132:SHH721133 SRD721132:SRD721133 TAZ721132:TAZ721133 TKV721132:TKV721133 TUR721132:TUR721133 UEN721132:UEN721133 UOJ721132:UOJ721133 UYF721132:UYF721133 VIB721132:VIB721133 VRX721132:VRX721133 WBT721132:WBT721133 WLP721132:WLP721133 WVL721132:WVL721133 D786668:D786669 IZ786668:IZ786669 SV786668:SV786669 ACR786668:ACR786669 AMN786668:AMN786669 AWJ786668:AWJ786669 BGF786668:BGF786669 BQB786668:BQB786669 BZX786668:BZX786669 CJT786668:CJT786669 CTP786668:CTP786669 DDL786668:DDL786669 DNH786668:DNH786669 DXD786668:DXD786669 EGZ786668:EGZ786669 EQV786668:EQV786669 FAR786668:FAR786669 FKN786668:FKN786669 FUJ786668:FUJ786669 GEF786668:GEF786669 GOB786668:GOB786669 GXX786668:GXX786669 HHT786668:HHT786669 HRP786668:HRP786669 IBL786668:IBL786669 ILH786668:ILH786669 IVD786668:IVD786669 JEZ786668:JEZ786669 JOV786668:JOV786669 JYR786668:JYR786669 KIN786668:KIN786669 KSJ786668:KSJ786669 LCF786668:LCF786669 LMB786668:LMB786669 LVX786668:LVX786669 MFT786668:MFT786669 MPP786668:MPP786669 MZL786668:MZL786669 NJH786668:NJH786669 NTD786668:NTD786669 OCZ786668:OCZ786669 OMV786668:OMV786669 OWR786668:OWR786669 PGN786668:PGN786669 PQJ786668:PQJ786669 QAF786668:QAF786669 QKB786668:QKB786669 QTX786668:QTX786669 RDT786668:RDT786669 RNP786668:RNP786669 RXL786668:RXL786669 SHH786668:SHH786669 SRD786668:SRD786669 TAZ786668:TAZ786669 TKV786668:TKV786669 TUR786668:TUR786669 UEN786668:UEN786669 UOJ786668:UOJ786669 UYF786668:UYF786669 VIB786668:VIB786669 VRX786668:VRX786669 WBT786668:WBT786669 WLP786668:WLP786669 WVL786668:WVL786669 D852204:D852205 IZ852204:IZ852205 SV852204:SV852205 ACR852204:ACR852205 AMN852204:AMN852205 AWJ852204:AWJ852205 BGF852204:BGF852205 BQB852204:BQB852205 BZX852204:BZX852205 CJT852204:CJT852205 CTP852204:CTP852205 DDL852204:DDL852205 DNH852204:DNH852205 DXD852204:DXD852205 EGZ852204:EGZ852205 EQV852204:EQV852205 FAR852204:FAR852205 FKN852204:FKN852205 FUJ852204:FUJ852205 GEF852204:GEF852205 GOB852204:GOB852205 GXX852204:GXX852205 HHT852204:HHT852205 HRP852204:HRP852205 IBL852204:IBL852205 ILH852204:ILH852205 IVD852204:IVD852205 JEZ852204:JEZ852205 JOV852204:JOV852205 JYR852204:JYR852205 KIN852204:KIN852205 KSJ852204:KSJ852205 LCF852204:LCF852205 LMB852204:LMB852205 LVX852204:LVX852205 MFT852204:MFT852205 MPP852204:MPP852205 MZL852204:MZL852205 NJH852204:NJH852205 NTD852204:NTD852205 OCZ852204:OCZ852205 OMV852204:OMV852205 OWR852204:OWR852205 PGN852204:PGN852205 PQJ852204:PQJ852205 QAF852204:QAF852205 QKB852204:QKB852205 QTX852204:QTX852205 RDT852204:RDT852205 RNP852204:RNP852205 RXL852204:RXL852205 SHH852204:SHH852205 SRD852204:SRD852205 TAZ852204:TAZ852205 TKV852204:TKV852205 TUR852204:TUR852205 UEN852204:UEN852205 UOJ852204:UOJ852205 UYF852204:UYF852205 VIB852204:VIB852205 VRX852204:VRX852205 WBT852204:WBT852205 WLP852204:WLP852205 WVL852204:WVL852205 D917740:D917741 IZ917740:IZ917741 SV917740:SV917741 ACR917740:ACR917741 AMN917740:AMN917741 AWJ917740:AWJ917741 BGF917740:BGF917741 BQB917740:BQB917741 BZX917740:BZX917741 CJT917740:CJT917741 CTP917740:CTP917741 DDL917740:DDL917741 DNH917740:DNH917741 DXD917740:DXD917741 EGZ917740:EGZ917741 EQV917740:EQV917741 FAR917740:FAR917741 FKN917740:FKN917741 FUJ917740:FUJ917741 GEF917740:GEF917741 GOB917740:GOB917741 GXX917740:GXX917741 HHT917740:HHT917741 HRP917740:HRP917741 IBL917740:IBL917741 ILH917740:ILH917741 IVD917740:IVD917741 JEZ917740:JEZ917741 JOV917740:JOV917741 JYR917740:JYR917741 KIN917740:KIN917741 KSJ917740:KSJ917741 LCF917740:LCF917741 LMB917740:LMB917741 LVX917740:LVX917741 MFT917740:MFT917741 MPP917740:MPP917741 MZL917740:MZL917741 NJH917740:NJH917741 NTD917740:NTD917741 OCZ917740:OCZ917741 OMV917740:OMV917741 OWR917740:OWR917741 PGN917740:PGN917741 PQJ917740:PQJ917741 QAF917740:QAF917741 QKB917740:QKB917741 QTX917740:QTX917741 RDT917740:RDT917741 RNP917740:RNP917741 RXL917740:RXL917741 SHH917740:SHH917741 SRD917740:SRD917741 TAZ917740:TAZ917741 TKV917740:TKV917741 TUR917740:TUR917741 UEN917740:UEN917741 UOJ917740:UOJ917741 UYF917740:UYF917741 VIB917740:VIB917741 VRX917740:VRX917741 WBT917740:WBT917741 WLP917740:WLP917741 WVL917740:WVL917741 D983276:D983277 IZ983276:IZ983277 SV983276:SV983277 ACR983276:ACR983277 AMN983276:AMN983277 AWJ983276:AWJ983277 BGF983276:BGF983277 BQB983276:BQB983277 BZX983276:BZX983277 CJT983276:CJT983277 CTP983276:CTP983277 DDL983276:DDL983277 DNH983276:DNH983277 DXD983276:DXD983277 EGZ983276:EGZ983277 EQV983276:EQV983277 FAR983276:FAR983277 FKN983276:FKN983277 FUJ983276:FUJ983277 GEF983276:GEF983277 GOB983276:GOB983277 GXX983276:GXX983277 HHT983276:HHT983277 HRP983276:HRP983277 IBL983276:IBL983277 ILH983276:ILH983277 IVD983276:IVD983277 JEZ983276:JEZ983277 JOV983276:JOV983277 JYR983276:JYR983277 KIN983276:KIN983277 KSJ983276:KSJ983277 LCF983276:LCF983277 LMB983276:LMB983277 LVX983276:LVX983277 MFT983276:MFT983277 MPP983276:MPP983277 MZL983276:MZL983277 NJH983276:NJH983277 NTD983276:NTD983277 OCZ983276:OCZ983277 OMV983276:OMV983277 OWR983276:OWR983277 PGN983276:PGN983277 PQJ983276:PQJ983277 QAF983276:QAF983277 QKB983276:QKB983277 QTX983276:QTX983277 RDT983276:RDT983277 RNP983276:RNP983277 RXL983276:RXL983277 SHH983276:SHH983277 SRD983276:SRD983277 TAZ983276:TAZ983277 TKV983276:TKV983277 TUR983276:TUR983277 UEN983276:UEN983277 UOJ983276:UOJ983277 UYF983276:UYF983277 VIB983276:VIB983277 VRX983276:VRX983277 WBT983276:WBT983277 WLP983276:WLP983277 WVL983276:WVL983277 D239:D240 IZ239:IZ240 SV239:SV240 ACR239:ACR240 AMN239:AMN240 AWJ239:AWJ240 BGF239:BGF240 BQB239:BQB240 BZX239:BZX240 CJT239:CJT240 CTP239:CTP240 DDL239:DDL240 DNH239:DNH240 DXD239:DXD240 EGZ239:EGZ240 EQV239:EQV240 FAR239:FAR240 FKN239:FKN240 FUJ239:FUJ240 GEF239:GEF240 GOB239:GOB240 GXX239:GXX240 HHT239:HHT240 HRP239:HRP240 IBL239:IBL240 ILH239:ILH240 IVD239:IVD240 JEZ239:JEZ240 JOV239:JOV240 JYR239:JYR240 KIN239:KIN240 KSJ239:KSJ240 LCF239:LCF240 LMB239:LMB240 LVX239:LVX240 MFT239:MFT240 MPP239:MPP240 MZL239:MZL240 NJH239:NJH240 NTD239:NTD240 OCZ239:OCZ240 OMV239:OMV240 OWR239:OWR240 PGN239:PGN240 PQJ239:PQJ240 QAF239:QAF240 QKB239:QKB240 QTX239:QTX240 RDT239:RDT240 RNP239:RNP240 RXL239:RXL240 SHH239:SHH240 SRD239:SRD240 TAZ239:TAZ240 TKV239:TKV240 TUR239:TUR240 UEN239:UEN240 UOJ239:UOJ240 UYF239:UYF240 VIB239:VIB240 VRX239:VRX240 WBT239:WBT240 WLP239:WLP240 WVL239:WVL240 D65775:D65776 IZ65775:IZ65776 SV65775:SV65776 ACR65775:ACR65776 AMN65775:AMN65776 AWJ65775:AWJ65776 BGF65775:BGF65776 BQB65775:BQB65776 BZX65775:BZX65776 CJT65775:CJT65776 CTP65775:CTP65776 DDL65775:DDL65776 DNH65775:DNH65776 DXD65775:DXD65776 EGZ65775:EGZ65776 EQV65775:EQV65776 FAR65775:FAR65776 FKN65775:FKN65776 FUJ65775:FUJ65776 GEF65775:GEF65776 GOB65775:GOB65776 GXX65775:GXX65776 HHT65775:HHT65776 HRP65775:HRP65776 IBL65775:IBL65776 ILH65775:ILH65776 IVD65775:IVD65776 JEZ65775:JEZ65776 JOV65775:JOV65776 JYR65775:JYR65776 KIN65775:KIN65776 KSJ65775:KSJ65776 LCF65775:LCF65776 LMB65775:LMB65776 LVX65775:LVX65776 MFT65775:MFT65776 MPP65775:MPP65776 MZL65775:MZL65776 NJH65775:NJH65776 NTD65775:NTD65776 OCZ65775:OCZ65776 OMV65775:OMV65776 OWR65775:OWR65776 PGN65775:PGN65776 PQJ65775:PQJ65776 QAF65775:QAF65776 QKB65775:QKB65776 QTX65775:QTX65776 RDT65775:RDT65776 RNP65775:RNP65776 RXL65775:RXL65776 SHH65775:SHH65776 SRD65775:SRD65776 TAZ65775:TAZ65776 TKV65775:TKV65776 TUR65775:TUR65776 UEN65775:UEN65776 UOJ65775:UOJ65776 UYF65775:UYF65776 VIB65775:VIB65776 VRX65775:VRX65776 WBT65775:WBT65776 WLP65775:WLP65776 WVL65775:WVL65776 D131311:D131312 IZ131311:IZ131312 SV131311:SV131312 ACR131311:ACR131312 AMN131311:AMN131312 AWJ131311:AWJ131312 BGF131311:BGF131312 BQB131311:BQB131312 BZX131311:BZX131312 CJT131311:CJT131312 CTP131311:CTP131312 DDL131311:DDL131312 DNH131311:DNH131312 DXD131311:DXD131312 EGZ131311:EGZ131312 EQV131311:EQV131312 FAR131311:FAR131312 FKN131311:FKN131312 FUJ131311:FUJ131312 GEF131311:GEF131312 GOB131311:GOB131312 GXX131311:GXX131312 HHT131311:HHT131312 HRP131311:HRP131312 IBL131311:IBL131312 ILH131311:ILH131312 IVD131311:IVD131312 JEZ131311:JEZ131312 JOV131311:JOV131312 JYR131311:JYR131312 KIN131311:KIN131312 KSJ131311:KSJ131312 LCF131311:LCF131312 LMB131311:LMB131312 LVX131311:LVX131312 MFT131311:MFT131312 MPP131311:MPP131312 MZL131311:MZL131312 NJH131311:NJH131312 NTD131311:NTD131312 OCZ131311:OCZ131312 OMV131311:OMV131312 OWR131311:OWR131312 PGN131311:PGN131312 PQJ131311:PQJ131312 QAF131311:QAF131312 QKB131311:QKB131312 QTX131311:QTX131312 RDT131311:RDT131312 RNP131311:RNP131312 RXL131311:RXL131312 SHH131311:SHH131312 SRD131311:SRD131312 TAZ131311:TAZ131312 TKV131311:TKV131312 TUR131311:TUR131312 UEN131311:UEN131312 UOJ131311:UOJ131312 UYF131311:UYF131312 VIB131311:VIB131312 VRX131311:VRX131312 WBT131311:WBT131312 WLP131311:WLP131312 WVL131311:WVL131312 D196847:D196848 IZ196847:IZ196848 SV196847:SV196848 ACR196847:ACR196848 AMN196847:AMN196848 AWJ196847:AWJ196848 BGF196847:BGF196848 BQB196847:BQB196848 BZX196847:BZX196848 CJT196847:CJT196848 CTP196847:CTP196848 DDL196847:DDL196848 DNH196847:DNH196848 DXD196847:DXD196848 EGZ196847:EGZ196848 EQV196847:EQV196848 FAR196847:FAR196848 FKN196847:FKN196848 FUJ196847:FUJ196848 GEF196847:GEF196848 GOB196847:GOB196848 GXX196847:GXX196848 HHT196847:HHT196848 HRP196847:HRP196848 IBL196847:IBL196848 ILH196847:ILH196848 IVD196847:IVD196848 JEZ196847:JEZ196848 JOV196847:JOV196848 JYR196847:JYR196848 KIN196847:KIN196848 KSJ196847:KSJ196848 LCF196847:LCF196848 LMB196847:LMB196848 LVX196847:LVX196848 MFT196847:MFT196848 MPP196847:MPP196848 MZL196847:MZL196848 NJH196847:NJH196848 NTD196847:NTD196848 OCZ196847:OCZ196848 OMV196847:OMV196848 OWR196847:OWR196848 PGN196847:PGN196848 PQJ196847:PQJ196848 QAF196847:QAF196848 QKB196847:QKB196848 QTX196847:QTX196848 RDT196847:RDT196848 RNP196847:RNP196848 RXL196847:RXL196848 SHH196847:SHH196848 SRD196847:SRD196848 TAZ196847:TAZ196848 TKV196847:TKV196848 TUR196847:TUR196848 UEN196847:UEN196848 UOJ196847:UOJ196848 UYF196847:UYF196848 VIB196847:VIB196848 VRX196847:VRX196848 WBT196847:WBT196848 WLP196847:WLP196848 WVL196847:WVL196848 D262383:D262384 IZ262383:IZ262384 SV262383:SV262384 ACR262383:ACR262384 AMN262383:AMN262384 AWJ262383:AWJ262384 BGF262383:BGF262384 BQB262383:BQB262384 BZX262383:BZX262384 CJT262383:CJT262384 CTP262383:CTP262384 DDL262383:DDL262384 DNH262383:DNH262384 DXD262383:DXD262384 EGZ262383:EGZ262384 EQV262383:EQV262384 FAR262383:FAR262384 FKN262383:FKN262384 FUJ262383:FUJ262384 GEF262383:GEF262384 GOB262383:GOB262384 GXX262383:GXX262384 HHT262383:HHT262384 HRP262383:HRP262384 IBL262383:IBL262384 ILH262383:ILH262384 IVD262383:IVD262384 JEZ262383:JEZ262384 JOV262383:JOV262384 JYR262383:JYR262384 KIN262383:KIN262384 KSJ262383:KSJ262384 LCF262383:LCF262384 LMB262383:LMB262384 LVX262383:LVX262384 MFT262383:MFT262384 MPP262383:MPP262384 MZL262383:MZL262384 NJH262383:NJH262384 NTD262383:NTD262384 OCZ262383:OCZ262384 OMV262383:OMV262384 OWR262383:OWR262384 PGN262383:PGN262384 PQJ262383:PQJ262384 QAF262383:QAF262384 QKB262383:QKB262384 QTX262383:QTX262384 RDT262383:RDT262384 RNP262383:RNP262384 RXL262383:RXL262384 SHH262383:SHH262384 SRD262383:SRD262384 TAZ262383:TAZ262384 TKV262383:TKV262384 TUR262383:TUR262384 UEN262383:UEN262384 UOJ262383:UOJ262384 UYF262383:UYF262384 VIB262383:VIB262384 VRX262383:VRX262384 WBT262383:WBT262384 WLP262383:WLP262384 WVL262383:WVL262384 D327919:D327920 IZ327919:IZ327920 SV327919:SV327920 ACR327919:ACR327920 AMN327919:AMN327920 AWJ327919:AWJ327920 BGF327919:BGF327920 BQB327919:BQB327920 BZX327919:BZX327920 CJT327919:CJT327920 CTP327919:CTP327920 DDL327919:DDL327920 DNH327919:DNH327920 DXD327919:DXD327920 EGZ327919:EGZ327920 EQV327919:EQV327920 FAR327919:FAR327920 FKN327919:FKN327920 FUJ327919:FUJ327920 GEF327919:GEF327920 GOB327919:GOB327920 GXX327919:GXX327920 HHT327919:HHT327920 HRP327919:HRP327920 IBL327919:IBL327920 ILH327919:ILH327920 IVD327919:IVD327920 JEZ327919:JEZ327920 JOV327919:JOV327920 JYR327919:JYR327920 KIN327919:KIN327920 KSJ327919:KSJ327920 LCF327919:LCF327920 LMB327919:LMB327920 LVX327919:LVX327920 MFT327919:MFT327920 MPP327919:MPP327920 MZL327919:MZL327920 NJH327919:NJH327920 NTD327919:NTD327920 OCZ327919:OCZ327920 OMV327919:OMV327920 OWR327919:OWR327920 PGN327919:PGN327920 PQJ327919:PQJ327920 QAF327919:QAF327920 QKB327919:QKB327920 QTX327919:QTX327920 RDT327919:RDT327920 RNP327919:RNP327920 RXL327919:RXL327920 SHH327919:SHH327920 SRD327919:SRD327920 TAZ327919:TAZ327920 TKV327919:TKV327920 TUR327919:TUR327920 UEN327919:UEN327920 UOJ327919:UOJ327920 UYF327919:UYF327920 VIB327919:VIB327920 VRX327919:VRX327920 WBT327919:WBT327920 WLP327919:WLP327920 WVL327919:WVL327920 D393455:D393456 IZ393455:IZ393456 SV393455:SV393456 ACR393455:ACR393456 AMN393455:AMN393456 AWJ393455:AWJ393456 BGF393455:BGF393456 BQB393455:BQB393456 BZX393455:BZX393456 CJT393455:CJT393456 CTP393455:CTP393456 DDL393455:DDL393456 DNH393455:DNH393456 DXD393455:DXD393456 EGZ393455:EGZ393456 EQV393455:EQV393456 FAR393455:FAR393456 FKN393455:FKN393456 FUJ393455:FUJ393456 GEF393455:GEF393456 GOB393455:GOB393456 GXX393455:GXX393456 HHT393455:HHT393456 HRP393455:HRP393456 IBL393455:IBL393456 ILH393455:ILH393456 IVD393455:IVD393456 JEZ393455:JEZ393456 JOV393455:JOV393456 JYR393455:JYR393456 KIN393455:KIN393456 KSJ393455:KSJ393456 LCF393455:LCF393456 LMB393455:LMB393456 LVX393455:LVX393456 MFT393455:MFT393456 MPP393455:MPP393456 MZL393455:MZL393456 NJH393455:NJH393456 NTD393455:NTD393456 OCZ393455:OCZ393456 OMV393455:OMV393456 OWR393455:OWR393456 PGN393455:PGN393456 PQJ393455:PQJ393456 QAF393455:QAF393456 QKB393455:QKB393456 QTX393455:QTX393456 RDT393455:RDT393456 RNP393455:RNP393456 RXL393455:RXL393456 SHH393455:SHH393456 SRD393455:SRD393456 TAZ393455:TAZ393456 TKV393455:TKV393456 TUR393455:TUR393456 UEN393455:UEN393456 UOJ393455:UOJ393456 UYF393455:UYF393456 VIB393455:VIB393456 VRX393455:VRX393456 WBT393455:WBT393456 WLP393455:WLP393456 WVL393455:WVL393456 D458991:D458992 IZ458991:IZ458992 SV458991:SV458992 ACR458991:ACR458992 AMN458991:AMN458992 AWJ458991:AWJ458992 BGF458991:BGF458992 BQB458991:BQB458992 BZX458991:BZX458992 CJT458991:CJT458992 CTP458991:CTP458992 DDL458991:DDL458992 DNH458991:DNH458992 DXD458991:DXD458992 EGZ458991:EGZ458992 EQV458991:EQV458992 FAR458991:FAR458992 FKN458991:FKN458992 FUJ458991:FUJ458992 GEF458991:GEF458992 GOB458991:GOB458992 GXX458991:GXX458992 HHT458991:HHT458992 HRP458991:HRP458992 IBL458991:IBL458992 ILH458991:ILH458992 IVD458991:IVD458992 JEZ458991:JEZ458992 JOV458991:JOV458992 JYR458991:JYR458992 KIN458991:KIN458992 KSJ458991:KSJ458992 LCF458991:LCF458992 LMB458991:LMB458992 LVX458991:LVX458992 MFT458991:MFT458992 MPP458991:MPP458992 MZL458991:MZL458992 NJH458991:NJH458992 NTD458991:NTD458992 OCZ458991:OCZ458992 OMV458991:OMV458992 OWR458991:OWR458992 PGN458991:PGN458992 PQJ458991:PQJ458992 QAF458991:QAF458992 QKB458991:QKB458992 QTX458991:QTX458992 RDT458991:RDT458992 RNP458991:RNP458992 RXL458991:RXL458992 SHH458991:SHH458992 SRD458991:SRD458992 TAZ458991:TAZ458992 TKV458991:TKV458992 TUR458991:TUR458992 UEN458991:UEN458992 UOJ458991:UOJ458992 UYF458991:UYF458992 VIB458991:VIB458992 VRX458991:VRX458992 WBT458991:WBT458992 WLP458991:WLP458992 WVL458991:WVL458992 D524527:D524528 IZ524527:IZ524528 SV524527:SV524528 ACR524527:ACR524528 AMN524527:AMN524528 AWJ524527:AWJ524528 BGF524527:BGF524528 BQB524527:BQB524528 BZX524527:BZX524528 CJT524527:CJT524528 CTP524527:CTP524528 DDL524527:DDL524528 DNH524527:DNH524528 DXD524527:DXD524528 EGZ524527:EGZ524528 EQV524527:EQV524528 FAR524527:FAR524528 FKN524527:FKN524528 FUJ524527:FUJ524528 GEF524527:GEF524528 GOB524527:GOB524528 GXX524527:GXX524528 HHT524527:HHT524528 HRP524527:HRP524528 IBL524527:IBL524528 ILH524527:ILH524528 IVD524527:IVD524528 JEZ524527:JEZ524528 JOV524527:JOV524528 JYR524527:JYR524528 KIN524527:KIN524528 KSJ524527:KSJ524528 LCF524527:LCF524528 LMB524527:LMB524528 LVX524527:LVX524528 MFT524527:MFT524528 MPP524527:MPP524528 MZL524527:MZL524528 NJH524527:NJH524528 NTD524527:NTD524528 OCZ524527:OCZ524528 OMV524527:OMV524528 OWR524527:OWR524528 PGN524527:PGN524528 PQJ524527:PQJ524528 QAF524527:QAF524528 QKB524527:QKB524528 QTX524527:QTX524528 RDT524527:RDT524528 RNP524527:RNP524528 RXL524527:RXL524528 SHH524527:SHH524528 SRD524527:SRD524528 TAZ524527:TAZ524528 TKV524527:TKV524528 TUR524527:TUR524528 UEN524527:UEN524528 UOJ524527:UOJ524528 UYF524527:UYF524528 VIB524527:VIB524528 VRX524527:VRX524528 WBT524527:WBT524528 WLP524527:WLP524528 WVL524527:WVL524528 D590063:D590064 IZ590063:IZ590064 SV590063:SV590064 ACR590063:ACR590064 AMN590063:AMN590064 AWJ590063:AWJ590064 BGF590063:BGF590064 BQB590063:BQB590064 BZX590063:BZX590064 CJT590063:CJT590064 CTP590063:CTP590064 DDL590063:DDL590064 DNH590063:DNH590064 DXD590063:DXD590064 EGZ590063:EGZ590064 EQV590063:EQV590064 FAR590063:FAR590064 FKN590063:FKN590064 FUJ590063:FUJ590064 GEF590063:GEF590064 GOB590063:GOB590064 GXX590063:GXX590064 HHT590063:HHT590064 HRP590063:HRP590064 IBL590063:IBL590064 ILH590063:ILH590064 IVD590063:IVD590064 JEZ590063:JEZ590064 JOV590063:JOV590064 JYR590063:JYR590064 KIN590063:KIN590064 KSJ590063:KSJ590064 LCF590063:LCF590064 LMB590063:LMB590064 LVX590063:LVX590064 MFT590063:MFT590064 MPP590063:MPP590064 MZL590063:MZL590064 NJH590063:NJH590064 NTD590063:NTD590064 OCZ590063:OCZ590064 OMV590063:OMV590064 OWR590063:OWR590064 PGN590063:PGN590064 PQJ590063:PQJ590064 QAF590063:QAF590064 QKB590063:QKB590064 QTX590063:QTX590064 RDT590063:RDT590064 RNP590063:RNP590064 RXL590063:RXL590064 SHH590063:SHH590064 SRD590063:SRD590064 TAZ590063:TAZ590064 TKV590063:TKV590064 TUR590063:TUR590064 UEN590063:UEN590064 UOJ590063:UOJ590064 UYF590063:UYF590064 VIB590063:VIB590064 VRX590063:VRX590064 WBT590063:WBT590064 WLP590063:WLP590064 WVL590063:WVL590064 D655599:D655600 IZ655599:IZ655600 SV655599:SV655600 ACR655599:ACR655600 AMN655599:AMN655600 AWJ655599:AWJ655600 BGF655599:BGF655600 BQB655599:BQB655600 BZX655599:BZX655600 CJT655599:CJT655600 CTP655599:CTP655600 DDL655599:DDL655600 DNH655599:DNH655600 DXD655599:DXD655600 EGZ655599:EGZ655600 EQV655599:EQV655600 FAR655599:FAR655600 FKN655599:FKN655600 FUJ655599:FUJ655600 GEF655599:GEF655600 GOB655599:GOB655600 GXX655599:GXX655600 HHT655599:HHT655600 HRP655599:HRP655600 IBL655599:IBL655600 ILH655599:ILH655600 IVD655599:IVD655600 JEZ655599:JEZ655600 JOV655599:JOV655600 JYR655599:JYR655600 KIN655599:KIN655600 KSJ655599:KSJ655600 LCF655599:LCF655600 LMB655599:LMB655600 LVX655599:LVX655600 MFT655599:MFT655600 MPP655599:MPP655600 MZL655599:MZL655600 NJH655599:NJH655600 NTD655599:NTD655600 OCZ655599:OCZ655600 OMV655599:OMV655600 OWR655599:OWR655600 PGN655599:PGN655600 PQJ655599:PQJ655600 QAF655599:QAF655600 QKB655599:QKB655600 QTX655599:QTX655600 RDT655599:RDT655600 RNP655599:RNP655600 RXL655599:RXL655600 SHH655599:SHH655600 SRD655599:SRD655600 TAZ655599:TAZ655600 TKV655599:TKV655600 TUR655599:TUR655600 UEN655599:UEN655600 UOJ655599:UOJ655600 UYF655599:UYF655600 VIB655599:VIB655600 VRX655599:VRX655600 WBT655599:WBT655600 WLP655599:WLP655600 WVL655599:WVL655600 D721135:D721136 IZ721135:IZ721136 SV721135:SV721136 ACR721135:ACR721136 AMN721135:AMN721136 AWJ721135:AWJ721136 BGF721135:BGF721136 BQB721135:BQB721136 BZX721135:BZX721136 CJT721135:CJT721136 CTP721135:CTP721136 DDL721135:DDL721136 DNH721135:DNH721136 DXD721135:DXD721136 EGZ721135:EGZ721136 EQV721135:EQV721136 FAR721135:FAR721136 FKN721135:FKN721136 FUJ721135:FUJ721136 GEF721135:GEF721136 GOB721135:GOB721136 GXX721135:GXX721136 HHT721135:HHT721136 HRP721135:HRP721136 IBL721135:IBL721136 ILH721135:ILH721136 IVD721135:IVD721136 JEZ721135:JEZ721136 JOV721135:JOV721136 JYR721135:JYR721136 KIN721135:KIN721136 KSJ721135:KSJ721136 LCF721135:LCF721136 LMB721135:LMB721136 LVX721135:LVX721136 MFT721135:MFT721136 MPP721135:MPP721136 MZL721135:MZL721136 NJH721135:NJH721136 NTD721135:NTD721136 OCZ721135:OCZ721136 OMV721135:OMV721136 OWR721135:OWR721136 PGN721135:PGN721136 PQJ721135:PQJ721136 QAF721135:QAF721136 QKB721135:QKB721136 QTX721135:QTX721136 RDT721135:RDT721136 RNP721135:RNP721136 RXL721135:RXL721136 SHH721135:SHH721136 SRD721135:SRD721136 TAZ721135:TAZ721136 TKV721135:TKV721136 TUR721135:TUR721136 UEN721135:UEN721136 UOJ721135:UOJ721136 UYF721135:UYF721136 VIB721135:VIB721136 VRX721135:VRX721136 WBT721135:WBT721136 WLP721135:WLP721136 WVL721135:WVL721136 D786671:D786672 IZ786671:IZ786672 SV786671:SV786672 ACR786671:ACR786672 AMN786671:AMN786672 AWJ786671:AWJ786672 BGF786671:BGF786672 BQB786671:BQB786672 BZX786671:BZX786672 CJT786671:CJT786672 CTP786671:CTP786672 DDL786671:DDL786672 DNH786671:DNH786672 DXD786671:DXD786672 EGZ786671:EGZ786672 EQV786671:EQV786672 FAR786671:FAR786672 FKN786671:FKN786672 FUJ786671:FUJ786672 GEF786671:GEF786672 GOB786671:GOB786672 GXX786671:GXX786672 HHT786671:HHT786672 HRP786671:HRP786672 IBL786671:IBL786672 ILH786671:ILH786672 IVD786671:IVD786672 JEZ786671:JEZ786672 JOV786671:JOV786672 JYR786671:JYR786672 KIN786671:KIN786672 KSJ786671:KSJ786672 LCF786671:LCF786672 LMB786671:LMB786672 LVX786671:LVX786672 MFT786671:MFT786672 MPP786671:MPP786672 MZL786671:MZL786672 NJH786671:NJH786672 NTD786671:NTD786672 OCZ786671:OCZ786672 OMV786671:OMV786672 OWR786671:OWR786672 PGN786671:PGN786672 PQJ786671:PQJ786672 QAF786671:QAF786672 QKB786671:QKB786672 QTX786671:QTX786672 RDT786671:RDT786672 RNP786671:RNP786672 RXL786671:RXL786672 SHH786671:SHH786672 SRD786671:SRD786672 TAZ786671:TAZ786672 TKV786671:TKV786672 TUR786671:TUR786672 UEN786671:UEN786672 UOJ786671:UOJ786672 UYF786671:UYF786672 VIB786671:VIB786672 VRX786671:VRX786672 WBT786671:WBT786672 WLP786671:WLP786672 WVL786671:WVL786672 D852207:D852208 IZ852207:IZ852208 SV852207:SV852208 ACR852207:ACR852208 AMN852207:AMN852208 AWJ852207:AWJ852208 BGF852207:BGF852208 BQB852207:BQB852208 BZX852207:BZX852208 CJT852207:CJT852208 CTP852207:CTP852208 DDL852207:DDL852208 DNH852207:DNH852208 DXD852207:DXD852208 EGZ852207:EGZ852208 EQV852207:EQV852208 FAR852207:FAR852208 FKN852207:FKN852208 FUJ852207:FUJ852208 GEF852207:GEF852208 GOB852207:GOB852208 GXX852207:GXX852208 HHT852207:HHT852208 HRP852207:HRP852208 IBL852207:IBL852208 ILH852207:ILH852208 IVD852207:IVD852208 JEZ852207:JEZ852208 JOV852207:JOV852208 JYR852207:JYR852208 KIN852207:KIN852208 KSJ852207:KSJ852208 LCF852207:LCF852208 LMB852207:LMB852208 LVX852207:LVX852208 MFT852207:MFT852208 MPP852207:MPP852208 MZL852207:MZL852208 NJH852207:NJH852208 NTD852207:NTD852208 OCZ852207:OCZ852208 OMV852207:OMV852208 OWR852207:OWR852208 PGN852207:PGN852208 PQJ852207:PQJ852208 QAF852207:QAF852208 QKB852207:QKB852208 QTX852207:QTX852208 RDT852207:RDT852208 RNP852207:RNP852208 RXL852207:RXL852208 SHH852207:SHH852208 SRD852207:SRD852208 TAZ852207:TAZ852208 TKV852207:TKV852208 TUR852207:TUR852208 UEN852207:UEN852208 UOJ852207:UOJ852208 UYF852207:UYF852208 VIB852207:VIB852208 VRX852207:VRX852208 WBT852207:WBT852208 WLP852207:WLP852208 WVL852207:WVL852208 D917743:D917744 IZ917743:IZ917744 SV917743:SV917744 ACR917743:ACR917744 AMN917743:AMN917744 AWJ917743:AWJ917744 BGF917743:BGF917744 BQB917743:BQB917744 BZX917743:BZX917744 CJT917743:CJT917744 CTP917743:CTP917744 DDL917743:DDL917744 DNH917743:DNH917744 DXD917743:DXD917744 EGZ917743:EGZ917744 EQV917743:EQV917744 FAR917743:FAR917744 FKN917743:FKN917744 FUJ917743:FUJ917744 GEF917743:GEF917744 GOB917743:GOB917744 GXX917743:GXX917744 HHT917743:HHT917744 HRP917743:HRP917744 IBL917743:IBL917744 ILH917743:ILH917744 IVD917743:IVD917744 JEZ917743:JEZ917744 JOV917743:JOV917744 JYR917743:JYR917744 KIN917743:KIN917744 KSJ917743:KSJ917744 LCF917743:LCF917744 LMB917743:LMB917744 LVX917743:LVX917744 MFT917743:MFT917744 MPP917743:MPP917744 MZL917743:MZL917744 NJH917743:NJH917744 NTD917743:NTD917744 OCZ917743:OCZ917744 OMV917743:OMV917744 OWR917743:OWR917744 PGN917743:PGN917744 PQJ917743:PQJ917744 QAF917743:QAF917744 QKB917743:QKB917744 QTX917743:QTX917744 RDT917743:RDT917744 RNP917743:RNP917744 RXL917743:RXL917744 SHH917743:SHH917744 SRD917743:SRD917744 TAZ917743:TAZ917744 TKV917743:TKV917744 TUR917743:TUR917744 UEN917743:UEN917744 UOJ917743:UOJ917744 UYF917743:UYF917744 VIB917743:VIB917744 VRX917743:VRX917744 WBT917743:WBT917744 WLP917743:WLP917744 WVL917743:WVL917744 D983279:D983280 IZ983279:IZ983280 SV983279:SV983280 ACR983279:ACR983280 AMN983279:AMN983280 AWJ983279:AWJ983280 BGF983279:BGF983280 BQB983279:BQB983280 BZX983279:BZX983280 CJT983279:CJT983280 CTP983279:CTP983280 DDL983279:DDL983280 DNH983279:DNH983280 DXD983279:DXD983280 EGZ983279:EGZ983280 EQV983279:EQV983280 FAR983279:FAR983280 FKN983279:FKN983280 FUJ983279:FUJ983280 GEF983279:GEF983280 GOB983279:GOB983280 GXX983279:GXX983280 HHT983279:HHT983280 HRP983279:HRP983280 IBL983279:IBL983280 ILH983279:ILH983280 IVD983279:IVD983280 JEZ983279:JEZ983280 JOV983279:JOV983280 JYR983279:JYR983280 KIN983279:KIN983280 KSJ983279:KSJ983280 LCF983279:LCF983280 LMB983279:LMB983280 LVX983279:LVX983280 MFT983279:MFT983280 MPP983279:MPP983280 MZL983279:MZL983280 NJH983279:NJH983280 NTD983279:NTD983280 OCZ983279:OCZ983280 OMV983279:OMV983280 OWR983279:OWR983280 PGN983279:PGN983280 PQJ983279:PQJ983280 QAF983279:QAF983280 QKB983279:QKB983280 QTX983279:QTX983280 RDT983279:RDT983280 RNP983279:RNP983280 RXL983279:RXL983280 SHH983279:SHH983280 SRD983279:SRD983280 TAZ983279:TAZ983280 TKV983279:TKV983280 TUR983279:TUR983280 UEN983279:UEN983280 UOJ983279:UOJ983280 UYF983279:UYF983280 VIB983279:VIB983280 VRX983279:VRX983280 WBT983279:WBT983280 WLP983279:WLP983280 WVL983279:WVL983280 D242:D243 IZ242:IZ243 SV242:SV243 ACR242:ACR243 AMN242:AMN243 AWJ242:AWJ243 BGF242:BGF243 BQB242:BQB243 BZX242:BZX243 CJT242:CJT243 CTP242:CTP243 DDL242:DDL243 DNH242:DNH243 DXD242:DXD243 EGZ242:EGZ243 EQV242:EQV243 FAR242:FAR243 FKN242:FKN243 FUJ242:FUJ243 GEF242:GEF243 GOB242:GOB243 GXX242:GXX243 HHT242:HHT243 HRP242:HRP243 IBL242:IBL243 ILH242:ILH243 IVD242:IVD243 JEZ242:JEZ243 JOV242:JOV243 JYR242:JYR243 KIN242:KIN243 KSJ242:KSJ243 LCF242:LCF243 LMB242:LMB243 LVX242:LVX243 MFT242:MFT243 MPP242:MPP243 MZL242:MZL243 NJH242:NJH243 NTD242:NTD243 OCZ242:OCZ243 OMV242:OMV243 OWR242:OWR243 PGN242:PGN243 PQJ242:PQJ243 QAF242:QAF243 QKB242:QKB243 QTX242:QTX243 RDT242:RDT243 RNP242:RNP243 RXL242:RXL243 SHH242:SHH243 SRD242:SRD243 TAZ242:TAZ243 TKV242:TKV243 TUR242:TUR243 UEN242:UEN243 UOJ242:UOJ243 UYF242:UYF243 VIB242:VIB243 VRX242:VRX243 WBT242:WBT243 WLP242:WLP243 WVL242:WVL243 D65778:D65779 IZ65778:IZ65779 SV65778:SV65779 ACR65778:ACR65779 AMN65778:AMN65779 AWJ65778:AWJ65779 BGF65778:BGF65779 BQB65778:BQB65779 BZX65778:BZX65779 CJT65778:CJT65779 CTP65778:CTP65779 DDL65778:DDL65779 DNH65778:DNH65779 DXD65778:DXD65779 EGZ65778:EGZ65779 EQV65778:EQV65779 FAR65778:FAR65779 FKN65778:FKN65779 FUJ65778:FUJ65779 GEF65778:GEF65779 GOB65778:GOB65779 GXX65778:GXX65779 HHT65778:HHT65779 HRP65778:HRP65779 IBL65778:IBL65779 ILH65778:ILH65779 IVD65778:IVD65779 JEZ65778:JEZ65779 JOV65778:JOV65779 JYR65778:JYR65779 KIN65778:KIN65779 KSJ65778:KSJ65779 LCF65778:LCF65779 LMB65778:LMB65779 LVX65778:LVX65779 MFT65778:MFT65779 MPP65778:MPP65779 MZL65778:MZL65779 NJH65778:NJH65779 NTD65778:NTD65779 OCZ65778:OCZ65779 OMV65778:OMV65779 OWR65778:OWR65779 PGN65778:PGN65779 PQJ65778:PQJ65779 QAF65778:QAF65779 QKB65778:QKB65779 QTX65778:QTX65779 RDT65778:RDT65779 RNP65778:RNP65779 RXL65778:RXL65779 SHH65778:SHH65779 SRD65778:SRD65779 TAZ65778:TAZ65779 TKV65778:TKV65779 TUR65778:TUR65779 UEN65778:UEN65779 UOJ65778:UOJ65779 UYF65778:UYF65779 VIB65778:VIB65779 VRX65778:VRX65779 WBT65778:WBT65779 WLP65778:WLP65779 WVL65778:WVL65779 D131314:D131315 IZ131314:IZ131315 SV131314:SV131315 ACR131314:ACR131315 AMN131314:AMN131315 AWJ131314:AWJ131315 BGF131314:BGF131315 BQB131314:BQB131315 BZX131314:BZX131315 CJT131314:CJT131315 CTP131314:CTP131315 DDL131314:DDL131315 DNH131314:DNH131315 DXD131314:DXD131315 EGZ131314:EGZ131315 EQV131314:EQV131315 FAR131314:FAR131315 FKN131314:FKN131315 FUJ131314:FUJ131315 GEF131314:GEF131315 GOB131314:GOB131315 GXX131314:GXX131315 HHT131314:HHT131315 HRP131314:HRP131315 IBL131314:IBL131315 ILH131314:ILH131315 IVD131314:IVD131315 JEZ131314:JEZ131315 JOV131314:JOV131315 JYR131314:JYR131315 KIN131314:KIN131315 KSJ131314:KSJ131315 LCF131314:LCF131315 LMB131314:LMB131315 LVX131314:LVX131315 MFT131314:MFT131315 MPP131314:MPP131315 MZL131314:MZL131315 NJH131314:NJH131315 NTD131314:NTD131315 OCZ131314:OCZ131315 OMV131314:OMV131315 OWR131314:OWR131315 PGN131314:PGN131315 PQJ131314:PQJ131315 QAF131314:QAF131315 QKB131314:QKB131315 QTX131314:QTX131315 RDT131314:RDT131315 RNP131314:RNP131315 RXL131314:RXL131315 SHH131314:SHH131315 SRD131314:SRD131315 TAZ131314:TAZ131315 TKV131314:TKV131315 TUR131314:TUR131315 UEN131314:UEN131315 UOJ131314:UOJ131315 UYF131314:UYF131315 VIB131314:VIB131315 VRX131314:VRX131315 WBT131314:WBT131315 WLP131314:WLP131315 WVL131314:WVL131315 D196850:D196851 IZ196850:IZ196851 SV196850:SV196851 ACR196850:ACR196851 AMN196850:AMN196851 AWJ196850:AWJ196851 BGF196850:BGF196851 BQB196850:BQB196851 BZX196850:BZX196851 CJT196850:CJT196851 CTP196850:CTP196851 DDL196850:DDL196851 DNH196850:DNH196851 DXD196850:DXD196851 EGZ196850:EGZ196851 EQV196850:EQV196851 FAR196850:FAR196851 FKN196850:FKN196851 FUJ196850:FUJ196851 GEF196850:GEF196851 GOB196850:GOB196851 GXX196850:GXX196851 HHT196850:HHT196851 HRP196850:HRP196851 IBL196850:IBL196851 ILH196850:ILH196851 IVD196850:IVD196851 JEZ196850:JEZ196851 JOV196850:JOV196851 JYR196850:JYR196851 KIN196850:KIN196851 KSJ196850:KSJ196851 LCF196850:LCF196851 LMB196850:LMB196851 LVX196850:LVX196851 MFT196850:MFT196851 MPP196850:MPP196851 MZL196850:MZL196851 NJH196850:NJH196851 NTD196850:NTD196851 OCZ196850:OCZ196851 OMV196850:OMV196851 OWR196850:OWR196851 PGN196850:PGN196851 PQJ196850:PQJ196851 QAF196850:QAF196851 QKB196850:QKB196851 QTX196850:QTX196851 RDT196850:RDT196851 RNP196850:RNP196851 RXL196850:RXL196851 SHH196850:SHH196851 SRD196850:SRD196851 TAZ196850:TAZ196851 TKV196850:TKV196851 TUR196850:TUR196851 UEN196850:UEN196851 UOJ196850:UOJ196851 UYF196850:UYF196851 VIB196850:VIB196851 VRX196850:VRX196851 WBT196850:WBT196851 WLP196850:WLP196851 WVL196850:WVL196851 D262386:D262387 IZ262386:IZ262387 SV262386:SV262387 ACR262386:ACR262387 AMN262386:AMN262387 AWJ262386:AWJ262387 BGF262386:BGF262387 BQB262386:BQB262387 BZX262386:BZX262387 CJT262386:CJT262387 CTP262386:CTP262387 DDL262386:DDL262387 DNH262386:DNH262387 DXD262386:DXD262387 EGZ262386:EGZ262387 EQV262386:EQV262387 FAR262386:FAR262387 FKN262386:FKN262387 FUJ262386:FUJ262387 GEF262386:GEF262387 GOB262386:GOB262387 GXX262386:GXX262387 HHT262386:HHT262387 HRP262386:HRP262387 IBL262386:IBL262387 ILH262386:ILH262387 IVD262386:IVD262387 JEZ262386:JEZ262387 JOV262386:JOV262387 JYR262386:JYR262387 KIN262386:KIN262387 KSJ262386:KSJ262387 LCF262386:LCF262387 LMB262386:LMB262387 LVX262386:LVX262387 MFT262386:MFT262387 MPP262386:MPP262387 MZL262386:MZL262387 NJH262386:NJH262387 NTD262386:NTD262387 OCZ262386:OCZ262387 OMV262386:OMV262387 OWR262386:OWR262387 PGN262386:PGN262387 PQJ262386:PQJ262387 QAF262386:QAF262387 QKB262386:QKB262387 QTX262386:QTX262387 RDT262386:RDT262387 RNP262386:RNP262387 RXL262386:RXL262387 SHH262386:SHH262387 SRD262386:SRD262387 TAZ262386:TAZ262387 TKV262386:TKV262387 TUR262386:TUR262387 UEN262386:UEN262387 UOJ262386:UOJ262387 UYF262386:UYF262387 VIB262386:VIB262387 VRX262386:VRX262387 WBT262386:WBT262387 WLP262386:WLP262387 WVL262386:WVL262387 D327922:D327923 IZ327922:IZ327923 SV327922:SV327923 ACR327922:ACR327923 AMN327922:AMN327923 AWJ327922:AWJ327923 BGF327922:BGF327923 BQB327922:BQB327923 BZX327922:BZX327923 CJT327922:CJT327923 CTP327922:CTP327923 DDL327922:DDL327923 DNH327922:DNH327923 DXD327922:DXD327923 EGZ327922:EGZ327923 EQV327922:EQV327923 FAR327922:FAR327923 FKN327922:FKN327923 FUJ327922:FUJ327923 GEF327922:GEF327923 GOB327922:GOB327923 GXX327922:GXX327923 HHT327922:HHT327923 HRP327922:HRP327923 IBL327922:IBL327923 ILH327922:ILH327923 IVD327922:IVD327923 JEZ327922:JEZ327923 JOV327922:JOV327923 JYR327922:JYR327923 KIN327922:KIN327923 KSJ327922:KSJ327923 LCF327922:LCF327923 LMB327922:LMB327923 LVX327922:LVX327923 MFT327922:MFT327923 MPP327922:MPP327923 MZL327922:MZL327923 NJH327922:NJH327923 NTD327922:NTD327923 OCZ327922:OCZ327923 OMV327922:OMV327923 OWR327922:OWR327923 PGN327922:PGN327923 PQJ327922:PQJ327923 QAF327922:QAF327923 QKB327922:QKB327923 QTX327922:QTX327923 RDT327922:RDT327923 RNP327922:RNP327923 RXL327922:RXL327923 SHH327922:SHH327923 SRD327922:SRD327923 TAZ327922:TAZ327923 TKV327922:TKV327923 TUR327922:TUR327923 UEN327922:UEN327923 UOJ327922:UOJ327923 UYF327922:UYF327923 VIB327922:VIB327923 VRX327922:VRX327923 WBT327922:WBT327923 WLP327922:WLP327923 WVL327922:WVL327923 D393458:D393459 IZ393458:IZ393459 SV393458:SV393459 ACR393458:ACR393459 AMN393458:AMN393459 AWJ393458:AWJ393459 BGF393458:BGF393459 BQB393458:BQB393459 BZX393458:BZX393459 CJT393458:CJT393459 CTP393458:CTP393459 DDL393458:DDL393459 DNH393458:DNH393459 DXD393458:DXD393459 EGZ393458:EGZ393459 EQV393458:EQV393459 FAR393458:FAR393459 FKN393458:FKN393459 FUJ393458:FUJ393459 GEF393458:GEF393459 GOB393458:GOB393459 GXX393458:GXX393459 HHT393458:HHT393459 HRP393458:HRP393459 IBL393458:IBL393459 ILH393458:ILH393459 IVD393458:IVD393459 JEZ393458:JEZ393459 JOV393458:JOV393459 JYR393458:JYR393459 KIN393458:KIN393459 KSJ393458:KSJ393459 LCF393458:LCF393459 LMB393458:LMB393459 LVX393458:LVX393459 MFT393458:MFT393459 MPP393458:MPP393459 MZL393458:MZL393459 NJH393458:NJH393459 NTD393458:NTD393459 OCZ393458:OCZ393459 OMV393458:OMV393459 OWR393458:OWR393459 PGN393458:PGN393459 PQJ393458:PQJ393459 QAF393458:QAF393459 QKB393458:QKB393459 QTX393458:QTX393459 RDT393458:RDT393459 RNP393458:RNP393459 RXL393458:RXL393459 SHH393458:SHH393459 SRD393458:SRD393459 TAZ393458:TAZ393459 TKV393458:TKV393459 TUR393458:TUR393459 UEN393458:UEN393459 UOJ393458:UOJ393459 UYF393458:UYF393459 VIB393458:VIB393459 VRX393458:VRX393459 WBT393458:WBT393459 WLP393458:WLP393459 WVL393458:WVL393459 D458994:D458995 IZ458994:IZ458995 SV458994:SV458995 ACR458994:ACR458995 AMN458994:AMN458995 AWJ458994:AWJ458995 BGF458994:BGF458995 BQB458994:BQB458995 BZX458994:BZX458995 CJT458994:CJT458995 CTP458994:CTP458995 DDL458994:DDL458995 DNH458994:DNH458995 DXD458994:DXD458995 EGZ458994:EGZ458995 EQV458994:EQV458995 FAR458994:FAR458995 FKN458994:FKN458995 FUJ458994:FUJ458995 GEF458994:GEF458995 GOB458994:GOB458995 GXX458994:GXX458995 HHT458994:HHT458995 HRP458994:HRP458995 IBL458994:IBL458995 ILH458994:ILH458995 IVD458994:IVD458995 JEZ458994:JEZ458995 JOV458994:JOV458995 JYR458994:JYR458995 KIN458994:KIN458995 KSJ458994:KSJ458995 LCF458994:LCF458995 LMB458994:LMB458995 LVX458994:LVX458995 MFT458994:MFT458995 MPP458994:MPP458995 MZL458994:MZL458995 NJH458994:NJH458995 NTD458994:NTD458995 OCZ458994:OCZ458995 OMV458994:OMV458995 OWR458994:OWR458995 PGN458994:PGN458995 PQJ458994:PQJ458995 QAF458994:QAF458995 QKB458994:QKB458995 QTX458994:QTX458995 RDT458994:RDT458995 RNP458994:RNP458995 RXL458994:RXL458995 SHH458994:SHH458995 SRD458994:SRD458995 TAZ458994:TAZ458995 TKV458994:TKV458995 TUR458994:TUR458995 UEN458994:UEN458995 UOJ458994:UOJ458995 UYF458994:UYF458995 VIB458994:VIB458995 VRX458994:VRX458995 WBT458994:WBT458995 WLP458994:WLP458995 WVL458994:WVL458995 D524530:D524531 IZ524530:IZ524531 SV524530:SV524531 ACR524530:ACR524531 AMN524530:AMN524531 AWJ524530:AWJ524531 BGF524530:BGF524531 BQB524530:BQB524531 BZX524530:BZX524531 CJT524530:CJT524531 CTP524530:CTP524531 DDL524530:DDL524531 DNH524530:DNH524531 DXD524530:DXD524531 EGZ524530:EGZ524531 EQV524530:EQV524531 FAR524530:FAR524531 FKN524530:FKN524531 FUJ524530:FUJ524531 GEF524530:GEF524531 GOB524530:GOB524531 GXX524530:GXX524531 HHT524530:HHT524531 HRP524530:HRP524531 IBL524530:IBL524531 ILH524530:ILH524531 IVD524530:IVD524531 JEZ524530:JEZ524531 JOV524530:JOV524531 JYR524530:JYR524531 KIN524530:KIN524531 KSJ524530:KSJ524531 LCF524530:LCF524531 LMB524530:LMB524531 LVX524530:LVX524531 MFT524530:MFT524531 MPP524530:MPP524531 MZL524530:MZL524531 NJH524530:NJH524531 NTD524530:NTD524531 OCZ524530:OCZ524531 OMV524530:OMV524531 OWR524530:OWR524531 PGN524530:PGN524531 PQJ524530:PQJ524531 QAF524530:QAF524531 QKB524530:QKB524531 QTX524530:QTX524531 RDT524530:RDT524531 RNP524530:RNP524531 RXL524530:RXL524531 SHH524530:SHH524531 SRD524530:SRD524531 TAZ524530:TAZ524531 TKV524530:TKV524531 TUR524530:TUR524531 UEN524530:UEN524531 UOJ524530:UOJ524531 UYF524530:UYF524531 VIB524530:VIB524531 VRX524530:VRX524531 WBT524530:WBT524531 WLP524530:WLP524531 WVL524530:WVL524531 D590066:D590067 IZ590066:IZ590067 SV590066:SV590067 ACR590066:ACR590067 AMN590066:AMN590067 AWJ590066:AWJ590067 BGF590066:BGF590067 BQB590066:BQB590067 BZX590066:BZX590067 CJT590066:CJT590067 CTP590066:CTP590067 DDL590066:DDL590067 DNH590066:DNH590067 DXD590066:DXD590067 EGZ590066:EGZ590067 EQV590066:EQV590067 FAR590066:FAR590067 FKN590066:FKN590067 FUJ590066:FUJ590067 GEF590066:GEF590067 GOB590066:GOB590067 GXX590066:GXX590067 HHT590066:HHT590067 HRP590066:HRP590067 IBL590066:IBL590067 ILH590066:ILH590067 IVD590066:IVD590067 JEZ590066:JEZ590067 JOV590066:JOV590067 JYR590066:JYR590067 KIN590066:KIN590067 KSJ590066:KSJ590067 LCF590066:LCF590067 LMB590066:LMB590067 LVX590066:LVX590067 MFT590066:MFT590067 MPP590066:MPP590067 MZL590066:MZL590067 NJH590066:NJH590067 NTD590066:NTD590067 OCZ590066:OCZ590067 OMV590066:OMV590067 OWR590066:OWR590067 PGN590066:PGN590067 PQJ590066:PQJ590067 QAF590066:QAF590067 QKB590066:QKB590067 QTX590066:QTX590067 RDT590066:RDT590067 RNP590066:RNP590067 RXL590066:RXL590067 SHH590066:SHH590067 SRD590066:SRD590067 TAZ590066:TAZ590067 TKV590066:TKV590067 TUR590066:TUR590067 UEN590066:UEN590067 UOJ590066:UOJ590067 UYF590066:UYF590067 VIB590066:VIB590067 VRX590066:VRX590067 WBT590066:WBT590067 WLP590066:WLP590067 WVL590066:WVL590067 D655602:D655603 IZ655602:IZ655603 SV655602:SV655603 ACR655602:ACR655603 AMN655602:AMN655603 AWJ655602:AWJ655603 BGF655602:BGF655603 BQB655602:BQB655603 BZX655602:BZX655603 CJT655602:CJT655603 CTP655602:CTP655603 DDL655602:DDL655603 DNH655602:DNH655603 DXD655602:DXD655603 EGZ655602:EGZ655603 EQV655602:EQV655603 FAR655602:FAR655603 FKN655602:FKN655603 FUJ655602:FUJ655603 GEF655602:GEF655603 GOB655602:GOB655603 GXX655602:GXX655603 HHT655602:HHT655603 HRP655602:HRP655603 IBL655602:IBL655603 ILH655602:ILH655603 IVD655602:IVD655603 JEZ655602:JEZ655603 JOV655602:JOV655603 JYR655602:JYR655603 KIN655602:KIN655603 KSJ655602:KSJ655603 LCF655602:LCF655603 LMB655602:LMB655603 LVX655602:LVX655603 MFT655602:MFT655603 MPP655602:MPP655603 MZL655602:MZL655603 NJH655602:NJH655603 NTD655602:NTD655603 OCZ655602:OCZ655603 OMV655602:OMV655603 OWR655602:OWR655603 PGN655602:PGN655603 PQJ655602:PQJ655603 QAF655602:QAF655603 QKB655602:QKB655603 QTX655602:QTX655603 RDT655602:RDT655603 RNP655602:RNP655603 RXL655602:RXL655603 SHH655602:SHH655603 SRD655602:SRD655603 TAZ655602:TAZ655603 TKV655602:TKV655603 TUR655602:TUR655603 UEN655602:UEN655603 UOJ655602:UOJ655603 UYF655602:UYF655603 VIB655602:VIB655603 VRX655602:VRX655603 WBT655602:WBT655603 WLP655602:WLP655603 WVL655602:WVL655603 D721138:D721139 IZ721138:IZ721139 SV721138:SV721139 ACR721138:ACR721139 AMN721138:AMN721139 AWJ721138:AWJ721139 BGF721138:BGF721139 BQB721138:BQB721139 BZX721138:BZX721139 CJT721138:CJT721139 CTP721138:CTP721139 DDL721138:DDL721139 DNH721138:DNH721139 DXD721138:DXD721139 EGZ721138:EGZ721139 EQV721138:EQV721139 FAR721138:FAR721139 FKN721138:FKN721139 FUJ721138:FUJ721139 GEF721138:GEF721139 GOB721138:GOB721139 GXX721138:GXX721139 HHT721138:HHT721139 HRP721138:HRP721139 IBL721138:IBL721139 ILH721138:ILH721139 IVD721138:IVD721139 JEZ721138:JEZ721139 JOV721138:JOV721139 JYR721138:JYR721139 KIN721138:KIN721139 KSJ721138:KSJ721139 LCF721138:LCF721139 LMB721138:LMB721139 LVX721138:LVX721139 MFT721138:MFT721139 MPP721138:MPP721139 MZL721138:MZL721139 NJH721138:NJH721139 NTD721138:NTD721139 OCZ721138:OCZ721139 OMV721138:OMV721139 OWR721138:OWR721139 PGN721138:PGN721139 PQJ721138:PQJ721139 QAF721138:QAF721139 QKB721138:QKB721139 QTX721138:QTX721139 RDT721138:RDT721139 RNP721138:RNP721139 RXL721138:RXL721139 SHH721138:SHH721139 SRD721138:SRD721139 TAZ721138:TAZ721139 TKV721138:TKV721139 TUR721138:TUR721139 UEN721138:UEN721139 UOJ721138:UOJ721139 UYF721138:UYF721139 VIB721138:VIB721139 VRX721138:VRX721139 WBT721138:WBT721139 WLP721138:WLP721139 WVL721138:WVL721139 D786674:D786675 IZ786674:IZ786675 SV786674:SV786675 ACR786674:ACR786675 AMN786674:AMN786675 AWJ786674:AWJ786675 BGF786674:BGF786675 BQB786674:BQB786675 BZX786674:BZX786675 CJT786674:CJT786675 CTP786674:CTP786675 DDL786674:DDL786675 DNH786674:DNH786675 DXD786674:DXD786675 EGZ786674:EGZ786675 EQV786674:EQV786675 FAR786674:FAR786675 FKN786674:FKN786675 FUJ786674:FUJ786675 GEF786674:GEF786675 GOB786674:GOB786675 GXX786674:GXX786675 HHT786674:HHT786675 HRP786674:HRP786675 IBL786674:IBL786675 ILH786674:ILH786675 IVD786674:IVD786675 JEZ786674:JEZ786675 JOV786674:JOV786675 JYR786674:JYR786675 KIN786674:KIN786675 KSJ786674:KSJ786675 LCF786674:LCF786675 LMB786674:LMB786675 LVX786674:LVX786675 MFT786674:MFT786675 MPP786674:MPP786675 MZL786674:MZL786675 NJH786674:NJH786675 NTD786674:NTD786675 OCZ786674:OCZ786675 OMV786674:OMV786675 OWR786674:OWR786675 PGN786674:PGN786675 PQJ786674:PQJ786675 QAF786674:QAF786675 QKB786674:QKB786675 QTX786674:QTX786675 RDT786674:RDT786675 RNP786674:RNP786675 RXL786674:RXL786675 SHH786674:SHH786675 SRD786674:SRD786675 TAZ786674:TAZ786675 TKV786674:TKV786675 TUR786674:TUR786675 UEN786674:UEN786675 UOJ786674:UOJ786675 UYF786674:UYF786675 VIB786674:VIB786675 VRX786674:VRX786675 WBT786674:WBT786675 WLP786674:WLP786675 WVL786674:WVL786675 D852210:D852211 IZ852210:IZ852211 SV852210:SV852211 ACR852210:ACR852211 AMN852210:AMN852211 AWJ852210:AWJ852211 BGF852210:BGF852211 BQB852210:BQB852211 BZX852210:BZX852211 CJT852210:CJT852211 CTP852210:CTP852211 DDL852210:DDL852211 DNH852210:DNH852211 DXD852210:DXD852211 EGZ852210:EGZ852211 EQV852210:EQV852211 FAR852210:FAR852211 FKN852210:FKN852211 FUJ852210:FUJ852211 GEF852210:GEF852211 GOB852210:GOB852211 GXX852210:GXX852211 HHT852210:HHT852211 HRP852210:HRP852211 IBL852210:IBL852211 ILH852210:ILH852211 IVD852210:IVD852211 JEZ852210:JEZ852211 JOV852210:JOV852211 JYR852210:JYR852211 KIN852210:KIN852211 KSJ852210:KSJ852211 LCF852210:LCF852211 LMB852210:LMB852211 LVX852210:LVX852211 MFT852210:MFT852211 MPP852210:MPP852211 MZL852210:MZL852211 NJH852210:NJH852211 NTD852210:NTD852211 OCZ852210:OCZ852211 OMV852210:OMV852211 OWR852210:OWR852211 PGN852210:PGN852211 PQJ852210:PQJ852211 QAF852210:QAF852211 QKB852210:QKB852211 QTX852210:QTX852211 RDT852210:RDT852211 RNP852210:RNP852211 RXL852210:RXL852211 SHH852210:SHH852211 SRD852210:SRD852211 TAZ852210:TAZ852211 TKV852210:TKV852211 TUR852210:TUR852211 UEN852210:UEN852211 UOJ852210:UOJ852211 UYF852210:UYF852211 VIB852210:VIB852211 VRX852210:VRX852211 WBT852210:WBT852211 WLP852210:WLP852211 WVL852210:WVL852211 D917746:D917747 IZ917746:IZ917747 SV917746:SV917747 ACR917746:ACR917747 AMN917746:AMN917747 AWJ917746:AWJ917747 BGF917746:BGF917747 BQB917746:BQB917747 BZX917746:BZX917747 CJT917746:CJT917747 CTP917746:CTP917747 DDL917746:DDL917747 DNH917746:DNH917747 DXD917746:DXD917747 EGZ917746:EGZ917747 EQV917746:EQV917747 FAR917746:FAR917747 FKN917746:FKN917747 FUJ917746:FUJ917747 GEF917746:GEF917747 GOB917746:GOB917747 GXX917746:GXX917747 HHT917746:HHT917747 HRP917746:HRP917747 IBL917746:IBL917747 ILH917746:ILH917747 IVD917746:IVD917747 JEZ917746:JEZ917747 JOV917746:JOV917747 JYR917746:JYR917747 KIN917746:KIN917747 KSJ917746:KSJ917747 LCF917746:LCF917747 LMB917746:LMB917747 LVX917746:LVX917747 MFT917746:MFT917747 MPP917746:MPP917747 MZL917746:MZL917747 NJH917746:NJH917747 NTD917746:NTD917747 OCZ917746:OCZ917747 OMV917746:OMV917747 OWR917746:OWR917747 PGN917746:PGN917747 PQJ917746:PQJ917747 QAF917746:QAF917747 QKB917746:QKB917747 QTX917746:QTX917747 RDT917746:RDT917747 RNP917746:RNP917747 RXL917746:RXL917747 SHH917746:SHH917747 SRD917746:SRD917747 TAZ917746:TAZ917747 TKV917746:TKV917747 TUR917746:TUR917747 UEN917746:UEN917747 UOJ917746:UOJ917747 UYF917746:UYF917747 VIB917746:VIB917747 VRX917746:VRX917747 WBT917746:WBT917747 WLP917746:WLP917747 WVL917746:WVL917747 D983282:D983283 IZ983282:IZ983283 SV983282:SV983283 ACR983282:ACR983283 AMN983282:AMN983283 AWJ983282:AWJ983283 BGF983282:BGF983283 BQB983282:BQB983283 BZX983282:BZX983283 CJT983282:CJT983283 CTP983282:CTP983283 DDL983282:DDL983283 DNH983282:DNH983283 DXD983282:DXD983283 EGZ983282:EGZ983283 EQV983282:EQV983283 FAR983282:FAR983283 FKN983282:FKN983283 FUJ983282:FUJ983283 GEF983282:GEF983283 GOB983282:GOB983283 GXX983282:GXX983283 HHT983282:HHT983283 HRP983282:HRP983283 IBL983282:IBL983283 ILH983282:ILH983283 IVD983282:IVD983283 JEZ983282:JEZ983283 JOV983282:JOV983283 JYR983282:JYR983283 KIN983282:KIN983283 KSJ983282:KSJ983283 LCF983282:LCF983283 LMB983282:LMB983283 LVX983282:LVX983283 MFT983282:MFT983283 MPP983282:MPP983283 MZL983282:MZL983283 NJH983282:NJH983283 NTD983282:NTD983283 OCZ983282:OCZ983283 OMV983282:OMV983283 OWR983282:OWR983283 PGN983282:PGN983283 PQJ983282:PQJ983283 QAF983282:QAF983283 QKB983282:QKB983283 QTX983282:QTX983283 RDT983282:RDT983283 RNP983282:RNP983283 RXL983282:RXL983283 SHH983282:SHH983283 SRD983282:SRD983283 TAZ983282:TAZ983283 TKV983282:TKV983283 TUR983282:TUR983283 UEN983282:UEN983283 UOJ983282:UOJ983283 UYF983282:UYF983283 VIB983282:VIB983283 VRX983282:VRX983283 WBT983282:WBT983283 WLP983282:WLP983283 WVL983282:WVL983283 D245:D246 IZ245:IZ246 SV245:SV246 ACR245:ACR246 AMN245:AMN246 AWJ245:AWJ246 BGF245:BGF246 BQB245:BQB246 BZX245:BZX246 CJT245:CJT246 CTP245:CTP246 DDL245:DDL246 DNH245:DNH246 DXD245:DXD246 EGZ245:EGZ246 EQV245:EQV246 FAR245:FAR246 FKN245:FKN246 FUJ245:FUJ246 GEF245:GEF246 GOB245:GOB246 GXX245:GXX246 HHT245:HHT246 HRP245:HRP246 IBL245:IBL246 ILH245:ILH246 IVD245:IVD246 JEZ245:JEZ246 JOV245:JOV246 JYR245:JYR246 KIN245:KIN246 KSJ245:KSJ246 LCF245:LCF246 LMB245:LMB246 LVX245:LVX246 MFT245:MFT246 MPP245:MPP246 MZL245:MZL246 NJH245:NJH246 NTD245:NTD246 OCZ245:OCZ246 OMV245:OMV246 OWR245:OWR246 PGN245:PGN246 PQJ245:PQJ246 QAF245:QAF246 QKB245:QKB246 QTX245:QTX246 RDT245:RDT246 RNP245:RNP246 RXL245:RXL246 SHH245:SHH246 SRD245:SRD246 TAZ245:TAZ246 TKV245:TKV246 TUR245:TUR246 UEN245:UEN246 UOJ245:UOJ246 UYF245:UYF246 VIB245:VIB246 VRX245:VRX246 WBT245:WBT246 WLP245:WLP246 WVL245:WVL246 D65781:D65782 IZ65781:IZ65782 SV65781:SV65782 ACR65781:ACR65782 AMN65781:AMN65782 AWJ65781:AWJ65782 BGF65781:BGF65782 BQB65781:BQB65782 BZX65781:BZX65782 CJT65781:CJT65782 CTP65781:CTP65782 DDL65781:DDL65782 DNH65781:DNH65782 DXD65781:DXD65782 EGZ65781:EGZ65782 EQV65781:EQV65782 FAR65781:FAR65782 FKN65781:FKN65782 FUJ65781:FUJ65782 GEF65781:GEF65782 GOB65781:GOB65782 GXX65781:GXX65782 HHT65781:HHT65782 HRP65781:HRP65782 IBL65781:IBL65782 ILH65781:ILH65782 IVD65781:IVD65782 JEZ65781:JEZ65782 JOV65781:JOV65782 JYR65781:JYR65782 KIN65781:KIN65782 KSJ65781:KSJ65782 LCF65781:LCF65782 LMB65781:LMB65782 LVX65781:LVX65782 MFT65781:MFT65782 MPP65781:MPP65782 MZL65781:MZL65782 NJH65781:NJH65782 NTD65781:NTD65782 OCZ65781:OCZ65782 OMV65781:OMV65782 OWR65781:OWR65782 PGN65781:PGN65782 PQJ65781:PQJ65782 QAF65781:QAF65782 QKB65781:QKB65782 QTX65781:QTX65782 RDT65781:RDT65782 RNP65781:RNP65782 RXL65781:RXL65782 SHH65781:SHH65782 SRD65781:SRD65782 TAZ65781:TAZ65782 TKV65781:TKV65782 TUR65781:TUR65782 UEN65781:UEN65782 UOJ65781:UOJ65782 UYF65781:UYF65782 VIB65781:VIB65782 VRX65781:VRX65782 WBT65781:WBT65782 WLP65781:WLP65782 WVL65781:WVL65782 D131317:D131318 IZ131317:IZ131318 SV131317:SV131318 ACR131317:ACR131318 AMN131317:AMN131318 AWJ131317:AWJ131318 BGF131317:BGF131318 BQB131317:BQB131318 BZX131317:BZX131318 CJT131317:CJT131318 CTP131317:CTP131318 DDL131317:DDL131318 DNH131317:DNH131318 DXD131317:DXD131318 EGZ131317:EGZ131318 EQV131317:EQV131318 FAR131317:FAR131318 FKN131317:FKN131318 FUJ131317:FUJ131318 GEF131317:GEF131318 GOB131317:GOB131318 GXX131317:GXX131318 HHT131317:HHT131318 HRP131317:HRP131318 IBL131317:IBL131318 ILH131317:ILH131318 IVD131317:IVD131318 JEZ131317:JEZ131318 JOV131317:JOV131318 JYR131317:JYR131318 KIN131317:KIN131318 KSJ131317:KSJ131318 LCF131317:LCF131318 LMB131317:LMB131318 LVX131317:LVX131318 MFT131317:MFT131318 MPP131317:MPP131318 MZL131317:MZL131318 NJH131317:NJH131318 NTD131317:NTD131318 OCZ131317:OCZ131318 OMV131317:OMV131318 OWR131317:OWR131318 PGN131317:PGN131318 PQJ131317:PQJ131318 QAF131317:QAF131318 QKB131317:QKB131318 QTX131317:QTX131318 RDT131317:RDT131318 RNP131317:RNP131318 RXL131317:RXL131318 SHH131317:SHH131318 SRD131317:SRD131318 TAZ131317:TAZ131318 TKV131317:TKV131318 TUR131317:TUR131318 UEN131317:UEN131318 UOJ131317:UOJ131318 UYF131317:UYF131318 VIB131317:VIB131318 VRX131317:VRX131318 WBT131317:WBT131318 WLP131317:WLP131318 WVL131317:WVL131318 D196853:D196854 IZ196853:IZ196854 SV196853:SV196854 ACR196853:ACR196854 AMN196853:AMN196854 AWJ196853:AWJ196854 BGF196853:BGF196854 BQB196853:BQB196854 BZX196853:BZX196854 CJT196853:CJT196854 CTP196853:CTP196854 DDL196853:DDL196854 DNH196853:DNH196854 DXD196853:DXD196854 EGZ196853:EGZ196854 EQV196853:EQV196854 FAR196853:FAR196854 FKN196853:FKN196854 FUJ196853:FUJ196854 GEF196853:GEF196854 GOB196853:GOB196854 GXX196853:GXX196854 HHT196853:HHT196854 HRP196853:HRP196854 IBL196853:IBL196854 ILH196853:ILH196854 IVD196853:IVD196854 JEZ196853:JEZ196854 JOV196853:JOV196854 JYR196853:JYR196854 KIN196853:KIN196854 KSJ196853:KSJ196854 LCF196853:LCF196854 LMB196853:LMB196854 LVX196853:LVX196854 MFT196853:MFT196854 MPP196853:MPP196854 MZL196853:MZL196854 NJH196853:NJH196854 NTD196853:NTD196854 OCZ196853:OCZ196854 OMV196853:OMV196854 OWR196853:OWR196854 PGN196853:PGN196854 PQJ196853:PQJ196854 QAF196853:QAF196854 QKB196853:QKB196854 QTX196853:QTX196854 RDT196853:RDT196854 RNP196853:RNP196854 RXL196853:RXL196854 SHH196853:SHH196854 SRD196853:SRD196854 TAZ196853:TAZ196854 TKV196853:TKV196854 TUR196853:TUR196854 UEN196853:UEN196854 UOJ196853:UOJ196854 UYF196853:UYF196854 VIB196853:VIB196854 VRX196853:VRX196854 WBT196853:WBT196854 WLP196853:WLP196854 WVL196853:WVL196854 D262389:D262390 IZ262389:IZ262390 SV262389:SV262390 ACR262389:ACR262390 AMN262389:AMN262390 AWJ262389:AWJ262390 BGF262389:BGF262390 BQB262389:BQB262390 BZX262389:BZX262390 CJT262389:CJT262390 CTP262389:CTP262390 DDL262389:DDL262390 DNH262389:DNH262390 DXD262389:DXD262390 EGZ262389:EGZ262390 EQV262389:EQV262390 FAR262389:FAR262390 FKN262389:FKN262390 FUJ262389:FUJ262390 GEF262389:GEF262390 GOB262389:GOB262390 GXX262389:GXX262390 HHT262389:HHT262390 HRP262389:HRP262390 IBL262389:IBL262390 ILH262389:ILH262390 IVD262389:IVD262390 JEZ262389:JEZ262390 JOV262389:JOV262390 JYR262389:JYR262390 KIN262389:KIN262390 KSJ262389:KSJ262390 LCF262389:LCF262390 LMB262389:LMB262390 LVX262389:LVX262390 MFT262389:MFT262390 MPP262389:MPP262390 MZL262389:MZL262390 NJH262389:NJH262390 NTD262389:NTD262390 OCZ262389:OCZ262390 OMV262389:OMV262390 OWR262389:OWR262390 PGN262389:PGN262390 PQJ262389:PQJ262390 QAF262389:QAF262390 QKB262389:QKB262390 QTX262389:QTX262390 RDT262389:RDT262390 RNP262389:RNP262390 RXL262389:RXL262390 SHH262389:SHH262390 SRD262389:SRD262390 TAZ262389:TAZ262390 TKV262389:TKV262390 TUR262389:TUR262390 UEN262389:UEN262390 UOJ262389:UOJ262390 UYF262389:UYF262390 VIB262389:VIB262390 VRX262389:VRX262390 WBT262389:WBT262390 WLP262389:WLP262390 WVL262389:WVL262390 D327925:D327926 IZ327925:IZ327926 SV327925:SV327926 ACR327925:ACR327926 AMN327925:AMN327926 AWJ327925:AWJ327926 BGF327925:BGF327926 BQB327925:BQB327926 BZX327925:BZX327926 CJT327925:CJT327926 CTP327925:CTP327926 DDL327925:DDL327926 DNH327925:DNH327926 DXD327925:DXD327926 EGZ327925:EGZ327926 EQV327925:EQV327926 FAR327925:FAR327926 FKN327925:FKN327926 FUJ327925:FUJ327926 GEF327925:GEF327926 GOB327925:GOB327926 GXX327925:GXX327926 HHT327925:HHT327926 HRP327925:HRP327926 IBL327925:IBL327926 ILH327925:ILH327926 IVD327925:IVD327926 JEZ327925:JEZ327926 JOV327925:JOV327926 JYR327925:JYR327926 KIN327925:KIN327926 KSJ327925:KSJ327926 LCF327925:LCF327926 LMB327925:LMB327926 LVX327925:LVX327926 MFT327925:MFT327926 MPP327925:MPP327926 MZL327925:MZL327926 NJH327925:NJH327926 NTD327925:NTD327926 OCZ327925:OCZ327926 OMV327925:OMV327926 OWR327925:OWR327926 PGN327925:PGN327926 PQJ327925:PQJ327926 QAF327925:QAF327926 QKB327925:QKB327926 QTX327925:QTX327926 RDT327925:RDT327926 RNP327925:RNP327926 RXL327925:RXL327926 SHH327925:SHH327926 SRD327925:SRD327926 TAZ327925:TAZ327926 TKV327925:TKV327926 TUR327925:TUR327926 UEN327925:UEN327926 UOJ327925:UOJ327926 UYF327925:UYF327926 VIB327925:VIB327926 VRX327925:VRX327926 WBT327925:WBT327926 WLP327925:WLP327926 WVL327925:WVL327926 D393461:D393462 IZ393461:IZ393462 SV393461:SV393462 ACR393461:ACR393462 AMN393461:AMN393462 AWJ393461:AWJ393462 BGF393461:BGF393462 BQB393461:BQB393462 BZX393461:BZX393462 CJT393461:CJT393462 CTP393461:CTP393462 DDL393461:DDL393462 DNH393461:DNH393462 DXD393461:DXD393462 EGZ393461:EGZ393462 EQV393461:EQV393462 FAR393461:FAR393462 FKN393461:FKN393462 FUJ393461:FUJ393462 GEF393461:GEF393462 GOB393461:GOB393462 GXX393461:GXX393462 HHT393461:HHT393462 HRP393461:HRP393462 IBL393461:IBL393462 ILH393461:ILH393462 IVD393461:IVD393462 JEZ393461:JEZ393462 JOV393461:JOV393462 JYR393461:JYR393462 KIN393461:KIN393462 KSJ393461:KSJ393462 LCF393461:LCF393462 LMB393461:LMB393462 LVX393461:LVX393462 MFT393461:MFT393462 MPP393461:MPP393462 MZL393461:MZL393462 NJH393461:NJH393462 NTD393461:NTD393462 OCZ393461:OCZ393462 OMV393461:OMV393462 OWR393461:OWR393462 PGN393461:PGN393462 PQJ393461:PQJ393462 QAF393461:QAF393462 QKB393461:QKB393462 QTX393461:QTX393462 RDT393461:RDT393462 RNP393461:RNP393462 RXL393461:RXL393462 SHH393461:SHH393462 SRD393461:SRD393462 TAZ393461:TAZ393462 TKV393461:TKV393462 TUR393461:TUR393462 UEN393461:UEN393462 UOJ393461:UOJ393462 UYF393461:UYF393462 VIB393461:VIB393462 VRX393461:VRX393462 WBT393461:WBT393462 WLP393461:WLP393462 WVL393461:WVL393462 D458997:D458998 IZ458997:IZ458998 SV458997:SV458998 ACR458997:ACR458998 AMN458997:AMN458998 AWJ458997:AWJ458998 BGF458997:BGF458998 BQB458997:BQB458998 BZX458997:BZX458998 CJT458997:CJT458998 CTP458997:CTP458998 DDL458997:DDL458998 DNH458997:DNH458998 DXD458997:DXD458998 EGZ458997:EGZ458998 EQV458997:EQV458998 FAR458997:FAR458998 FKN458997:FKN458998 FUJ458997:FUJ458998 GEF458997:GEF458998 GOB458997:GOB458998 GXX458997:GXX458998 HHT458997:HHT458998 HRP458997:HRP458998 IBL458997:IBL458998 ILH458997:ILH458998 IVD458997:IVD458998 JEZ458997:JEZ458998 JOV458997:JOV458998 JYR458997:JYR458998 KIN458997:KIN458998 KSJ458997:KSJ458998 LCF458997:LCF458998 LMB458997:LMB458998 LVX458997:LVX458998 MFT458997:MFT458998 MPP458997:MPP458998 MZL458997:MZL458998 NJH458997:NJH458998 NTD458997:NTD458998 OCZ458997:OCZ458998 OMV458997:OMV458998 OWR458997:OWR458998 PGN458997:PGN458998 PQJ458997:PQJ458998 QAF458997:QAF458998 QKB458997:QKB458998 QTX458997:QTX458998 RDT458997:RDT458998 RNP458997:RNP458998 RXL458997:RXL458998 SHH458997:SHH458998 SRD458997:SRD458998 TAZ458997:TAZ458998 TKV458997:TKV458998 TUR458997:TUR458998 UEN458997:UEN458998 UOJ458997:UOJ458998 UYF458997:UYF458998 VIB458997:VIB458998 VRX458997:VRX458998 WBT458997:WBT458998 WLP458997:WLP458998 WVL458997:WVL458998 D524533:D524534 IZ524533:IZ524534 SV524533:SV524534 ACR524533:ACR524534 AMN524533:AMN524534 AWJ524533:AWJ524534 BGF524533:BGF524534 BQB524533:BQB524534 BZX524533:BZX524534 CJT524533:CJT524534 CTP524533:CTP524534 DDL524533:DDL524534 DNH524533:DNH524534 DXD524533:DXD524534 EGZ524533:EGZ524534 EQV524533:EQV524534 FAR524533:FAR524534 FKN524533:FKN524534 FUJ524533:FUJ524534 GEF524533:GEF524534 GOB524533:GOB524534 GXX524533:GXX524534 HHT524533:HHT524534 HRP524533:HRP524534 IBL524533:IBL524534 ILH524533:ILH524534 IVD524533:IVD524534 JEZ524533:JEZ524534 JOV524533:JOV524534 JYR524533:JYR524534 KIN524533:KIN524534 KSJ524533:KSJ524534 LCF524533:LCF524534 LMB524533:LMB524534 LVX524533:LVX524534 MFT524533:MFT524534 MPP524533:MPP524534 MZL524533:MZL524534 NJH524533:NJH524534 NTD524533:NTD524534 OCZ524533:OCZ524534 OMV524533:OMV524534 OWR524533:OWR524534 PGN524533:PGN524534 PQJ524533:PQJ524534 QAF524533:QAF524534 QKB524533:QKB524534 QTX524533:QTX524534 RDT524533:RDT524534 RNP524533:RNP524534 RXL524533:RXL524534 SHH524533:SHH524534 SRD524533:SRD524534 TAZ524533:TAZ524534 TKV524533:TKV524534 TUR524533:TUR524534 UEN524533:UEN524534 UOJ524533:UOJ524534 UYF524533:UYF524534 VIB524533:VIB524534 VRX524533:VRX524534 WBT524533:WBT524534 WLP524533:WLP524534 WVL524533:WVL524534 D590069:D590070 IZ590069:IZ590070 SV590069:SV590070 ACR590069:ACR590070 AMN590069:AMN590070 AWJ590069:AWJ590070 BGF590069:BGF590070 BQB590069:BQB590070 BZX590069:BZX590070 CJT590069:CJT590070 CTP590069:CTP590070 DDL590069:DDL590070 DNH590069:DNH590070 DXD590069:DXD590070 EGZ590069:EGZ590070 EQV590069:EQV590070 FAR590069:FAR590070 FKN590069:FKN590070 FUJ590069:FUJ590070 GEF590069:GEF590070 GOB590069:GOB590070 GXX590069:GXX590070 HHT590069:HHT590070 HRP590069:HRP590070 IBL590069:IBL590070 ILH590069:ILH590070 IVD590069:IVD590070 JEZ590069:JEZ590070 JOV590069:JOV590070 JYR590069:JYR590070 KIN590069:KIN590070 KSJ590069:KSJ590070 LCF590069:LCF590070 LMB590069:LMB590070 LVX590069:LVX590070 MFT590069:MFT590070 MPP590069:MPP590070 MZL590069:MZL590070 NJH590069:NJH590070 NTD590069:NTD590070 OCZ590069:OCZ590070 OMV590069:OMV590070 OWR590069:OWR590070 PGN590069:PGN590070 PQJ590069:PQJ590070 QAF590069:QAF590070 QKB590069:QKB590070 QTX590069:QTX590070 RDT590069:RDT590070 RNP590069:RNP590070 RXL590069:RXL590070 SHH590069:SHH590070 SRD590069:SRD590070 TAZ590069:TAZ590070 TKV590069:TKV590070 TUR590069:TUR590070 UEN590069:UEN590070 UOJ590069:UOJ590070 UYF590069:UYF590070 VIB590069:VIB590070 VRX590069:VRX590070 WBT590069:WBT590070 WLP590069:WLP590070 WVL590069:WVL590070 D655605:D655606 IZ655605:IZ655606 SV655605:SV655606 ACR655605:ACR655606 AMN655605:AMN655606 AWJ655605:AWJ655606 BGF655605:BGF655606 BQB655605:BQB655606 BZX655605:BZX655606 CJT655605:CJT655606 CTP655605:CTP655606 DDL655605:DDL655606 DNH655605:DNH655606 DXD655605:DXD655606 EGZ655605:EGZ655606 EQV655605:EQV655606 FAR655605:FAR655606 FKN655605:FKN655606 FUJ655605:FUJ655606 GEF655605:GEF655606 GOB655605:GOB655606 GXX655605:GXX655606 HHT655605:HHT655606 HRP655605:HRP655606 IBL655605:IBL655606 ILH655605:ILH655606 IVD655605:IVD655606 JEZ655605:JEZ655606 JOV655605:JOV655606 JYR655605:JYR655606 KIN655605:KIN655606 KSJ655605:KSJ655606 LCF655605:LCF655606 LMB655605:LMB655606 LVX655605:LVX655606 MFT655605:MFT655606 MPP655605:MPP655606 MZL655605:MZL655606 NJH655605:NJH655606 NTD655605:NTD655606 OCZ655605:OCZ655606 OMV655605:OMV655606 OWR655605:OWR655606 PGN655605:PGN655606 PQJ655605:PQJ655606 QAF655605:QAF655606 QKB655605:QKB655606 QTX655605:QTX655606 RDT655605:RDT655606 RNP655605:RNP655606 RXL655605:RXL655606 SHH655605:SHH655606 SRD655605:SRD655606 TAZ655605:TAZ655606 TKV655605:TKV655606 TUR655605:TUR655606 UEN655605:UEN655606 UOJ655605:UOJ655606 UYF655605:UYF655606 VIB655605:VIB655606 VRX655605:VRX655606 WBT655605:WBT655606 WLP655605:WLP655606 WVL655605:WVL655606 D721141:D721142 IZ721141:IZ721142 SV721141:SV721142 ACR721141:ACR721142 AMN721141:AMN721142 AWJ721141:AWJ721142 BGF721141:BGF721142 BQB721141:BQB721142 BZX721141:BZX721142 CJT721141:CJT721142 CTP721141:CTP721142 DDL721141:DDL721142 DNH721141:DNH721142 DXD721141:DXD721142 EGZ721141:EGZ721142 EQV721141:EQV721142 FAR721141:FAR721142 FKN721141:FKN721142 FUJ721141:FUJ721142 GEF721141:GEF721142 GOB721141:GOB721142 GXX721141:GXX721142 HHT721141:HHT721142 HRP721141:HRP721142 IBL721141:IBL721142 ILH721141:ILH721142 IVD721141:IVD721142 JEZ721141:JEZ721142 JOV721141:JOV721142 JYR721141:JYR721142 KIN721141:KIN721142 KSJ721141:KSJ721142 LCF721141:LCF721142 LMB721141:LMB721142 LVX721141:LVX721142 MFT721141:MFT721142 MPP721141:MPP721142 MZL721141:MZL721142 NJH721141:NJH721142 NTD721141:NTD721142 OCZ721141:OCZ721142 OMV721141:OMV721142 OWR721141:OWR721142 PGN721141:PGN721142 PQJ721141:PQJ721142 QAF721141:QAF721142 QKB721141:QKB721142 QTX721141:QTX721142 RDT721141:RDT721142 RNP721141:RNP721142 RXL721141:RXL721142 SHH721141:SHH721142 SRD721141:SRD721142 TAZ721141:TAZ721142 TKV721141:TKV721142 TUR721141:TUR721142 UEN721141:UEN721142 UOJ721141:UOJ721142 UYF721141:UYF721142 VIB721141:VIB721142 VRX721141:VRX721142 WBT721141:WBT721142 WLP721141:WLP721142 WVL721141:WVL721142 D786677:D786678 IZ786677:IZ786678 SV786677:SV786678 ACR786677:ACR786678 AMN786677:AMN786678 AWJ786677:AWJ786678 BGF786677:BGF786678 BQB786677:BQB786678 BZX786677:BZX786678 CJT786677:CJT786678 CTP786677:CTP786678 DDL786677:DDL786678 DNH786677:DNH786678 DXD786677:DXD786678 EGZ786677:EGZ786678 EQV786677:EQV786678 FAR786677:FAR786678 FKN786677:FKN786678 FUJ786677:FUJ786678 GEF786677:GEF786678 GOB786677:GOB786678 GXX786677:GXX786678 HHT786677:HHT786678 HRP786677:HRP786678 IBL786677:IBL786678 ILH786677:ILH786678 IVD786677:IVD786678 JEZ786677:JEZ786678 JOV786677:JOV786678 JYR786677:JYR786678 KIN786677:KIN786678 KSJ786677:KSJ786678 LCF786677:LCF786678 LMB786677:LMB786678 LVX786677:LVX786678 MFT786677:MFT786678 MPP786677:MPP786678 MZL786677:MZL786678 NJH786677:NJH786678 NTD786677:NTD786678 OCZ786677:OCZ786678 OMV786677:OMV786678 OWR786677:OWR786678 PGN786677:PGN786678 PQJ786677:PQJ786678 QAF786677:QAF786678 QKB786677:QKB786678 QTX786677:QTX786678 RDT786677:RDT786678 RNP786677:RNP786678 RXL786677:RXL786678 SHH786677:SHH786678 SRD786677:SRD786678 TAZ786677:TAZ786678 TKV786677:TKV786678 TUR786677:TUR786678 UEN786677:UEN786678 UOJ786677:UOJ786678 UYF786677:UYF786678 VIB786677:VIB786678 VRX786677:VRX786678 WBT786677:WBT786678 WLP786677:WLP786678 WVL786677:WVL786678 D852213:D852214 IZ852213:IZ852214 SV852213:SV852214 ACR852213:ACR852214 AMN852213:AMN852214 AWJ852213:AWJ852214 BGF852213:BGF852214 BQB852213:BQB852214 BZX852213:BZX852214 CJT852213:CJT852214 CTP852213:CTP852214 DDL852213:DDL852214 DNH852213:DNH852214 DXD852213:DXD852214 EGZ852213:EGZ852214 EQV852213:EQV852214 FAR852213:FAR852214 FKN852213:FKN852214 FUJ852213:FUJ852214 GEF852213:GEF852214 GOB852213:GOB852214 GXX852213:GXX852214 HHT852213:HHT852214 HRP852213:HRP852214 IBL852213:IBL852214 ILH852213:ILH852214 IVD852213:IVD852214 JEZ852213:JEZ852214 JOV852213:JOV852214 JYR852213:JYR852214 KIN852213:KIN852214 KSJ852213:KSJ852214 LCF852213:LCF852214 LMB852213:LMB852214 LVX852213:LVX852214 MFT852213:MFT852214 MPP852213:MPP852214 MZL852213:MZL852214 NJH852213:NJH852214 NTD852213:NTD852214 OCZ852213:OCZ852214 OMV852213:OMV852214 OWR852213:OWR852214 PGN852213:PGN852214 PQJ852213:PQJ852214 QAF852213:QAF852214 QKB852213:QKB852214 QTX852213:QTX852214 RDT852213:RDT852214 RNP852213:RNP852214 RXL852213:RXL852214 SHH852213:SHH852214 SRD852213:SRD852214 TAZ852213:TAZ852214 TKV852213:TKV852214 TUR852213:TUR852214 UEN852213:UEN852214 UOJ852213:UOJ852214 UYF852213:UYF852214 VIB852213:VIB852214 VRX852213:VRX852214 WBT852213:WBT852214 WLP852213:WLP852214 WVL852213:WVL852214 D917749:D917750 IZ917749:IZ917750 SV917749:SV917750 ACR917749:ACR917750 AMN917749:AMN917750 AWJ917749:AWJ917750 BGF917749:BGF917750 BQB917749:BQB917750 BZX917749:BZX917750 CJT917749:CJT917750 CTP917749:CTP917750 DDL917749:DDL917750 DNH917749:DNH917750 DXD917749:DXD917750 EGZ917749:EGZ917750 EQV917749:EQV917750 FAR917749:FAR917750 FKN917749:FKN917750 FUJ917749:FUJ917750 GEF917749:GEF917750 GOB917749:GOB917750 GXX917749:GXX917750 HHT917749:HHT917750 HRP917749:HRP917750 IBL917749:IBL917750 ILH917749:ILH917750 IVD917749:IVD917750 JEZ917749:JEZ917750 JOV917749:JOV917750 JYR917749:JYR917750 KIN917749:KIN917750 KSJ917749:KSJ917750 LCF917749:LCF917750 LMB917749:LMB917750 LVX917749:LVX917750 MFT917749:MFT917750 MPP917749:MPP917750 MZL917749:MZL917750 NJH917749:NJH917750 NTD917749:NTD917750 OCZ917749:OCZ917750 OMV917749:OMV917750 OWR917749:OWR917750 PGN917749:PGN917750 PQJ917749:PQJ917750 QAF917749:QAF917750 QKB917749:QKB917750 QTX917749:QTX917750 RDT917749:RDT917750 RNP917749:RNP917750 RXL917749:RXL917750 SHH917749:SHH917750 SRD917749:SRD917750 TAZ917749:TAZ917750 TKV917749:TKV917750 TUR917749:TUR917750 UEN917749:UEN917750 UOJ917749:UOJ917750 UYF917749:UYF917750 VIB917749:VIB917750 VRX917749:VRX917750 WBT917749:WBT917750 WLP917749:WLP917750 WVL917749:WVL917750 D983285:D983286 IZ983285:IZ983286 SV983285:SV983286 ACR983285:ACR983286 AMN983285:AMN983286 AWJ983285:AWJ983286 BGF983285:BGF983286 BQB983285:BQB983286 BZX983285:BZX983286 CJT983285:CJT983286 CTP983285:CTP983286 DDL983285:DDL983286 DNH983285:DNH983286 DXD983285:DXD983286 EGZ983285:EGZ983286 EQV983285:EQV983286 FAR983285:FAR983286 FKN983285:FKN983286 FUJ983285:FUJ983286 GEF983285:GEF983286 GOB983285:GOB983286 GXX983285:GXX983286 HHT983285:HHT983286 HRP983285:HRP983286 IBL983285:IBL983286 ILH983285:ILH983286 IVD983285:IVD983286 JEZ983285:JEZ983286 JOV983285:JOV983286 JYR983285:JYR983286 KIN983285:KIN983286 KSJ983285:KSJ983286 LCF983285:LCF983286 LMB983285:LMB983286 LVX983285:LVX983286 MFT983285:MFT983286 MPP983285:MPP983286 MZL983285:MZL983286 NJH983285:NJH983286 NTD983285:NTD983286 OCZ983285:OCZ983286 OMV983285:OMV983286 OWR983285:OWR983286 PGN983285:PGN983286 PQJ983285:PQJ983286 QAF983285:QAF983286 QKB983285:QKB983286 QTX983285:QTX983286 RDT983285:RDT983286 RNP983285:RNP983286 RXL983285:RXL983286 SHH983285:SHH983286 SRD983285:SRD983286 TAZ983285:TAZ983286 TKV983285:TKV983286 TUR983285:TUR983286 UEN983285:UEN983286 UOJ983285:UOJ983286 UYF983285:UYF983286 VIB983285:VIB983286 VRX983285:VRX983286 WBT983285:WBT983286 WLP983285:WLP983286 WVL983285:WVL983286 D248:D249 IZ248:IZ249 SV248:SV249 ACR248:ACR249 AMN248:AMN249 AWJ248:AWJ249 BGF248:BGF249 BQB248:BQB249 BZX248:BZX249 CJT248:CJT249 CTP248:CTP249 DDL248:DDL249 DNH248:DNH249 DXD248:DXD249 EGZ248:EGZ249 EQV248:EQV249 FAR248:FAR249 FKN248:FKN249 FUJ248:FUJ249 GEF248:GEF249 GOB248:GOB249 GXX248:GXX249 HHT248:HHT249 HRP248:HRP249 IBL248:IBL249 ILH248:ILH249 IVD248:IVD249 JEZ248:JEZ249 JOV248:JOV249 JYR248:JYR249 KIN248:KIN249 KSJ248:KSJ249 LCF248:LCF249 LMB248:LMB249 LVX248:LVX249 MFT248:MFT249 MPP248:MPP249 MZL248:MZL249 NJH248:NJH249 NTD248:NTD249 OCZ248:OCZ249 OMV248:OMV249 OWR248:OWR249 PGN248:PGN249 PQJ248:PQJ249 QAF248:QAF249 QKB248:QKB249 QTX248:QTX249 RDT248:RDT249 RNP248:RNP249 RXL248:RXL249 SHH248:SHH249 SRD248:SRD249 TAZ248:TAZ249 TKV248:TKV249 TUR248:TUR249 UEN248:UEN249 UOJ248:UOJ249 UYF248:UYF249 VIB248:VIB249 VRX248:VRX249 WBT248:WBT249 WLP248:WLP249 WVL248:WVL249 D65784:D65785 IZ65784:IZ65785 SV65784:SV65785 ACR65784:ACR65785 AMN65784:AMN65785 AWJ65784:AWJ65785 BGF65784:BGF65785 BQB65784:BQB65785 BZX65784:BZX65785 CJT65784:CJT65785 CTP65784:CTP65785 DDL65784:DDL65785 DNH65784:DNH65785 DXD65784:DXD65785 EGZ65784:EGZ65785 EQV65784:EQV65785 FAR65784:FAR65785 FKN65784:FKN65785 FUJ65784:FUJ65785 GEF65784:GEF65785 GOB65784:GOB65785 GXX65784:GXX65785 HHT65784:HHT65785 HRP65784:HRP65785 IBL65784:IBL65785 ILH65784:ILH65785 IVD65784:IVD65785 JEZ65784:JEZ65785 JOV65784:JOV65785 JYR65784:JYR65785 KIN65784:KIN65785 KSJ65784:KSJ65785 LCF65784:LCF65785 LMB65784:LMB65785 LVX65784:LVX65785 MFT65784:MFT65785 MPP65784:MPP65785 MZL65784:MZL65785 NJH65784:NJH65785 NTD65784:NTD65785 OCZ65784:OCZ65785 OMV65784:OMV65785 OWR65784:OWR65785 PGN65784:PGN65785 PQJ65784:PQJ65785 QAF65784:QAF65785 QKB65784:QKB65785 QTX65784:QTX65785 RDT65784:RDT65785 RNP65784:RNP65785 RXL65784:RXL65785 SHH65784:SHH65785 SRD65784:SRD65785 TAZ65784:TAZ65785 TKV65784:TKV65785 TUR65784:TUR65785 UEN65784:UEN65785 UOJ65784:UOJ65785 UYF65784:UYF65785 VIB65784:VIB65785 VRX65784:VRX65785 WBT65784:WBT65785 WLP65784:WLP65785 WVL65784:WVL65785 D131320:D131321 IZ131320:IZ131321 SV131320:SV131321 ACR131320:ACR131321 AMN131320:AMN131321 AWJ131320:AWJ131321 BGF131320:BGF131321 BQB131320:BQB131321 BZX131320:BZX131321 CJT131320:CJT131321 CTP131320:CTP131321 DDL131320:DDL131321 DNH131320:DNH131321 DXD131320:DXD131321 EGZ131320:EGZ131321 EQV131320:EQV131321 FAR131320:FAR131321 FKN131320:FKN131321 FUJ131320:FUJ131321 GEF131320:GEF131321 GOB131320:GOB131321 GXX131320:GXX131321 HHT131320:HHT131321 HRP131320:HRP131321 IBL131320:IBL131321 ILH131320:ILH131321 IVD131320:IVD131321 JEZ131320:JEZ131321 JOV131320:JOV131321 JYR131320:JYR131321 KIN131320:KIN131321 KSJ131320:KSJ131321 LCF131320:LCF131321 LMB131320:LMB131321 LVX131320:LVX131321 MFT131320:MFT131321 MPP131320:MPP131321 MZL131320:MZL131321 NJH131320:NJH131321 NTD131320:NTD131321 OCZ131320:OCZ131321 OMV131320:OMV131321 OWR131320:OWR131321 PGN131320:PGN131321 PQJ131320:PQJ131321 QAF131320:QAF131321 QKB131320:QKB131321 QTX131320:QTX131321 RDT131320:RDT131321 RNP131320:RNP131321 RXL131320:RXL131321 SHH131320:SHH131321 SRD131320:SRD131321 TAZ131320:TAZ131321 TKV131320:TKV131321 TUR131320:TUR131321 UEN131320:UEN131321 UOJ131320:UOJ131321 UYF131320:UYF131321 VIB131320:VIB131321 VRX131320:VRX131321 WBT131320:WBT131321 WLP131320:WLP131321 WVL131320:WVL131321 D196856:D196857 IZ196856:IZ196857 SV196856:SV196857 ACR196856:ACR196857 AMN196856:AMN196857 AWJ196856:AWJ196857 BGF196856:BGF196857 BQB196856:BQB196857 BZX196856:BZX196857 CJT196856:CJT196857 CTP196856:CTP196857 DDL196856:DDL196857 DNH196856:DNH196857 DXD196856:DXD196857 EGZ196856:EGZ196857 EQV196856:EQV196857 FAR196856:FAR196857 FKN196856:FKN196857 FUJ196856:FUJ196857 GEF196856:GEF196857 GOB196856:GOB196857 GXX196856:GXX196857 HHT196856:HHT196857 HRP196856:HRP196857 IBL196856:IBL196857 ILH196856:ILH196857 IVD196856:IVD196857 JEZ196856:JEZ196857 JOV196856:JOV196857 JYR196856:JYR196857 KIN196856:KIN196857 KSJ196856:KSJ196857 LCF196856:LCF196857 LMB196856:LMB196857 LVX196856:LVX196857 MFT196856:MFT196857 MPP196856:MPP196857 MZL196856:MZL196857 NJH196856:NJH196857 NTD196856:NTD196857 OCZ196856:OCZ196857 OMV196856:OMV196857 OWR196856:OWR196857 PGN196856:PGN196857 PQJ196856:PQJ196857 QAF196856:QAF196857 QKB196856:QKB196857 QTX196856:QTX196857 RDT196856:RDT196857 RNP196856:RNP196857 RXL196856:RXL196857 SHH196856:SHH196857 SRD196856:SRD196857 TAZ196856:TAZ196857 TKV196856:TKV196857 TUR196856:TUR196857 UEN196856:UEN196857 UOJ196856:UOJ196857 UYF196856:UYF196857 VIB196856:VIB196857 VRX196856:VRX196857 WBT196856:WBT196857 WLP196856:WLP196857 WVL196856:WVL196857 D262392:D262393 IZ262392:IZ262393 SV262392:SV262393 ACR262392:ACR262393 AMN262392:AMN262393 AWJ262392:AWJ262393 BGF262392:BGF262393 BQB262392:BQB262393 BZX262392:BZX262393 CJT262392:CJT262393 CTP262392:CTP262393 DDL262392:DDL262393 DNH262392:DNH262393 DXD262392:DXD262393 EGZ262392:EGZ262393 EQV262392:EQV262393 FAR262392:FAR262393 FKN262392:FKN262393 FUJ262392:FUJ262393 GEF262392:GEF262393 GOB262392:GOB262393 GXX262392:GXX262393 HHT262392:HHT262393 HRP262392:HRP262393 IBL262392:IBL262393 ILH262392:ILH262393 IVD262392:IVD262393 JEZ262392:JEZ262393 JOV262392:JOV262393 JYR262392:JYR262393 KIN262392:KIN262393 KSJ262392:KSJ262393 LCF262392:LCF262393 LMB262392:LMB262393 LVX262392:LVX262393 MFT262392:MFT262393 MPP262392:MPP262393 MZL262392:MZL262393 NJH262392:NJH262393 NTD262392:NTD262393 OCZ262392:OCZ262393 OMV262392:OMV262393 OWR262392:OWR262393 PGN262392:PGN262393 PQJ262392:PQJ262393 QAF262392:QAF262393 QKB262392:QKB262393 QTX262392:QTX262393 RDT262392:RDT262393 RNP262392:RNP262393 RXL262392:RXL262393 SHH262392:SHH262393 SRD262392:SRD262393 TAZ262392:TAZ262393 TKV262392:TKV262393 TUR262392:TUR262393 UEN262392:UEN262393 UOJ262392:UOJ262393 UYF262392:UYF262393 VIB262392:VIB262393 VRX262392:VRX262393 WBT262392:WBT262393 WLP262392:WLP262393 WVL262392:WVL262393 D327928:D327929 IZ327928:IZ327929 SV327928:SV327929 ACR327928:ACR327929 AMN327928:AMN327929 AWJ327928:AWJ327929 BGF327928:BGF327929 BQB327928:BQB327929 BZX327928:BZX327929 CJT327928:CJT327929 CTP327928:CTP327929 DDL327928:DDL327929 DNH327928:DNH327929 DXD327928:DXD327929 EGZ327928:EGZ327929 EQV327928:EQV327929 FAR327928:FAR327929 FKN327928:FKN327929 FUJ327928:FUJ327929 GEF327928:GEF327929 GOB327928:GOB327929 GXX327928:GXX327929 HHT327928:HHT327929 HRP327928:HRP327929 IBL327928:IBL327929 ILH327928:ILH327929 IVD327928:IVD327929 JEZ327928:JEZ327929 JOV327928:JOV327929 JYR327928:JYR327929 KIN327928:KIN327929 KSJ327928:KSJ327929 LCF327928:LCF327929 LMB327928:LMB327929 LVX327928:LVX327929 MFT327928:MFT327929 MPP327928:MPP327929 MZL327928:MZL327929 NJH327928:NJH327929 NTD327928:NTD327929 OCZ327928:OCZ327929 OMV327928:OMV327929 OWR327928:OWR327929 PGN327928:PGN327929 PQJ327928:PQJ327929 QAF327928:QAF327929 QKB327928:QKB327929 QTX327928:QTX327929 RDT327928:RDT327929 RNP327928:RNP327929 RXL327928:RXL327929 SHH327928:SHH327929 SRD327928:SRD327929 TAZ327928:TAZ327929 TKV327928:TKV327929 TUR327928:TUR327929 UEN327928:UEN327929 UOJ327928:UOJ327929 UYF327928:UYF327929 VIB327928:VIB327929 VRX327928:VRX327929 WBT327928:WBT327929 WLP327928:WLP327929 WVL327928:WVL327929 D393464:D393465 IZ393464:IZ393465 SV393464:SV393465 ACR393464:ACR393465 AMN393464:AMN393465 AWJ393464:AWJ393465 BGF393464:BGF393465 BQB393464:BQB393465 BZX393464:BZX393465 CJT393464:CJT393465 CTP393464:CTP393465 DDL393464:DDL393465 DNH393464:DNH393465 DXD393464:DXD393465 EGZ393464:EGZ393465 EQV393464:EQV393465 FAR393464:FAR393465 FKN393464:FKN393465 FUJ393464:FUJ393465 GEF393464:GEF393465 GOB393464:GOB393465 GXX393464:GXX393465 HHT393464:HHT393465 HRP393464:HRP393465 IBL393464:IBL393465 ILH393464:ILH393465 IVD393464:IVD393465 JEZ393464:JEZ393465 JOV393464:JOV393465 JYR393464:JYR393465 KIN393464:KIN393465 KSJ393464:KSJ393465 LCF393464:LCF393465 LMB393464:LMB393465 LVX393464:LVX393465 MFT393464:MFT393465 MPP393464:MPP393465 MZL393464:MZL393465 NJH393464:NJH393465 NTD393464:NTD393465 OCZ393464:OCZ393465 OMV393464:OMV393465 OWR393464:OWR393465 PGN393464:PGN393465 PQJ393464:PQJ393465 QAF393464:QAF393465 QKB393464:QKB393465 QTX393464:QTX393465 RDT393464:RDT393465 RNP393464:RNP393465 RXL393464:RXL393465 SHH393464:SHH393465 SRD393464:SRD393465 TAZ393464:TAZ393465 TKV393464:TKV393465 TUR393464:TUR393465 UEN393464:UEN393465 UOJ393464:UOJ393465 UYF393464:UYF393465 VIB393464:VIB393465 VRX393464:VRX393465 WBT393464:WBT393465 WLP393464:WLP393465 WVL393464:WVL393465 D459000:D459001 IZ459000:IZ459001 SV459000:SV459001 ACR459000:ACR459001 AMN459000:AMN459001 AWJ459000:AWJ459001 BGF459000:BGF459001 BQB459000:BQB459001 BZX459000:BZX459001 CJT459000:CJT459001 CTP459000:CTP459001 DDL459000:DDL459001 DNH459000:DNH459001 DXD459000:DXD459001 EGZ459000:EGZ459001 EQV459000:EQV459001 FAR459000:FAR459001 FKN459000:FKN459001 FUJ459000:FUJ459001 GEF459000:GEF459001 GOB459000:GOB459001 GXX459000:GXX459001 HHT459000:HHT459001 HRP459000:HRP459001 IBL459000:IBL459001 ILH459000:ILH459001 IVD459000:IVD459001 JEZ459000:JEZ459001 JOV459000:JOV459001 JYR459000:JYR459001 KIN459000:KIN459001 KSJ459000:KSJ459001 LCF459000:LCF459001 LMB459000:LMB459001 LVX459000:LVX459001 MFT459000:MFT459001 MPP459000:MPP459001 MZL459000:MZL459001 NJH459000:NJH459001 NTD459000:NTD459001 OCZ459000:OCZ459001 OMV459000:OMV459001 OWR459000:OWR459001 PGN459000:PGN459001 PQJ459000:PQJ459001 QAF459000:QAF459001 QKB459000:QKB459001 QTX459000:QTX459001 RDT459000:RDT459001 RNP459000:RNP459001 RXL459000:RXL459001 SHH459000:SHH459001 SRD459000:SRD459001 TAZ459000:TAZ459001 TKV459000:TKV459001 TUR459000:TUR459001 UEN459000:UEN459001 UOJ459000:UOJ459001 UYF459000:UYF459001 VIB459000:VIB459001 VRX459000:VRX459001 WBT459000:WBT459001 WLP459000:WLP459001 WVL459000:WVL459001 D524536:D524537 IZ524536:IZ524537 SV524536:SV524537 ACR524536:ACR524537 AMN524536:AMN524537 AWJ524536:AWJ524537 BGF524536:BGF524537 BQB524536:BQB524537 BZX524536:BZX524537 CJT524536:CJT524537 CTP524536:CTP524537 DDL524536:DDL524537 DNH524536:DNH524537 DXD524536:DXD524537 EGZ524536:EGZ524537 EQV524536:EQV524537 FAR524536:FAR524537 FKN524536:FKN524537 FUJ524536:FUJ524537 GEF524536:GEF524537 GOB524536:GOB524537 GXX524536:GXX524537 HHT524536:HHT524537 HRP524536:HRP524537 IBL524536:IBL524537 ILH524536:ILH524537 IVD524536:IVD524537 JEZ524536:JEZ524537 JOV524536:JOV524537 JYR524536:JYR524537 KIN524536:KIN524537 KSJ524536:KSJ524537 LCF524536:LCF524537 LMB524536:LMB524537 LVX524536:LVX524537 MFT524536:MFT524537 MPP524536:MPP524537 MZL524536:MZL524537 NJH524536:NJH524537 NTD524536:NTD524537 OCZ524536:OCZ524537 OMV524536:OMV524537 OWR524536:OWR524537 PGN524536:PGN524537 PQJ524536:PQJ524537 QAF524536:QAF524537 QKB524536:QKB524537 QTX524536:QTX524537 RDT524536:RDT524537 RNP524536:RNP524537 RXL524536:RXL524537 SHH524536:SHH524537 SRD524536:SRD524537 TAZ524536:TAZ524537 TKV524536:TKV524537 TUR524536:TUR524537 UEN524536:UEN524537 UOJ524536:UOJ524537 UYF524536:UYF524537 VIB524536:VIB524537 VRX524536:VRX524537 WBT524536:WBT524537 WLP524536:WLP524537 WVL524536:WVL524537 D590072:D590073 IZ590072:IZ590073 SV590072:SV590073 ACR590072:ACR590073 AMN590072:AMN590073 AWJ590072:AWJ590073 BGF590072:BGF590073 BQB590072:BQB590073 BZX590072:BZX590073 CJT590072:CJT590073 CTP590072:CTP590073 DDL590072:DDL590073 DNH590072:DNH590073 DXD590072:DXD590073 EGZ590072:EGZ590073 EQV590072:EQV590073 FAR590072:FAR590073 FKN590072:FKN590073 FUJ590072:FUJ590073 GEF590072:GEF590073 GOB590072:GOB590073 GXX590072:GXX590073 HHT590072:HHT590073 HRP590072:HRP590073 IBL590072:IBL590073 ILH590072:ILH590073 IVD590072:IVD590073 JEZ590072:JEZ590073 JOV590072:JOV590073 JYR590072:JYR590073 KIN590072:KIN590073 KSJ590072:KSJ590073 LCF590072:LCF590073 LMB590072:LMB590073 LVX590072:LVX590073 MFT590072:MFT590073 MPP590072:MPP590073 MZL590072:MZL590073 NJH590072:NJH590073 NTD590072:NTD590073 OCZ590072:OCZ590073 OMV590072:OMV590073 OWR590072:OWR590073 PGN590072:PGN590073 PQJ590072:PQJ590073 QAF590072:QAF590073 QKB590072:QKB590073 QTX590072:QTX590073 RDT590072:RDT590073 RNP590072:RNP590073 RXL590072:RXL590073 SHH590072:SHH590073 SRD590072:SRD590073 TAZ590072:TAZ590073 TKV590072:TKV590073 TUR590072:TUR590073 UEN590072:UEN590073 UOJ590072:UOJ590073 UYF590072:UYF590073 VIB590072:VIB590073 VRX590072:VRX590073 WBT590072:WBT590073 WLP590072:WLP590073 WVL590072:WVL590073 D655608:D655609 IZ655608:IZ655609 SV655608:SV655609 ACR655608:ACR655609 AMN655608:AMN655609 AWJ655608:AWJ655609 BGF655608:BGF655609 BQB655608:BQB655609 BZX655608:BZX655609 CJT655608:CJT655609 CTP655608:CTP655609 DDL655608:DDL655609 DNH655608:DNH655609 DXD655608:DXD655609 EGZ655608:EGZ655609 EQV655608:EQV655609 FAR655608:FAR655609 FKN655608:FKN655609 FUJ655608:FUJ655609 GEF655608:GEF655609 GOB655608:GOB655609 GXX655608:GXX655609 HHT655608:HHT655609 HRP655608:HRP655609 IBL655608:IBL655609 ILH655608:ILH655609 IVD655608:IVD655609 JEZ655608:JEZ655609 JOV655608:JOV655609 JYR655608:JYR655609 KIN655608:KIN655609 KSJ655608:KSJ655609 LCF655608:LCF655609 LMB655608:LMB655609 LVX655608:LVX655609 MFT655608:MFT655609 MPP655608:MPP655609 MZL655608:MZL655609 NJH655608:NJH655609 NTD655608:NTD655609 OCZ655608:OCZ655609 OMV655608:OMV655609 OWR655608:OWR655609 PGN655608:PGN655609 PQJ655608:PQJ655609 QAF655608:QAF655609 QKB655608:QKB655609 QTX655608:QTX655609 RDT655608:RDT655609 RNP655608:RNP655609 RXL655608:RXL655609 SHH655608:SHH655609 SRD655608:SRD655609 TAZ655608:TAZ655609 TKV655608:TKV655609 TUR655608:TUR655609 UEN655608:UEN655609 UOJ655608:UOJ655609 UYF655608:UYF655609 VIB655608:VIB655609 VRX655608:VRX655609 WBT655608:WBT655609 WLP655608:WLP655609 WVL655608:WVL655609 D721144:D721145 IZ721144:IZ721145 SV721144:SV721145 ACR721144:ACR721145 AMN721144:AMN721145 AWJ721144:AWJ721145 BGF721144:BGF721145 BQB721144:BQB721145 BZX721144:BZX721145 CJT721144:CJT721145 CTP721144:CTP721145 DDL721144:DDL721145 DNH721144:DNH721145 DXD721144:DXD721145 EGZ721144:EGZ721145 EQV721144:EQV721145 FAR721144:FAR721145 FKN721144:FKN721145 FUJ721144:FUJ721145 GEF721144:GEF721145 GOB721144:GOB721145 GXX721144:GXX721145 HHT721144:HHT721145 HRP721144:HRP721145 IBL721144:IBL721145 ILH721144:ILH721145 IVD721144:IVD721145 JEZ721144:JEZ721145 JOV721144:JOV721145 JYR721144:JYR721145 KIN721144:KIN721145 KSJ721144:KSJ721145 LCF721144:LCF721145 LMB721144:LMB721145 LVX721144:LVX721145 MFT721144:MFT721145 MPP721144:MPP721145 MZL721144:MZL721145 NJH721144:NJH721145 NTD721144:NTD721145 OCZ721144:OCZ721145 OMV721144:OMV721145 OWR721144:OWR721145 PGN721144:PGN721145 PQJ721144:PQJ721145 QAF721144:QAF721145 QKB721144:QKB721145 QTX721144:QTX721145 RDT721144:RDT721145 RNP721144:RNP721145 RXL721144:RXL721145 SHH721144:SHH721145 SRD721144:SRD721145 TAZ721144:TAZ721145 TKV721144:TKV721145 TUR721144:TUR721145 UEN721144:UEN721145 UOJ721144:UOJ721145 UYF721144:UYF721145 VIB721144:VIB721145 VRX721144:VRX721145 WBT721144:WBT721145 WLP721144:WLP721145 WVL721144:WVL721145 D786680:D786681 IZ786680:IZ786681 SV786680:SV786681 ACR786680:ACR786681 AMN786680:AMN786681 AWJ786680:AWJ786681 BGF786680:BGF786681 BQB786680:BQB786681 BZX786680:BZX786681 CJT786680:CJT786681 CTP786680:CTP786681 DDL786680:DDL786681 DNH786680:DNH786681 DXD786680:DXD786681 EGZ786680:EGZ786681 EQV786680:EQV786681 FAR786680:FAR786681 FKN786680:FKN786681 FUJ786680:FUJ786681 GEF786680:GEF786681 GOB786680:GOB786681 GXX786680:GXX786681 HHT786680:HHT786681 HRP786680:HRP786681 IBL786680:IBL786681 ILH786680:ILH786681 IVD786680:IVD786681 JEZ786680:JEZ786681 JOV786680:JOV786681 JYR786680:JYR786681 KIN786680:KIN786681 KSJ786680:KSJ786681 LCF786680:LCF786681 LMB786680:LMB786681 LVX786680:LVX786681 MFT786680:MFT786681 MPP786680:MPP786681 MZL786680:MZL786681 NJH786680:NJH786681 NTD786680:NTD786681 OCZ786680:OCZ786681 OMV786680:OMV786681 OWR786680:OWR786681 PGN786680:PGN786681 PQJ786680:PQJ786681 QAF786680:QAF786681 QKB786680:QKB786681 QTX786680:QTX786681 RDT786680:RDT786681 RNP786680:RNP786681 RXL786680:RXL786681 SHH786680:SHH786681 SRD786680:SRD786681 TAZ786680:TAZ786681 TKV786680:TKV786681 TUR786680:TUR786681 UEN786680:UEN786681 UOJ786680:UOJ786681 UYF786680:UYF786681 VIB786680:VIB786681 VRX786680:VRX786681 WBT786680:WBT786681 WLP786680:WLP786681 WVL786680:WVL786681 D852216:D852217 IZ852216:IZ852217 SV852216:SV852217 ACR852216:ACR852217 AMN852216:AMN852217 AWJ852216:AWJ852217 BGF852216:BGF852217 BQB852216:BQB852217 BZX852216:BZX852217 CJT852216:CJT852217 CTP852216:CTP852217 DDL852216:DDL852217 DNH852216:DNH852217 DXD852216:DXD852217 EGZ852216:EGZ852217 EQV852216:EQV852217 FAR852216:FAR852217 FKN852216:FKN852217 FUJ852216:FUJ852217 GEF852216:GEF852217 GOB852216:GOB852217 GXX852216:GXX852217 HHT852216:HHT852217 HRP852216:HRP852217 IBL852216:IBL852217 ILH852216:ILH852217 IVD852216:IVD852217 JEZ852216:JEZ852217 JOV852216:JOV852217 JYR852216:JYR852217 KIN852216:KIN852217 KSJ852216:KSJ852217 LCF852216:LCF852217 LMB852216:LMB852217 LVX852216:LVX852217 MFT852216:MFT852217 MPP852216:MPP852217 MZL852216:MZL852217 NJH852216:NJH852217 NTD852216:NTD852217 OCZ852216:OCZ852217 OMV852216:OMV852217 OWR852216:OWR852217 PGN852216:PGN852217 PQJ852216:PQJ852217 QAF852216:QAF852217 QKB852216:QKB852217 QTX852216:QTX852217 RDT852216:RDT852217 RNP852216:RNP852217 RXL852216:RXL852217 SHH852216:SHH852217 SRD852216:SRD852217 TAZ852216:TAZ852217 TKV852216:TKV852217 TUR852216:TUR852217 UEN852216:UEN852217 UOJ852216:UOJ852217 UYF852216:UYF852217 VIB852216:VIB852217 VRX852216:VRX852217 WBT852216:WBT852217 WLP852216:WLP852217 WVL852216:WVL852217 D917752:D917753 IZ917752:IZ917753 SV917752:SV917753 ACR917752:ACR917753 AMN917752:AMN917753 AWJ917752:AWJ917753 BGF917752:BGF917753 BQB917752:BQB917753 BZX917752:BZX917753 CJT917752:CJT917753 CTP917752:CTP917753 DDL917752:DDL917753 DNH917752:DNH917753 DXD917752:DXD917753 EGZ917752:EGZ917753 EQV917752:EQV917753 FAR917752:FAR917753 FKN917752:FKN917753 FUJ917752:FUJ917753 GEF917752:GEF917753 GOB917752:GOB917753 GXX917752:GXX917753 HHT917752:HHT917753 HRP917752:HRP917753 IBL917752:IBL917753 ILH917752:ILH917753 IVD917752:IVD917753 JEZ917752:JEZ917753 JOV917752:JOV917753 JYR917752:JYR917753 KIN917752:KIN917753 KSJ917752:KSJ917753 LCF917752:LCF917753 LMB917752:LMB917753 LVX917752:LVX917753 MFT917752:MFT917753 MPP917752:MPP917753 MZL917752:MZL917753 NJH917752:NJH917753 NTD917752:NTD917753 OCZ917752:OCZ917753 OMV917752:OMV917753 OWR917752:OWR917753 PGN917752:PGN917753 PQJ917752:PQJ917753 QAF917752:QAF917753 QKB917752:QKB917753 QTX917752:QTX917753 RDT917752:RDT917753 RNP917752:RNP917753 RXL917752:RXL917753 SHH917752:SHH917753 SRD917752:SRD917753 TAZ917752:TAZ917753 TKV917752:TKV917753 TUR917752:TUR917753 UEN917752:UEN917753 UOJ917752:UOJ917753 UYF917752:UYF917753 VIB917752:VIB917753 VRX917752:VRX917753 WBT917752:WBT917753 WLP917752:WLP917753 WVL917752:WVL917753 D983288:D983289 IZ983288:IZ983289 SV983288:SV983289 ACR983288:ACR983289 AMN983288:AMN983289 AWJ983288:AWJ983289 BGF983288:BGF983289 BQB983288:BQB983289 BZX983288:BZX983289 CJT983288:CJT983289 CTP983288:CTP983289 DDL983288:DDL983289 DNH983288:DNH983289 DXD983288:DXD983289 EGZ983288:EGZ983289 EQV983288:EQV983289 FAR983288:FAR983289 FKN983288:FKN983289 FUJ983288:FUJ983289 GEF983288:GEF983289 GOB983288:GOB983289 GXX983288:GXX983289 HHT983288:HHT983289 HRP983288:HRP983289 IBL983288:IBL983289 ILH983288:ILH983289 IVD983288:IVD983289 JEZ983288:JEZ983289 JOV983288:JOV983289 JYR983288:JYR983289 KIN983288:KIN983289 KSJ983288:KSJ983289 LCF983288:LCF983289 LMB983288:LMB983289 LVX983288:LVX983289 MFT983288:MFT983289 MPP983288:MPP983289 MZL983288:MZL983289 NJH983288:NJH983289 NTD983288:NTD983289 OCZ983288:OCZ983289 OMV983288:OMV983289 OWR983288:OWR983289 PGN983288:PGN983289 PQJ983288:PQJ983289 QAF983288:QAF983289 QKB983288:QKB983289 QTX983288:QTX983289 RDT983288:RDT983289 RNP983288:RNP983289 RXL983288:RXL983289 SHH983288:SHH983289 SRD983288:SRD983289 TAZ983288:TAZ983289 TKV983288:TKV983289 TUR983288:TUR983289 UEN983288:UEN983289 UOJ983288:UOJ983289 UYF983288:UYF983289 VIB983288:VIB983289 VRX983288:VRX983289 WBT983288:WBT983289 WLP983288:WLP983289 WVL983288:WVL983289 D251:D252 IZ251:IZ252 SV251:SV252 ACR251:ACR252 AMN251:AMN252 AWJ251:AWJ252 BGF251:BGF252 BQB251:BQB252 BZX251:BZX252 CJT251:CJT252 CTP251:CTP252 DDL251:DDL252 DNH251:DNH252 DXD251:DXD252 EGZ251:EGZ252 EQV251:EQV252 FAR251:FAR252 FKN251:FKN252 FUJ251:FUJ252 GEF251:GEF252 GOB251:GOB252 GXX251:GXX252 HHT251:HHT252 HRP251:HRP252 IBL251:IBL252 ILH251:ILH252 IVD251:IVD252 JEZ251:JEZ252 JOV251:JOV252 JYR251:JYR252 KIN251:KIN252 KSJ251:KSJ252 LCF251:LCF252 LMB251:LMB252 LVX251:LVX252 MFT251:MFT252 MPP251:MPP252 MZL251:MZL252 NJH251:NJH252 NTD251:NTD252 OCZ251:OCZ252 OMV251:OMV252 OWR251:OWR252 PGN251:PGN252 PQJ251:PQJ252 QAF251:QAF252 QKB251:QKB252 QTX251:QTX252 RDT251:RDT252 RNP251:RNP252 RXL251:RXL252 SHH251:SHH252 SRD251:SRD252 TAZ251:TAZ252 TKV251:TKV252 TUR251:TUR252 UEN251:UEN252 UOJ251:UOJ252 UYF251:UYF252 VIB251:VIB252 VRX251:VRX252 WBT251:WBT252 WLP251:WLP252 WVL251:WVL252 D65787:D65788 IZ65787:IZ65788 SV65787:SV65788 ACR65787:ACR65788 AMN65787:AMN65788 AWJ65787:AWJ65788 BGF65787:BGF65788 BQB65787:BQB65788 BZX65787:BZX65788 CJT65787:CJT65788 CTP65787:CTP65788 DDL65787:DDL65788 DNH65787:DNH65788 DXD65787:DXD65788 EGZ65787:EGZ65788 EQV65787:EQV65788 FAR65787:FAR65788 FKN65787:FKN65788 FUJ65787:FUJ65788 GEF65787:GEF65788 GOB65787:GOB65788 GXX65787:GXX65788 HHT65787:HHT65788 HRP65787:HRP65788 IBL65787:IBL65788 ILH65787:ILH65788 IVD65787:IVD65788 JEZ65787:JEZ65788 JOV65787:JOV65788 JYR65787:JYR65788 KIN65787:KIN65788 KSJ65787:KSJ65788 LCF65787:LCF65788 LMB65787:LMB65788 LVX65787:LVX65788 MFT65787:MFT65788 MPP65787:MPP65788 MZL65787:MZL65788 NJH65787:NJH65788 NTD65787:NTD65788 OCZ65787:OCZ65788 OMV65787:OMV65788 OWR65787:OWR65788 PGN65787:PGN65788 PQJ65787:PQJ65788 QAF65787:QAF65788 QKB65787:QKB65788 QTX65787:QTX65788 RDT65787:RDT65788 RNP65787:RNP65788 RXL65787:RXL65788 SHH65787:SHH65788 SRD65787:SRD65788 TAZ65787:TAZ65788 TKV65787:TKV65788 TUR65787:TUR65788 UEN65787:UEN65788 UOJ65787:UOJ65788 UYF65787:UYF65788 VIB65787:VIB65788 VRX65787:VRX65788 WBT65787:WBT65788 WLP65787:WLP65788 WVL65787:WVL65788 D131323:D131324 IZ131323:IZ131324 SV131323:SV131324 ACR131323:ACR131324 AMN131323:AMN131324 AWJ131323:AWJ131324 BGF131323:BGF131324 BQB131323:BQB131324 BZX131323:BZX131324 CJT131323:CJT131324 CTP131323:CTP131324 DDL131323:DDL131324 DNH131323:DNH131324 DXD131323:DXD131324 EGZ131323:EGZ131324 EQV131323:EQV131324 FAR131323:FAR131324 FKN131323:FKN131324 FUJ131323:FUJ131324 GEF131323:GEF131324 GOB131323:GOB131324 GXX131323:GXX131324 HHT131323:HHT131324 HRP131323:HRP131324 IBL131323:IBL131324 ILH131323:ILH131324 IVD131323:IVD131324 JEZ131323:JEZ131324 JOV131323:JOV131324 JYR131323:JYR131324 KIN131323:KIN131324 KSJ131323:KSJ131324 LCF131323:LCF131324 LMB131323:LMB131324 LVX131323:LVX131324 MFT131323:MFT131324 MPP131323:MPP131324 MZL131323:MZL131324 NJH131323:NJH131324 NTD131323:NTD131324 OCZ131323:OCZ131324 OMV131323:OMV131324 OWR131323:OWR131324 PGN131323:PGN131324 PQJ131323:PQJ131324 QAF131323:QAF131324 QKB131323:QKB131324 QTX131323:QTX131324 RDT131323:RDT131324 RNP131323:RNP131324 RXL131323:RXL131324 SHH131323:SHH131324 SRD131323:SRD131324 TAZ131323:TAZ131324 TKV131323:TKV131324 TUR131323:TUR131324 UEN131323:UEN131324 UOJ131323:UOJ131324 UYF131323:UYF131324 VIB131323:VIB131324 VRX131323:VRX131324 WBT131323:WBT131324 WLP131323:WLP131324 WVL131323:WVL131324 D196859:D196860 IZ196859:IZ196860 SV196859:SV196860 ACR196859:ACR196860 AMN196859:AMN196860 AWJ196859:AWJ196860 BGF196859:BGF196860 BQB196859:BQB196860 BZX196859:BZX196860 CJT196859:CJT196860 CTP196859:CTP196860 DDL196859:DDL196860 DNH196859:DNH196860 DXD196859:DXD196860 EGZ196859:EGZ196860 EQV196859:EQV196860 FAR196859:FAR196860 FKN196859:FKN196860 FUJ196859:FUJ196860 GEF196859:GEF196860 GOB196859:GOB196860 GXX196859:GXX196860 HHT196859:HHT196860 HRP196859:HRP196860 IBL196859:IBL196860 ILH196859:ILH196860 IVD196859:IVD196860 JEZ196859:JEZ196860 JOV196859:JOV196860 JYR196859:JYR196860 KIN196859:KIN196860 KSJ196859:KSJ196860 LCF196859:LCF196860 LMB196859:LMB196860 LVX196859:LVX196860 MFT196859:MFT196860 MPP196859:MPP196860 MZL196859:MZL196860 NJH196859:NJH196860 NTD196859:NTD196860 OCZ196859:OCZ196860 OMV196859:OMV196860 OWR196859:OWR196860 PGN196859:PGN196860 PQJ196859:PQJ196860 QAF196859:QAF196860 QKB196859:QKB196860 QTX196859:QTX196860 RDT196859:RDT196860 RNP196859:RNP196860 RXL196859:RXL196860 SHH196859:SHH196860 SRD196859:SRD196860 TAZ196859:TAZ196860 TKV196859:TKV196860 TUR196859:TUR196860 UEN196859:UEN196860 UOJ196859:UOJ196860 UYF196859:UYF196860 VIB196859:VIB196860 VRX196859:VRX196860 WBT196859:WBT196860 WLP196859:WLP196860 WVL196859:WVL196860 D262395:D262396 IZ262395:IZ262396 SV262395:SV262396 ACR262395:ACR262396 AMN262395:AMN262396 AWJ262395:AWJ262396 BGF262395:BGF262396 BQB262395:BQB262396 BZX262395:BZX262396 CJT262395:CJT262396 CTP262395:CTP262396 DDL262395:DDL262396 DNH262395:DNH262396 DXD262395:DXD262396 EGZ262395:EGZ262396 EQV262395:EQV262396 FAR262395:FAR262396 FKN262395:FKN262396 FUJ262395:FUJ262396 GEF262395:GEF262396 GOB262395:GOB262396 GXX262395:GXX262396 HHT262395:HHT262396 HRP262395:HRP262396 IBL262395:IBL262396 ILH262395:ILH262396 IVD262395:IVD262396 JEZ262395:JEZ262396 JOV262395:JOV262396 JYR262395:JYR262396 KIN262395:KIN262396 KSJ262395:KSJ262396 LCF262395:LCF262396 LMB262395:LMB262396 LVX262395:LVX262396 MFT262395:MFT262396 MPP262395:MPP262396 MZL262395:MZL262396 NJH262395:NJH262396 NTD262395:NTD262396 OCZ262395:OCZ262396 OMV262395:OMV262396 OWR262395:OWR262396 PGN262395:PGN262396 PQJ262395:PQJ262396 QAF262395:QAF262396 QKB262395:QKB262396 QTX262395:QTX262396 RDT262395:RDT262396 RNP262395:RNP262396 RXL262395:RXL262396 SHH262395:SHH262396 SRD262395:SRD262396 TAZ262395:TAZ262396 TKV262395:TKV262396 TUR262395:TUR262396 UEN262395:UEN262396 UOJ262395:UOJ262396 UYF262395:UYF262396 VIB262395:VIB262396 VRX262395:VRX262396 WBT262395:WBT262396 WLP262395:WLP262396 WVL262395:WVL262396 D327931:D327932 IZ327931:IZ327932 SV327931:SV327932 ACR327931:ACR327932 AMN327931:AMN327932 AWJ327931:AWJ327932 BGF327931:BGF327932 BQB327931:BQB327932 BZX327931:BZX327932 CJT327931:CJT327932 CTP327931:CTP327932 DDL327931:DDL327932 DNH327931:DNH327932 DXD327931:DXD327932 EGZ327931:EGZ327932 EQV327931:EQV327932 FAR327931:FAR327932 FKN327931:FKN327932 FUJ327931:FUJ327932 GEF327931:GEF327932 GOB327931:GOB327932 GXX327931:GXX327932 HHT327931:HHT327932 HRP327931:HRP327932 IBL327931:IBL327932 ILH327931:ILH327932 IVD327931:IVD327932 JEZ327931:JEZ327932 JOV327931:JOV327932 JYR327931:JYR327932 KIN327931:KIN327932 KSJ327931:KSJ327932 LCF327931:LCF327932 LMB327931:LMB327932 LVX327931:LVX327932 MFT327931:MFT327932 MPP327931:MPP327932 MZL327931:MZL327932 NJH327931:NJH327932 NTD327931:NTD327932 OCZ327931:OCZ327932 OMV327931:OMV327932 OWR327931:OWR327932 PGN327931:PGN327932 PQJ327931:PQJ327932 QAF327931:QAF327932 QKB327931:QKB327932 QTX327931:QTX327932 RDT327931:RDT327932 RNP327931:RNP327932 RXL327931:RXL327932 SHH327931:SHH327932 SRD327931:SRD327932 TAZ327931:TAZ327932 TKV327931:TKV327932 TUR327931:TUR327932 UEN327931:UEN327932 UOJ327931:UOJ327932 UYF327931:UYF327932 VIB327931:VIB327932 VRX327931:VRX327932 WBT327931:WBT327932 WLP327931:WLP327932 WVL327931:WVL327932 D393467:D393468 IZ393467:IZ393468 SV393467:SV393468 ACR393467:ACR393468 AMN393467:AMN393468 AWJ393467:AWJ393468 BGF393467:BGF393468 BQB393467:BQB393468 BZX393467:BZX393468 CJT393467:CJT393468 CTP393467:CTP393468 DDL393467:DDL393468 DNH393467:DNH393468 DXD393467:DXD393468 EGZ393467:EGZ393468 EQV393467:EQV393468 FAR393467:FAR393468 FKN393467:FKN393468 FUJ393467:FUJ393468 GEF393467:GEF393468 GOB393467:GOB393468 GXX393467:GXX393468 HHT393467:HHT393468 HRP393467:HRP393468 IBL393467:IBL393468 ILH393467:ILH393468 IVD393467:IVD393468 JEZ393467:JEZ393468 JOV393467:JOV393468 JYR393467:JYR393468 KIN393467:KIN393468 KSJ393467:KSJ393468 LCF393467:LCF393468 LMB393467:LMB393468 LVX393467:LVX393468 MFT393467:MFT393468 MPP393467:MPP393468 MZL393467:MZL393468 NJH393467:NJH393468 NTD393467:NTD393468 OCZ393467:OCZ393468 OMV393467:OMV393468 OWR393467:OWR393468 PGN393467:PGN393468 PQJ393467:PQJ393468 QAF393467:QAF393468 QKB393467:QKB393468 QTX393467:QTX393468 RDT393467:RDT393468 RNP393467:RNP393468 RXL393467:RXL393468 SHH393467:SHH393468 SRD393467:SRD393468 TAZ393467:TAZ393468 TKV393467:TKV393468 TUR393467:TUR393468 UEN393467:UEN393468 UOJ393467:UOJ393468 UYF393467:UYF393468 VIB393467:VIB393468 VRX393467:VRX393468 WBT393467:WBT393468 WLP393467:WLP393468 WVL393467:WVL393468 D459003:D459004 IZ459003:IZ459004 SV459003:SV459004 ACR459003:ACR459004 AMN459003:AMN459004 AWJ459003:AWJ459004 BGF459003:BGF459004 BQB459003:BQB459004 BZX459003:BZX459004 CJT459003:CJT459004 CTP459003:CTP459004 DDL459003:DDL459004 DNH459003:DNH459004 DXD459003:DXD459004 EGZ459003:EGZ459004 EQV459003:EQV459004 FAR459003:FAR459004 FKN459003:FKN459004 FUJ459003:FUJ459004 GEF459003:GEF459004 GOB459003:GOB459004 GXX459003:GXX459004 HHT459003:HHT459004 HRP459003:HRP459004 IBL459003:IBL459004 ILH459003:ILH459004 IVD459003:IVD459004 JEZ459003:JEZ459004 JOV459003:JOV459004 JYR459003:JYR459004 KIN459003:KIN459004 KSJ459003:KSJ459004 LCF459003:LCF459004 LMB459003:LMB459004 LVX459003:LVX459004 MFT459003:MFT459004 MPP459003:MPP459004 MZL459003:MZL459004 NJH459003:NJH459004 NTD459003:NTD459004 OCZ459003:OCZ459004 OMV459003:OMV459004 OWR459003:OWR459004 PGN459003:PGN459004 PQJ459003:PQJ459004 QAF459003:QAF459004 QKB459003:QKB459004 QTX459003:QTX459004 RDT459003:RDT459004 RNP459003:RNP459004 RXL459003:RXL459004 SHH459003:SHH459004 SRD459003:SRD459004 TAZ459003:TAZ459004 TKV459003:TKV459004 TUR459003:TUR459004 UEN459003:UEN459004 UOJ459003:UOJ459004 UYF459003:UYF459004 VIB459003:VIB459004 VRX459003:VRX459004 WBT459003:WBT459004 WLP459003:WLP459004 WVL459003:WVL459004 D524539:D524540 IZ524539:IZ524540 SV524539:SV524540 ACR524539:ACR524540 AMN524539:AMN524540 AWJ524539:AWJ524540 BGF524539:BGF524540 BQB524539:BQB524540 BZX524539:BZX524540 CJT524539:CJT524540 CTP524539:CTP524540 DDL524539:DDL524540 DNH524539:DNH524540 DXD524539:DXD524540 EGZ524539:EGZ524540 EQV524539:EQV524540 FAR524539:FAR524540 FKN524539:FKN524540 FUJ524539:FUJ524540 GEF524539:GEF524540 GOB524539:GOB524540 GXX524539:GXX524540 HHT524539:HHT524540 HRP524539:HRP524540 IBL524539:IBL524540 ILH524539:ILH524540 IVD524539:IVD524540 JEZ524539:JEZ524540 JOV524539:JOV524540 JYR524539:JYR524540 KIN524539:KIN524540 KSJ524539:KSJ524540 LCF524539:LCF524540 LMB524539:LMB524540 LVX524539:LVX524540 MFT524539:MFT524540 MPP524539:MPP524540 MZL524539:MZL524540 NJH524539:NJH524540 NTD524539:NTD524540 OCZ524539:OCZ524540 OMV524539:OMV524540 OWR524539:OWR524540 PGN524539:PGN524540 PQJ524539:PQJ524540 QAF524539:QAF524540 QKB524539:QKB524540 QTX524539:QTX524540 RDT524539:RDT524540 RNP524539:RNP524540 RXL524539:RXL524540 SHH524539:SHH524540 SRD524539:SRD524540 TAZ524539:TAZ524540 TKV524539:TKV524540 TUR524539:TUR524540 UEN524539:UEN524540 UOJ524539:UOJ524540 UYF524539:UYF524540 VIB524539:VIB524540 VRX524539:VRX524540 WBT524539:WBT524540 WLP524539:WLP524540 WVL524539:WVL524540 D590075:D590076 IZ590075:IZ590076 SV590075:SV590076 ACR590075:ACR590076 AMN590075:AMN590076 AWJ590075:AWJ590076 BGF590075:BGF590076 BQB590075:BQB590076 BZX590075:BZX590076 CJT590075:CJT590076 CTP590075:CTP590076 DDL590075:DDL590076 DNH590075:DNH590076 DXD590075:DXD590076 EGZ590075:EGZ590076 EQV590075:EQV590076 FAR590075:FAR590076 FKN590075:FKN590076 FUJ590075:FUJ590076 GEF590075:GEF590076 GOB590075:GOB590076 GXX590075:GXX590076 HHT590075:HHT590076 HRP590075:HRP590076 IBL590075:IBL590076 ILH590075:ILH590076 IVD590075:IVD590076 JEZ590075:JEZ590076 JOV590075:JOV590076 JYR590075:JYR590076 KIN590075:KIN590076 KSJ590075:KSJ590076 LCF590075:LCF590076 LMB590075:LMB590076 LVX590075:LVX590076 MFT590075:MFT590076 MPP590075:MPP590076 MZL590075:MZL590076 NJH590075:NJH590076 NTD590075:NTD590076 OCZ590075:OCZ590076 OMV590075:OMV590076 OWR590075:OWR590076 PGN590075:PGN590076 PQJ590075:PQJ590076 QAF590075:QAF590076 QKB590075:QKB590076 QTX590075:QTX590076 RDT590075:RDT590076 RNP590075:RNP590076 RXL590075:RXL590076 SHH590075:SHH590076 SRD590075:SRD590076 TAZ590075:TAZ590076 TKV590075:TKV590076 TUR590075:TUR590076 UEN590075:UEN590076 UOJ590075:UOJ590076 UYF590075:UYF590076 VIB590075:VIB590076 VRX590075:VRX590076 WBT590075:WBT590076 WLP590075:WLP590076 WVL590075:WVL590076 D655611:D655612 IZ655611:IZ655612 SV655611:SV655612 ACR655611:ACR655612 AMN655611:AMN655612 AWJ655611:AWJ655612 BGF655611:BGF655612 BQB655611:BQB655612 BZX655611:BZX655612 CJT655611:CJT655612 CTP655611:CTP655612 DDL655611:DDL655612 DNH655611:DNH655612 DXD655611:DXD655612 EGZ655611:EGZ655612 EQV655611:EQV655612 FAR655611:FAR655612 FKN655611:FKN655612 FUJ655611:FUJ655612 GEF655611:GEF655612 GOB655611:GOB655612 GXX655611:GXX655612 HHT655611:HHT655612 HRP655611:HRP655612 IBL655611:IBL655612 ILH655611:ILH655612 IVD655611:IVD655612 JEZ655611:JEZ655612 JOV655611:JOV655612 JYR655611:JYR655612 KIN655611:KIN655612 KSJ655611:KSJ655612 LCF655611:LCF655612 LMB655611:LMB655612 LVX655611:LVX655612 MFT655611:MFT655612 MPP655611:MPP655612 MZL655611:MZL655612 NJH655611:NJH655612 NTD655611:NTD655612 OCZ655611:OCZ655612 OMV655611:OMV655612 OWR655611:OWR655612 PGN655611:PGN655612 PQJ655611:PQJ655612 QAF655611:QAF655612 QKB655611:QKB655612 QTX655611:QTX655612 RDT655611:RDT655612 RNP655611:RNP655612 RXL655611:RXL655612 SHH655611:SHH655612 SRD655611:SRD655612 TAZ655611:TAZ655612 TKV655611:TKV655612 TUR655611:TUR655612 UEN655611:UEN655612 UOJ655611:UOJ655612 UYF655611:UYF655612 VIB655611:VIB655612 VRX655611:VRX655612 WBT655611:WBT655612 WLP655611:WLP655612 WVL655611:WVL655612 D721147:D721148 IZ721147:IZ721148 SV721147:SV721148 ACR721147:ACR721148 AMN721147:AMN721148 AWJ721147:AWJ721148 BGF721147:BGF721148 BQB721147:BQB721148 BZX721147:BZX721148 CJT721147:CJT721148 CTP721147:CTP721148 DDL721147:DDL721148 DNH721147:DNH721148 DXD721147:DXD721148 EGZ721147:EGZ721148 EQV721147:EQV721148 FAR721147:FAR721148 FKN721147:FKN721148 FUJ721147:FUJ721148 GEF721147:GEF721148 GOB721147:GOB721148 GXX721147:GXX721148 HHT721147:HHT721148 HRP721147:HRP721148 IBL721147:IBL721148 ILH721147:ILH721148 IVD721147:IVD721148 JEZ721147:JEZ721148 JOV721147:JOV721148 JYR721147:JYR721148 KIN721147:KIN721148 KSJ721147:KSJ721148 LCF721147:LCF721148 LMB721147:LMB721148 LVX721147:LVX721148 MFT721147:MFT721148 MPP721147:MPP721148 MZL721147:MZL721148 NJH721147:NJH721148 NTD721147:NTD721148 OCZ721147:OCZ721148 OMV721147:OMV721148 OWR721147:OWR721148 PGN721147:PGN721148 PQJ721147:PQJ721148 QAF721147:QAF721148 QKB721147:QKB721148 QTX721147:QTX721148 RDT721147:RDT721148 RNP721147:RNP721148 RXL721147:RXL721148 SHH721147:SHH721148 SRD721147:SRD721148 TAZ721147:TAZ721148 TKV721147:TKV721148 TUR721147:TUR721148 UEN721147:UEN721148 UOJ721147:UOJ721148 UYF721147:UYF721148 VIB721147:VIB721148 VRX721147:VRX721148 WBT721147:WBT721148 WLP721147:WLP721148 WVL721147:WVL721148 D786683:D786684 IZ786683:IZ786684 SV786683:SV786684 ACR786683:ACR786684 AMN786683:AMN786684 AWJ786683:AWJ786684 BGF786683:BGF786684 BQB786683:BQB786684 BZX786683:BZX786684 CJT786683:CJT786684 CTP786683:CTP786684 DDL786683:DDL786684 DNH786683:DNH786684 DXD786683:DXD786684 EGZ786683:EGZ786684 EQV786683:EQV786684 FAR786683:FAR786684 FKN786683:FKN786684 FUJ786683:FUJ786684 GEF786683:GEF786684 GOB786683:GOB786684 GXX786683:GXX786684 HHT786683:HHT786684 HRP786683:HRP786684 IBL786683:IBL786684 ILH786683:ILH786684 IVD786683:IVD786684 JEZ786683:JEZ786684 JOV786683:JOV786684 JYR786683:JYR786684 KIN786683:KIN786684 KSJ786683:KSJ786684 LCF786683:LCF786684 LMB786683:LMB786684 LVX786683:LVX786684 MFT786683:MFT786684 MPP786683:MPP786684 MZL786683:MZL786684 NJH786683:NJH786684 NTD786683:NTD786684 OCZ786683:OCZ786684 OMV786683:OMV786684 OWR786683:OWR786684 PGN786683:PGN786684 PQJ786683:PQJ786684 QAF786683:QAF786684 QKB786683:QKB786684 QTX786683:QTX786684 RDT786683:RDT786684 RNP786683:RNP786684 RXL786683:RXL786684 SHH786683:SHH786684 SRD786683:SRD786684 TAZ786683:TAZ786684 TKV786683:TKV786684 TUR786683:TUR786684 UEN786683:UEN786684 UOJ786683:UOJ786684 UYF786683:UYF786684 VIB786683:VIB786684 VRX786683:VRX786684 WBT786683:WBT786684 WLP786683:WLP786684 WVL786683:WVL786684 D852219:D852220 IZ852219:IZ852220 SV852219:SV852220 ACR852219:ACR852220 AMN852219:AMN852220 AWJ852219:AWJ852220 BGF852219:BGF852220 BQB852219:BQB852220 BZX852219:BZX852220 CJT852219:CJT852220 CTP852219:CTP852220 DDL852219:DDL852220 DNH852219:DNH852220 DXD852219:DXD852220 EGZ852219:EGZ852220 EQV852219:EQV852220 FAR852219:FAR852220 FKN852219:FKN852220 FUJ852219:FUJ852220 GEF852219:GEF852220 GOB852219:GOB852220 GXX852219:GXX852220 HHT852219:HHT852220 HRP852219:HRP852220 IBL852219:IBL852220 ILH852219:ILH852220 IVD852219:IVD852220 JEZ852219:JEZ852220 JOV852219:JOV852220 JYR852219:JYR852220 KIN852219:KIN852220 KSJ852219:KSJ852220 LCF852219:LCF852220 LMB852219:LMB852220 LVX852219:LVX852220 MFT852219:MFT852220 MPP852219:MPP852220 MZL852219:MZL852220 NJH852219:NJH852220 NTD852219:NTD852220 OCZ852219:OCZ852220 OMV852219:OMV852220 OWR852219:OWR852220 PGN852219:PGN852220 PQJ852219:PQJ852220 QAF852219:QAF852220 QKB852219:QKB852220 QTX852219:QTX852220 RDT852219:RDT852220 RNP852219:RNP852220 RXL852219:RXL852220 SHH852219:SHH852220 SRD852219:SRD852220 TAZ852219:TAZ852220 TKV852219:TKV852220 TUR852219:TUR852220 UEN852219:UEN852220 UOJ852219:UOJ852220 UYF852219:UYF852220 VIB852219:VIB852220 VRX852219:VRX852220 WBT852219:WBT852220 WLP852219:WLP852220 WVL852219:WVL852220 D917755:D917756 IZ917755:IZ917756 SV917755:SV917756 ACR917755:ACR917756 AMN917755:AMN917756 AWJ917755:AWJ917756 BGF917755:BGF917756 BQB917755:BQB917756 BZX917755:BZX917756 CJT917755:CJT917756 CTP917755:CTP917756 DDL917755:DDL917756 DNH917755:DNH917756 DXD917755:DXD917756 EGZ917755:EGZ917756 EQV917755:EQV917756 FAR917755:FAR917756 FKN917755:FKN917756 FUJ917755:FUJ917756 GEF917755:GEF917756 GOB917755:GOB917756 GXX917755:GXX917756 HHT917755:HHT917756 HRP917755:HRP917756 IBL917755:IBL917756 ILH917755:ILH917756 IVD917755:IVD917756 JEZ917755:JEZ917756 JOV917755:JOV917756 JYR917755:JYR917756 KIN917755:KIN917756 KSJ917755:KSJ917756 LCF917755:LCF917756 LMB917755:LMB917756 LVX917755:LVX917756 MFT917755:MFT917756 MPP917755:MPP917756 MZL917755:MZL917756 NJH917755:NJH917756 NTD917755:NTD917756 OCZ917755:OCZ917756 OMV917755:OMV917756 OWR917755:OWR917756 PGN917755:PGN917756 PQJ917755:PQJ917756 QAF917755:QAF917756 QKB917755:QKB917756 QTX917755:QTX917756 RDT917755:RDT917756 RNP917755:RNP917756 RXL917755:RXL917756 SHH917755:SHH917756 SRD917755:SRD917756 TAZ917755:TAZ917756 TKV917755:TKV917756 TUR917755:TUR917756 UEN917755:UEN917756 UOJ917755:UOJ917756 UYF917755:UYF917756 VIB917755:VIB917756 VRX917755:VRX917756 WBT917755:WBT917756 WLP917755:WLP917756 WVL917755:WVL917756 D983291:D983292 IZ983291:IZ983292 SV983291:SV983292 ACR983291:ACR983292 AMN983291:AMN983292 AWJ983291:AWJ983292 BGF983291:BGF983292 BQB983291:BQB983292 BZX983291:BZX983292 CJT983291:CJT983292 CTP983291:CTP983292 DDL983291:DDL983292 DNH983291:DNH983292 DXD983291:DXD983292 EGZ983291:EGZ983292 EQV983291:EQV983292 FAR983291:FAR983292 FKN983291:FKN983292 FUJ983291:FUJ983292 GEF983291:GEF983292 GOB983291:GOB983292 GXX983291:GXX983292 HHT983291:HHT983292 HRP983291:HRP983292 IBL983291:IBL983292 ILH983291:ILH983292 IVD983291:IVD983292 JEZ983291:JEZ983292 JOV983291:JOV983292 JYR983291:JYR983292 KIN983291:KIN983292 KSJ983291:KSJ983292 LCF983291:LCF983292 LMB983291:LMB983292 LVX983291:LVX983292 MFT983291:MFT983292 MPP983291:MPP983292 MZL983291:MZL983292 NJH983291:NJH983292 NTD983291:NTD983292 OCZ983291:OCZ983292 OMV983291:OMV983292 OWR983291:OWR983292 PGN983291:PGN983292 PQJ983291:PQJ983292 QAF983291:QAF983292 QKB983291:QKB983292 QTX983291:QTX983292 RDT983291:RDT983292 RNP983291:RNP983292 RXL983291:RXL983292 SHH983291:SHH983292 SRD983291:SRD983292 TAZ983291:TAZ983292 TKV983291:TKV983292 TUR983291:TUR983292 UEN983291:UEN983292 UOJ983291:UOJ983292 UYF983291:UYF983292 VIB983291:VIB983292 VRX983291:VRX983292 WBT983291:WBT983292 WLP983291:WLP983292 WVL983291:WVL983292 D256:D257 IZ256:IZ257 SV256:SV257 ACR256:ACR257 AMN256:AMN257 AWJ256:AWJ257 BGF256:BGF257 BQB256:BQB257 BZX256:BZX257 CJT256:CJT257 CTP256:CTP257 DDL256:DDL257 DNH256:DNH257 DXD256:DXD257 EGZ256:EGZ257 EQV256:EQV257 FAR256:FAR257 FKN256:FKN257 FUJ256:FUJ257 GEF256:GEF257 GOB256:GOB257 GXX256:GXX257 HHT256:HHT257 HRP256:HRP257 IBL256:IBL257 ILH256:ILH257 IVD256:IVD257 JEZ256:JEZ257 JOV256:JOV257 JYR256:JYR257 KIN256:KIN257 KSJ256:KSJ257 LCF256:LCF257 LMB256:LMB257 LVX256:LVX257 MFT256:MFT257 MPP256:MPP257 MZL256:MZL257 NJH256:NJH257 NTD256:NTD257 OCZ256:OCZ257 OMV256:OMV257 OWR256:OWR257 PGN256:PGN257 PQJ256:PQJ257 QAF256:QAF257 QKB256:QKB257 QTX256:QTX257 RDT256:RDT257 RNP256:RNP257 RXL256:RXL257 SHH256:SHH257 SRD256:SRD257 TAZ256:TAZ257 TKV256:TKV257 TUR256:TUR257 UEN256:UEN257 UOJ256:UOJ257 UYF256:UYF257 VIB256:VIB257 VRX256:VRX257 WBT256:WBT257 WLP256:WLP257 WVL256:WVL257 D65792:D65793 IZ65792:IZ65793 SV65792:SV65793 ACR65792:ACR65793 AMN65792:AMN65793 AWJ65792:AWJ65793 BGF65792:BGF65793 BQB65792:BQB65793 BZX65792:BZX65793 CJT65792:CJT65793 CTP65792:CTP65793 DDL65792:DDL65793 DNH65792:DNH65793 DXD65792:DXD65793 EGZ65792:EGZ65793 EQV65792:EQV65793 FAR65792:FAR65793 FKN65792:FKN65793 FUJ65792:FUJ65793 GEF65792:GEF65793 GOB65792:GOB65793 GXX65792:GXX65793 HHT65792:HHT65793 HRP65792:HRP65793 IBL65792:IBL65793 ILH65792:ILH65793 IVD65792:IVD65793 JEZ65792:JEZ65793 JOV65792:JOV65793 JYR65792:JYR65793 KIN65792:KIN65793 KSJ65792:KSJ65793 LCF65792:LCF65793 LMB65792:LMB65793 LVX65792:LVX65793 MFT65792:MFT65793 MPP65792:MPP65793 MZL65792:MZL65793 NJH65792:NJH65793 NTD65792:NTD65793 OCZ65792:OCZ65793 OMV65792:OMV65793 OWR65792:OWR65793 PGN65792:PGN65793 PQJ65792:PQJ65793 QAF65792:QAF65793 QKB65792:QKB65793 QTX65792:QTX65793 RDT65792:RDT65793 RNP65792:RNP65793 RXL65792:RXL65793 SHH65792:SHH65793 SRD65792:SRD65793 TAZ65792:TAZ65793 TKV65792:TKV65793 TUR65792:TUR65793 UEN65792:UEN65793 UOJ65792:UOJ65793 UYF65792:UYF65793 VIB65792:VIB65793 VRX65792:VRX65793 WBT65792:WBT65793 WLP65792:WLP65793 WVL65792:WVL65793 D131328:D131329 IZ131328:IZ131329 SV131328:SV131329 ACR131328:ACR131329 AMN131328:AMN131329 AWJ131328:AWJ131329 BGF131328:BGF131329 BQB131328:BQB131329 BZX131328:BZX131329 CJT131328:CJT131329 CTP131328:CTP131329 DDL131328:DDL131329 DNH131328:DNH131329 DXD131328:DXD131329 EGZ131328:EGZ131329 EQV131328:EQV131329 FAR131328:FAR131329 FKN131328:FKN131329 FUJ131328:FUJ131329 GEF131328:GEF131329 GOB131328:GOB131329 GXX131328:GXX131329 HHT131328:HHT131329 HRP131328:HRP131329 IBL131328:IBL131329 ILH131328:ILH131329 IVD131328:IVD131329 JEZ131328:JEZ131329 JOV131328:JOV131329 JYR131328:JYR131329 KIN131328:KIN131329 KSJ131328:KSJ131329 LCF131328:LCF131329 LMB131328:LMB131329 LVX131328:LVX131329 MFT131328:MFT131329 MPP131328:MPP131329 MZL131328:MZL131329 NJH131328:NJH131329 NTD131328:NTD131329 OCZ131328:OCZ131329 OMV131328:OMV131329 OWR131328:OWR131329 PGN131328:PGN131329 PQJ131328:PQJ131329 QAF131328:QAF131329 QKB131328:QKB131329 QTX131328:QTX131329 RDT131328:RDT131329 RNP131328:RNP131329 RXL131328:RXL131329 SHH131328:SHH131329 SRD131328:SRD131329 TAZ131328:TAZ131329 TKV131328:TKV131329 TUR131328:TUR131329 UEN131328:UEN131329 UOJ131328:UOJ131329 UYF131328:UYF131329 VIB131328:VIB131329 VRX131328:VRX131329 WBT131328:WBT131329 WLP131328:WLP131329 WVL131328:WVL131329 D196864:D196865 IZ196864:IZ196865 SV196864:SV196865 ACR196864:ACR196865 AMN196864:AMN196865 AWJ196864:AWJ196865 BGF196864:BGF196865 BQB196864:BQB196865 BZX196864:BZX196865 CJT196864:CJT196865 CTP196864:CTP196865 DDL196864:DDL196865 DNH196864:DNH196865 DXD196864:DXD196865 EGZ196864:EGZ196865 EQV196864:EQV196865 FAR196864:FAR196865 FKN196864:FKN196865 FUJ196864:FUJ196865 GEF196864:GEF196865 GOB196864:GOB196865 GXX196864:GXX196865 HHT196864:HHT196865 HRP196864:HRP196865 IBL196864:IBL196865 ILH196864:ILH196865 IVD196864:IVD196865 JEZ196864:JEZ196865 JOV196864:JOV196865 JYR196864:JYR196865 KIN196864:KIN196865 KSJ196864:KSJ196865 LCF196864:LCF196865 LMB196864:LMB196865 LVX196864:LVX196865 MFT196864:MFT196865 MPP196864:MPP196865 MZL196864:MZL196865 NJH196864:NJH196865 NTD196864:NTD196865 OCZ196864:OCZ196865 OMV196864:OMV196865 OWR196864:OWR196865 PGN196864:PGN196865 PQJ196864:PQJ196865 QAF196864:QAF196865 QKB196864:QKB196865 QTX196864:QTX196865 RDT196864:RDT196865 RNP196864:RNP196865 RXL196864:RXL196865 SHH196864:SHH196865 SRD196864:SRD196865 TAZ196864:TAZ196865 TKV196864:TKV196865 TUR196864:TUR196865 UEN196864:UEN196865 UOJ196864:UOJ196865 UYF196864:UYF196865 VIB196864:VIB196865 VRX196864:VRX196865 WBT196864:WBT196865 WLP196864:WLP196865 WVL196864:WVL196865 D262400:D262401 IZ262400:IZ262401 SV262400:SV262401 ACR262400:ACR262401 AMN262400:AMN262401 AWJ262400:AWJ262401 BGF262400:BGF262401 BQB262400:BQB262401 BZX262400:BZX262401 CJT262400:CJT262401 CTP262400:CTP262401 DDL262400:DDL262401 DNH262400:DNH262401 DXD262400:DXD262401 EGZ262400:EGZ262401 EQV262400:EQV262401 FAR262400:FAR262401 FKN262400:FKN262401 FUJ262400:FUJ262401 GEF262400:GEF262401 GOB262400:GOB262401 GXX262400:GXX262401 HHT262400:HHT262401 HRP262400:HRP262401 IBL262400:IBL262401 ILH262400:ILH262401 IVD262400:IVD262401 JEZ262400:JEZ262401 JOV262400:JOV262401 JYR262400:JYR262401 KIN262400:KIN262401 KSJ262400:KSJ262401 LCF262400:LCF262401 LMB262400:LMB262401 LVX262400:LVX262401 MFT262400:MFT262401 MPP262400:MPP262401 MZL262400:MZL262401 NJH262400:NJH262401 NTD262400:NTD262401 OCZ262400:OCZ262401 OMV262400:OMV262401 OWR262400:OWR262401 PGN262400:PGN262401 PQJ262400:PQJ262401 QAF262400:QAF262401 QKB262400:QKB262401 QTX262400:QTX262401 RDT262400:RDT262401 RNP262400:RNP262401 RXL262400:RXL262401 SHH262400:SHH262401 SRD262400:SRD262401 TAZ262400:TAZ262401 TKV262400:TKV262401 TUR262400:TUR262401 UEN262400:UEN262401 UOJ262400:UOJ262401 UYF262400:UYF262401 VIB262400:VIB262401 VRX262400:VRX262401 WBT262400:WBT262401 WLP262400:WLP262401 WVL262400:WVL262401 D327936:D327937 IZ327936:IZ327937 SV327936:SV327937 ACR327936:ACR327937 AMN327936:AMN327937 AWJ327936:AWJ327937 BGF327936:BGF327937 BQB327936:BQB327937 BZX327936:BZX327937 CJT327936:CJT327937 CTP327936:CTP327937 DDL327936:DDL327937 DNH327936:DNH327937 DXD327936:DXD327937 EGZ327936:EGZ327937 EQV327936:EQV327937 FAR327936:FAR327937 FKN327936:FKN327937 FUJ327936:FUJ327937 GEF327936:GEF327937 GOB327936:GOB327937 GXX327936:GXX327937 HHT327936:HHT327937 HRP327936:HRP327937 IBL327936:IBL327937 ILH327936:ILH327937 IVD327936:IVD327937 JEZ327936:JEZ327937 JOV327936:JOV327937 JYR327936:JYR327937 KIN327936:KIN327937 KSJ327936:KSJ327937 LCF327936:LCF327937 LMB327936:LMB327937 LVX327936:LVX327937 MFT327936:MFT327937 MPP327936:MPP327937 MZL327936:MZL327937 NJH327936:NJH327937 NTD327936:NTD327937 OCZ327936:OCZ327937 OMV327936:OMV327937 OWR327936:OWR327937 PGN327936:PGN327937 PQJ327936:PQJ327937 QAF327936:QAF327937 QKB327936:QKB327937 QTX327936:QTX327937 RDT327936:RDT327937 RNP327936:RNP327937 RXL327936:RXL327937 SHH327936:SHH327937 SRD327936:SRD327937 TAZ327936:TAZ327937 TKV327936:TKV327937 TUR327936:TUR327937 UEN327936:UEN327937 UOJ327936:UOJ327937 UYF327936:UYF327937 VIB327936:VIB327937 VRX327936:VRX327937 WBT327936:WBT327937 WLP327936:WLP327937 WVL327936:WVL327937 D393472:D393473 IZ393472:IZ393473 SV393472:SV393473 ACR393472:ACR393473 AMN393472:AMN393473 AWJ393472:AWJ393473 BGF393472:BGF393473 BQB393472:BQB393473 BZX393472:BZX393473 CJT393472:CJT393473 CTP393472:CTP393473 DDL393472:DDL393473 DNH393472:DNH393473 DXD393472:DXD393473 EGZ393472:EGZ393473 EQV393472:EQV393473 FAR393472:FAR393473 FKN393472:FKN393473 FUJ393472:FUJ393473 GEF393472:GEF393473 GOB393472:GOB393473 GXX393472:GXX393473 HHT393472:HHT393473 HRP393472:HRP393473 IBL393472:IBL393473 ILH393472:ILH393473 IVD393472:IVD393473 JEZ393472:JEZ393473 JOV393472:JOV393473 JYR393472:JYR393473 KIN393472:KIN393473 KSJ393472:KSJ393473 LCF393472:LCF393473 LMB393472:LMB393473 LVX393472:LVX393473 MFT393472:MFT393473 MPP393472:MPP393473 MZL393472:MZL393473 NJH393472:NJH393473 NTD393472:NTD393473 OCZ393472:OCZ393473 OMV393472:OMV393473 OWR393472:OWR393473 PGN393472:PGN393473 PQJ393472:PQJ393473 QAF393472:QAF393473 QKB393472:QKB393473 QTX393472:QTX393473 RDT393472:RDT393473 RNP393472:RNP393473 RXL393472:RXL393473 SHH393472:SHH393473 SRD393472:SRD393473 TAZ393472:TAZ393473 TKV393472:TKV393473 TUR393472:TUR393473 UEN393472:UEN393473 UOJ393472:UOJ393473 UYF393472:UYF393473 VIB393472:VIB393473 VRX393472:VRX393473 WBT393472:WBT393473 WLP393472:WLP393473 WVL393472:WVL393473 D459008:D459009 IZ459008:IZ459009 SV459008:SV459009 ACR459008:ACR459009 AMN459008:AMN459009 AWJ459008:AWJ459009 BGF459008:BGF459009 BQB459008:BQB459009 BZX459008:BZX459009 CJT459008:CJT459009 CTP459008:CTP459009 DDL459008:DDL459009 DNH459008:DNH459009 DXD459008:DXD459009 EGZ459008:EGZ459009 EQV459008:EQV459009 FAR459008:FAR459009 FKN459008:FKN459009 FUJ459008:FUJ459009 GEF459008:GEF459009 GOB459008:GOB459009 GXX459008:GXX459009 HHT459008:HHT459009 HRP459008:HRP459009 IBL459008:IBL459009 ILH459008:ILH459009 IVD459008:IVD459009 JEZ459008:JEZ459009 JOV459008:JOV459009 JYR459008:JYR459009 KIN459008:KIN459009 KSJ459008:KSJ459009 LCF459008:LCF459009 LMB459008:LMB459009 LVX459008:LVX459009 MFT459008:MFT459009 MPP459008:MPP459009 MZL459008:MZL459009 NJH459008:NJH459009 NTD459008:NTD459009 OCZ459008:OCZ459009 OMV459008:OMV459009 OWR459008:OWR459009 PGN459008:PGN459009 PQJ459008:PQJ459009 QAF459008:QAF459009 QKB459008:QKB459009 QTX459008:QTX459009 RDT459008:RDT459009 RNP459008:RNP459009 RXL459008:RXL459009 SHH459008:SHH459009 SRD459008:SRD459009 TAZ459008:TAZ459009 TKV459008:TKV459009 TUR459008:TUR459009 UEN459008:UEN459009 UOJ459008:UOJ459009 UYF459008:UYF459009 VIB459008:VIB459009 VRX459008:VRX459009 WBT459008:WBT459009 WLP459008:WLP459009 WVL459008:WVL459009 D524544:D524545 IZ524544:IZ524545 SV524544:SV524545 ACR524544:ACR524545 AMN524544:AMN524545 AWJ524544:AWJ524545 BGF524544:BGF524545 BQB524544:BQB524545 BZX524544:BZX524545 CJT524544:CJT524545 CTP524544:CTP524545 DDL524544:DDL524545 DNH524544:DNH524545 DXD524544:DXD524545 EGZ524544:EGZ524545 EQV524544:EQV524545 FAR524544:FAR524545 FKN524544:FKN524545 FUJ524544:FUJ524545 GEF524544:GEF524545 GOB524544:GOB524545 GXX524544:GXX524545 HHT524544:HHT524545 HRP524544:HRP524545 IBL524544:IBL524545 ILH524544:ILH524545 IVD524544:IVD524545 JEZ524544:JEZ524545 JOV524544:JOV524545 JYR524544:JYR524545 KIN524544:KIN524545 KSJ524544:KSJ524545 LCF524544:LCF524545 LMB524544:LMB524545 LVX524544:LVX524545 MFT524544:MFT524545 MPP524544:MPP524545 MZL524544:MZL524545 NJH524544:NJH524545 NTD524544:NTD524545 OCZ524544:OCZ524545 OMV524544:OMV524545 OWR524544:OWR524545 PGN524544:PGN524545 PQJ524544:PQJ524545 QAF524544:QAF524545 QKB524544:QKB524545 QTX524544:QTX524545 RDT524544:RDT524545 RNP524544:RNP524545 RXL524544:RXL524545 SHH524544:SHH524545 SRD524544:SRD524545 TAZ524544:TAZ524545 TKV524544:TKV524545 TUR524544:TUR524545 UEN524544:UEN524545 UOJ524544:UOJ524545 UYF524544:UYF524545 VIB524544:VIB524545 VRX524544:VRX524545 WBT524544:WBT524545 WLP524544:WLP524545 WVL524544:WVL524545 D590080:D590081 IZ590080:IZ590081 SV590080:SV590081 ACR590080:ACR590081 AMN590080:AMN590081 AWJ590080:AWJ590081 BGF590080:BGF590081 BQB590080:BQB590081 BZX590080:BZX590081 CJT590080:CJT590081 CTP590080:CTP590081 DDL590080:DDL590081 DNH590080:DNH590081 DXD590080:DXD590081 EGZ590080:EGZ590081 EQV590080:EQV590081 FAR590080:FAR590081 FKN590080:FKN590081 FUJ590080:FUJ590081 GEF590080:GEF590081 GOB590080:GOB590081 GXX590080:GXX590081 HHT590080:HHT590081 HRP590080:HRP590081 IBL590080:IBL590081 ILH590080:ILH590081 IVD590080:IVD590081 JEZ590080:JEZ590081 JOV590080:JOV590081 JYR590080:JYR590081 KIN590080:KIN590081 KSJ590080:KSJ590081 LCF590080:LCF590081 LMB590080:LMB590081 LVX590080:LVX590081 MFT590080:MFT590081 MPP590080:MPP590081 MZL590080:MZL590081 NJH590080:NJH590081 NTD590080:NTD590081 OCZ590080:OCZ590081 OMV590080:OMV590081 OWR590080:OWR590081 PGN590080:PGN590081 PQJ590080:PQJ590081 QAF590080:QAF590081 QKB590080:QKB590081 QTX590080:QTX590081 RDT590080:RDT590081 RNP590080:RNP590081 RXL590080:RXL590081 SHH590080:SHH590081 SRD590080:SRD590081 TAZ590080:TAZ590081 TKV590080:TKV590081 TUR590080:TUR590081 UEN590080:UEN590081 UOJ590080:UOJ590081 UYF590080:UYF590081 VIB590080:VIB590081 VRX590080:VRX590081 WBT590080:WBT590081 WLP590080:WLP590081 WVL590080:WVL590081 D655616:D655617 IZ655616:IZ655617 SV655616:SV655617 ACR655616:ACR655617 AMN655616:AMN655617 AWJ655616:AWJ655617 BGF655616:BGF655617 BQB655616:BQB655617 BZX655616:BZX655617 CJT655616:CJT655617 CTP655616:CTP655617 DDL655616:DDL655617 DNH655616:DNH655617 DXD655616:DXD655617 EGZ655616:EGZ655617 EQV655616:EQV655617 FAR655616:FAR655617 FKN655616:FKN655617 FUJ655616:FUJ655617 GEF655616:GEF655617 GOB655616:GOB655617 GXX655616:GXX655617 HHT655616:HHT655617 HRP655616:HRP655617 IBL655616:IBL655617 ILH655616:ILH655617 IVD655616:IVD655617 JEZ655616:JEZ655617 JOV655616:JOV655617 JYR655616:JYR655617 KIN655616:KIN655617 KSJ655616:KSJ655617 LCF655616:LCF655617 LMB655616:LMB655617 LVX655616:LVX655617 MFT655616:MFT655617 MPP655616:MPP655617 MZL655616:MZL655617 NJH655616:NJH655617 NTD655616:NTD655617 OCZ655616:OCZ655617 OMV655616:OMV655617 OWR655616:OWR655617 PGN655616:PGN655617 PQJ655616:PQJ655617 QAF655616:QAF655617 QKB655616:QKB655617 QTX655616:QTX655617 RDT655616:RDT655617 RNP655616:RNP655617 RXL655616:RXL655617 SHH655616:SHH655617 SRD655616:SRD655617 TAZ655616:TAZ655617 TKV655616:TKV655617 TUR655616:TUR655617 UEN655616:UEN655617 UOJ655616:UOJ655617 UYF655616:UYF655617 VIB655616:VIB655617 VRX655616:VRX655617 WBT655616:WBT655617 WLP655616:WLP655617 WVL655616:WVL655617 D721152:D721153 IZ721152:IZ721153 SV721152:SV721153 ACR721152:ACR721153 AMN721152:AMN721153 AWJ721152:AWJ721153 BGF721152:BGF721153 BQB721152:BQB721153 BZX721152:BZX721153 CJT721152:CJT721153 CTP721152:CTP721153 DDL721152:DDL721153 DNH721152:DNH721153 DXD721152:DXD721153 EGZ721152:EGZ721153 EQV721152:EQV721153 FAR721152:FAR721153 FKN721152:FKN721153 FUJ721152:FUJ721153 GEF721152:GEF721153 GOB721152:GOB721153 GXX721152:GXX721153 HHT721152:HHT721153 HRP721152:HRP721153 IBL721152:IBL721153 ILH721152:ILH721153 IVD721152:IVD721153 JEZ721152:JEZ721153 JOV721152:JOV721153 JYR721152:JYR721153 KIN721152:KIN721153 KSJ721152:KSJ721153 LCF721152:LCF721153 LMB721152:LMB721153 LVX721152:LVX721153 MFT721152:MFT721153 MPP721152:MPP721153 MZL721152:MZL721153 NJH721152:NJH721153 NTD721152:NTD721153 OCZ721152:OCZ721153 OMV721152:OMV721153 OWR721152:OWR721153 PGN721152:PGN721153 PQJ721152:PQJ721153 QAF721152:QAF721153 QKB721152:QKB721153 QTX721152:QTX721153 RDT721152:RDT721153 RNP721152:RNP721153 RXL721152:RXL721153 SHH721152:SHH721153 SRD721152:SRD721153 TAZ721152:TAZ721153 TKV721152:TKV721153 TUR721152:TUR721153 UEN721152:UEN721153 UOJ721152:UOJ721153 UYF721152:UYF721153 VIB721152:VIB721153 VRX721152:VRX721153 WBT721152:WBT721153 WLP721152:WLP721153 WVL721152:WVL721153 D786688:D786689 IZ786688:IZ786689 SV786688:SV786689 ACR786688:ACR786689 AMN786688:AMN786689 AWJ786688:AWJ786689 BGF786688:BGF786689 BQB786688:BQB786689 BZX786688:BZX786689 CJT786688:CJT786689 CTP786688:CTP786689 DDL786688:DDL786689 DNH786688:DNH786689 DXD786688:DXD786689 EGZ786688:EGZ786689 EQV786688:EQV786689 FAR786688:FAR786689 FKN786688:FKN786689 FUJ786688:FUJ786689 GEF786688:GEF786689 GOB786688:GOB786689 GXX786688:GXX786689 HHT786688:HHT786689 HRP786688:HRP786689 IBL786688:IBL786689 ILH786688:ILH786689 IVD786688:IVD786689 JEZ786688:JEZ786689 JOV786688:JOV786689 JYR786688:JYR786689 KIN786688:KIN786689 KSJ786688:KSJ786689 LCF786688:LCF786689 LMB786688:LMB786689 LVX786688:LVX786689 MFT786688:MFT786689 MPP786688:MPP786689 MZL786688:MZL786689 NJH786688:NJH786689 NTD786688:NTD786689 OCZ786688:OCZ786689 OMV786688:OMV786689 OWR786688:OWR786689 PGN786688:PGN786689 PQJ786688:PQJ786689 QAF786688:QAF786689 QKB786688:QKB786689 QTX786688:QTX786689 RDT786688:RDT786689 RNP786688:RNP786689 RXL786688:RXL786689 SHH786688:SHH786689 SRD786688:SRD786689 TAZ786688:TAZ786689 TKV786688:TKV786689 TUR786688:TUR786689 UEN786688:UEN786689 UOJ786688:UOJ786689 UYF786688:UYF786689 VIB786688:VIB786689 VRX786688:VRX786689 WBT786688:WBT786689 WLP786688:WLP786689 WVL786688:WVL786689 D852224:D852225 IZ852224:IZ852225 SV852224:SV852225 ACR852224:ACR852225 AMN852224:AMN852225 AWJ852224:AWJ852225 BGF852224:BGF852225 BQB852224:BQB852225 BZX852224:BZX852225 CJT852224:CJT852225 CTP852224:CTP852225 DDL852224:DDL852225 DNH852224:DNH852225 DXD852224:DXD852225 EGZ852224:EGZ852225 EQV852224:EQV852225 FAR852224:FAR852225 FKN852224:FKN852225 FUJ852224:FUJ852225 GEF852224:GEF852225 GOB852224:GOB852225 GXX852224:GXX852225 HHT852224:HHT852225 HRP852224:HRP852225 IBL852224:IBL852225 ILH852224:ILH852225 IVD852224:IVD852225 JEZ852224:JEZ852225 JOV852224:JOV852225 JYR852224:JYR852225 KIN852224:KIN852225 KSJ852224:KSJ852225 LCF852224:LCF852225 LMB852224:LMB852225 LVX852224:LVX852225 MFT852224:MFT852225 MPP852224:MPP852225 MZL852224:MZL852225 NJH852224:NJH852225 NTD852224:NTD852225 OCZ852224:OCZ852225 OMV852224:OMV852225 OWR852224:OWR852225 PGN852224:PGN852225 PQJ852224:PQJ852225 QAF852224:QAF852225 QKB852224:QKB852225 QTX852224:QTX852225 RDT852224:RDT852225 RNP852224:RNP852225 RXL852224:RXL852225 SHH852224:SHH852225 SRD852224:SRD852225 TAZ852224:TAZ852225 TKV852224:TKV852225 TUR852224:TUR852225 UEN852224:UEN852225 UOJ852224:UOJ852225 UYF852224:UYF852225 VIB852224:VIB852225 VRX852224:VRX852225 WBT852224:WBT852225 WLP852224:WLP852225 WVL852224:WVL852225 D917760:D917761 IZ917760:IZ917761 SV917760:SV917761 ACR917760:ACR917761 AMN917760:AMN917761 AWJ917760:AWJ917761 BGF917760:BGF917761 BQB917760:BQB917761 BZX917760:BZX917761 CJT917760:CJT917761 CTP917760:CTP917761 DDL917760:DDL917761 DNH917760:DNH917761 DXD917760:DXD917761 EGZ917760:EGZ917761 EQV917760:EQV917761 FAR917760:FAR917761 FKN917760:FKN917761 FUJ917760:FUJ917761 GEF917760:GEF917761 GOB917760:GOB917761 GXX917760:GXX917761 HHT917760:HHT917761 HRP917760:HRP917761 IBL917760:IBL917761 ILH917760:ILH917761 IVD917760:IVD917761 JEZ917760:JEZ917761 JOV917760:JOV917761 JYR917760:JYR917761 KIN917760:KIN917761 KSJ917760:KSJ917761 LCF917760:LCF917761 LMB917760:LMB917761 LVX917760:LVX917761 MFT917760:MFT917761 MPP917760:MPP917761 MZL917760:MZL917761 NJH917760:NJH917761 NTD917760:NTD917761 OCZ917760:OCZ917761 OMV917760:OMV917761 OWR917760:OWR917761 PGN917760:PGN917761 PQJ917760:PQJ917761 QAF917760:QAF917761 QKB917760:QKB917761 QTX917760:QTX917761 RDT917760:RDT917761 RNP917760:RNP917761 RXL917760:RXL917761 SHH917760:SHH917761 SRD917760:SRD917761 TAZ917760:TAZ917761 TKV917760:TKV917761 TUR917760:TUR917761 UEN917760:UEN917761 UOJ917760:UOJ917761 UYF917760:UYF917761 VIB917760:VIB917761 VRX917760:VRX917761 WBT917760:WBT917761 WLP917760:WLP917761 WVL917760:WVL917761 D983296:D983297 IZ983296:IZ983297 SV983296:SV983297 ACR983296:ACR983297 AMN983296:AMN983297 AWJ983296:AWJ983297 BGF983296:BGF983297 BQB983296:BQB983297 BZX983296:BZX983297 CJT983296:CJT983297 CTP983296:CTP983297 DDL983296:DDL983297 DNH983296:DNH983297 DXD983296:DXD983297 EGZ983296:EGZ983297 EQV983296:EQV983297 FAR983296:FAR983297 FKN983296:FKN983297 FUJ983296:FUJ983297 GEF983296:GEF983297 GOB983296:GOB983297 GXX983296:GXX983297 HHT983296:HHT983297 HRP983296:HRP983297 IBL983296:IBL983297 ILH983296:ILH983297 IVD983296:IVD983297 JEZ983296:JEZ983297 JOV983296:JOV983297 JYR983296:JYR983297 KIN983296:KIN983297 KSJ983296:KSJ983297 LCF983296:LCF983297 LMB983296:LMB983297 LVX983296:LVX983297 MFT983296:MFT983297 MPP983296:MPP983297 MZL983296:MZL983297 NJH983296:NJH983297 NTD983296:NTD983297 OCZ983296:OCZ983297 OMV983296:OMV983297 OWR983296:OWR983297 PGN983296:PGN983297 PQJ983296:PQJ983297 QAF983296:QAF983297 QKB983296:QKB983297 QTX983296:QTX983297 RDT983296:RDT983297 RNP983296:RNP983297 RXL983296:RXL983297 SHH983296:SHH983297 SRD983296:SRD983297 TAZ983296:TAZ983297 TKV983296:TKV983297 TUR983296:TUR983297 UEN983296:UEN983297 UOJ983296:UOJ983297 UYF983296:UYF983297 VIB983296:VIB983297 VRX983296:VRX983297 WBT983296:WBT983297 WLP983296:WLP983297 WVL983296:WVL983297 D259:D260 IZ259:IZ260 SV259:SV260 ACR259:ACR260 AMN259:AMN260 AWJ259:AWJ260 BGF259:BGF260 BQB259:BQB260 BZX259:BZX260 CJT259:CJT260 CTP259:CTP260 DDL259:DDL260 DNH259:DNH260 DXD259:DXD260 EGZ259:EGZ260 EQV259:EQV260 FAR259:FAR260 FKN259:FKN260 FUJ259:FUJ260 GEF259:GEF260 GOB259:GOB260 GXX259:GXX260 HHT259:HHT260 HRP259:HRP260 IBL259:IBL260 ILH259:ILH260 IVD259:IVD260 JEZ259:JEZ260 JOV259:JOV260 JYR259:JYR260 KIN259:KIN260 KSJ259:KSJ260 LCF259:LCF260 LMB259:LMB260 LVX259:LVX260 MFT259:MFT260 MPP259:MPP260 MZL259:MZL260 NJH259:NJH260 NTD259:NTD260 OCZ259:OCZ260 OMV259:OMV260 OWR259:OWR260 PGN259:PGN260 PQJ259:PQJ260 QAF259:QAF260 QKB259:QKB260 QTX259:QTX260 RDT259:RDT260 RNP259:RNP260 RXL259:RXL260 SHH259:SHH260 SRD259:SRD260 TAZ259:TAZ260 TKV259:TKV260 TUR259:TUR260 UEN259:UEN260 UOJ259:UOJ260 UYF259:UYF260 VIB259:VIB260 VRX259:VRX260 WBT259:WBT260 WLP259:WLP260 WVL259:WVL260 D65795:D65796 IZ65795:IZ65796 SV65795:SV65796 ACR65795:ACR65796 AMN65795:AMN65796 AWJ65795:AWJ65796 BGF65795:BGF65796 BQB65795:BQB65796 BZX65795:BZX65796 CJT65795:CJT65796 CTP65795:CTP65796 DDL65795:DDL65796 DNH65795:DNH65796 DXD65795:DXD65796 EGZ65795:EGZ65796 EQV65795:EQV65796 FAR65795:FAR65796 FKN65795:FKN65796 FUJ65795:FUJ65796 GEF65795:GEF65796 GOB65795:GOB65796 GXX65795:GXX65796 HHT65795:HHT65796 HRP65795:HRP65796 IBL65795:IBL65796 ILH65795:ILH65796 IVD65795:IVD65796 JEZ65795:JEZ65796 JOV65795:JOV65796 JYR65795:JYR65796 KIN65795:KIN65796 KSJ65795:KSJ65796 LCF65795:LCF65796 LMB65795:LMB65796 LVX65795:LVX65796 MFT65795:MFT65796 MPP65795:MPP65796 MZL65795:MZL65796 NJH65795:NJH65796 NTD65795:NTD65796 OCZ65795:OCZ65796 OMV65795:OMV65796 OWR65795:OWR65796 PGN65795:PGN65796 PQJ65795:PQJ65796 QAF65795:QAF65796 QKB65795:QKB65796 QTX65795:QTX65796 RDT65795:RDT65796 RNP65795:RNP65796 RXL65795:RXL65796 SHH65795:SHH65796 SRD65795:SRD65796 TAZ65795:TAZ65796 TKV65795:TKV65796 TUR65795:TUR65796 UEN65795:UEN65796 UOJ65795:UOJ65796 UYF65795:UYF65796 VIB65795:VIB65796 VRX65795:VRX65796 WBT65795:WBT65796 WLP65795:WLP65796 WVL65795:WVL65796 D131331:D131332 IZ131331:IZ131332 SV131331:SV131332 ACR131331:ACR131332 AMN131331:AMN131332 AWJ131331:AWJ131332 BGF131331:BGF131332 BQB131331:BQB131332 BZX131331:BZX131332 CJT131331:CJT131332 CTP131331:CTP131332 DDL131331:DDL131332 DNH131331:DNH131332 DXD131331:DXD131332 EGZ131331:EGZ131332 EQV131331:EQV131332 FAR131331:FAR131332 FKN131331:FKN131332 FUJ131331:FUJ131332 GEF131331:GEF131332 GOB131331:GOB131332 GXX131331:GXX131332 HHT131331:HHT131332 HRP131331:HRP131332 IBL131331:IBL131332 ILH131331:ILH131332 IVD131331:IVD131332 JEZ131331:JEZ131332 JOV131331:JOV131332 JYR131331:JYR131332 KIN131331:KIN131332 KSJ131331:KSJ131332 LCF131331:LCF131332 LMB131331:LMB131332 LVX131331:LVX131332 MFT131331:MFT131332 MPP131331:MPP131332 MZL131331:MZL131332 NJH131331:NJH131332 NTD131331:NTD131332 OCZ131331:OCZ131332 OMV131331:OMV131332 OWR131331:OWR131332 PGN131331:PGN131332 PQJ131331:PQJ131332 QAF131331:QAF131332 QKB131331:QKB131332 QTX131331:QTX131332 RDT131331:RDT131332 RNP131331:RNP131332 RXL131331:RXL131332 SHH131331:SHH131332 SRD131331:SRD131332 TAZ131331:TAZ131332 TKV131331:TKV131332 TUR131331:TUR131332 UEN131331:UEN131332 UOJ131331:UOJ131332 UYF131331:UYF131332 VIB131331:VIB131332 VRX131331:VRX131332 WBT131331:WBT131332 WLP131331:WLP131332 WVL131331:WVL131332 D196867:D196868 IZ196867:IZ196868 SV196867:SV196868 ACR196867:ACR196868 AMN196867:AMN196868 AWJ196867:AWJ196868 BGF196867:BGF196868 BQB196867:BQB196868 BZX196867:BZX196868 CJT196867:CJT196868 CTP196867:CTP196868 DDL196867:DDL196868 DNH196867:DNH196868 DXD196867:DXD196868 EGZ196867:EGZ196868 EQV196867:EQV196868 FAR196867:FAR196868 FKN196867:FKN196868 FUJ196867:FUJ196868 GEF196867:GEF196868 GOB196867:GOB196868 GXX196867:GXX196868 HHT196867:HHT196868 HRP196867:HRP196868 IBL196867:IBL196868 ILH196867:ILH196868 IVD196867:IVD196868 JEZ196867:JEZ196868 JOV196867:JOV196868 JYR196867:JYR196868 KIN196867:KIN196868 KSJ196867:KSJ196868 LCF196867:LCF196868 LMB196867:LMB196868 LVX196867:LVX196868 MFT196867:MFT196868 MPP196867:MPP196868 MZL196867:MZL196868 NJH196867:NJH196868 NTD196867:NTD196868 OCZ196867:OCZ196868 OMV196867:OMV196868 OWR196867:OWR196868 PGN196867:PGN196868 PQJ196867:PQJ196868 QAF196867:QAF196868 QKB196867:QKB196868 QTX196867:QTX196868 RDT196867:RDT196868 RNP196867:RNP196868 RXL196867:RXL196868 SHH196867:SHH196868 SRD196867:SRD196868 TAZ196867:TAZ196868 TKV196867:TKV196868 TUR196867:TUR196868 UEN196867:UEN196868 UOJ196867:UOJ196868 UYF196867:UYF196868 VIB196867:VIB196868 VRX196867:VRX196868 WBT196867:WBT196868 WLP196867:WLP196868 WVL196867:WVL196868 D262403:D262404 IZ262403:IZ262404 SV262403:SV262404 ACR262403:ACR262404 AMN262403:AMN262404 AWJ262403:AWJ262404 BGF262403:BGF262404 BQB262403:BQB262404 BZX262403:BZX262404 CJT262403:CJT262404 CTP262403:CTP262404 DDL262403:DDL262404 DNH262403:DNH262404 DXD262403:DXD262404 EGZ262403:EGZ262404 EQV262403:EQV262404 FAR262403:FAR262404 FKN262403:FKN262404 FUJ262403:FUJ262404 GEF262403:GEF262404 GOB262403:GOB262404 GXX262403:GXX262404 HHT262403:HHT262404 HRP262403:HRP262404 IBL262403:IBL262404 ILH262403:ILH262404 IVD262403:IVD262404 JEZ262403:JEZ262404 JOV262403:JOV262404 JYR262403:JYR262404 KIN262403:KIN262404 KSJ262403:KSJ262404 LCF262403:LCF262404 LMB262403:LMB262404 LVX262403:LVX262404 MFT262403:MFT262404 MPP262403:MPP262404 MZL262403:MZL262404 NJH262403:NJH262404 NTD262403:NTD262404 OCZ262403:OCZ262404 OMV262403:OMV262404 OWR262403:OWR262404 PGN262403:PGN262404 PQJ262403:PQJ262404 QAF262403:QAF262404 QKB262403:QKB262404 QTX262403:QTX262404 RDT262403:RDT262404 RNP262403:RNP262404 RXL262403:RXL262404 SHH262403:SHH262404 SRD262403:SRD262404 TAZ262403:TAZ262404 TKV262403:TKV262404 TUR262403:TUR262404 UEN262403:UEN262404 UOJ262403:UOJ262404 UYF262403:UYF262404 VIB262403:VIB262404 VRX262403:VRX262404 WBT262403:WBT262404 WLP262403:WLP262404 WVL262403:WVL262404 D327939:D327940 IZ327939:IZ327940 SV327939:SV327940 ACR327939:ACR327940 AMN327939:AMN327940 AWJ327939:AWJ327940 BGF327939:BGF327940 BQB327939:BQB327940 BZX327939:BZX327940 CJT327939:CJT327940 CTP327939:CTP327940 DDL327939:DDL327940 DNH327939:DNH327940 DXD327939:DXD327940 EGZ327939:EGZ327940 EQV327939:EQV327940 FAR327939:FAR327940 FKN327939:FKN327940 FUJ327939:FUJ327940 GEF327939:GEF327940 GOB327939:GOB327940 GXX327939:GXX327940 HHT327939:HHT327940 HRP327939:HRP327940 IBL327939:IBL327940 ILH327939:ILH327940 IVD327939:IVD327940 JEZ327939:JEZ327940 JOV327939:JOV327940 JYR327939:JYR327940 KIN327939:KIN327940 KSJ327939:KSJ327940 LCF327939:LCF327940 LMB327939:LMB327940 LVX327939:LVX327940 MFT327939:MFT327940 MPP327939:MPP327940 MZL327939:MZL327940 NJH327939:NJH327940 NTD327939:NTD327940 OCZ327939:OCZ327940 OMV327939:OMV327940 OWR327939:OWR327940 PGN327939:PGN327940 PQJ327939:PQJ327940 QAF327939:QAF327940 QKB327939:QKB327940 QTX327939:QTX327940 RDT327939:RDT327940 RNP327939:RNP327940 RXL327939:RXL327940 SHH327939:SHH327940 SRD327939:SRD327940 TAZ327939:TAZ327940 TKV327939:TKV327940 TUR327939:TUR327940 UEN327939:UEN327940 UOJ327939:UOJ327940 UYF327939:UYF327940 VIB327939:VIB327940 VRX327939:VRX327940 WBT327939:WBT327940 WLP327939:WLP327940 WVL327939:WVL327940 D393475:D393476 IZ393475:IZ393476 SV393475:SV393476 ACR393475:ACR393476 AMN393475:AMN393476 AWJ393475:AWJ393476 BGF393475:BGF393476 BQB393475:BQB393476 BZX393475:BZX393476 CJT393475:CJT393476 CTP393475:CTP393476 DDL393475:DDL393476 DNH393475:DNH393476 DXD393475:DXD393476 EGZ393475:EGZ393476 EQV393475:EQV393476 FAR393475:FAR393476 FKN393475:FKN393476 FUJ393475:FUJ393476 GEF393475:GEF393476 GOB393475:GOB393476 GXX393475:GXX393476 HHT393475:HHT393476 HRP393475:HRP393476 IBL393475:IBL393476 ILH393475:ILH393476 IVD393475:IVD393476 JEZ393475:JEZ393476 JOV393475:JOV393476 JYR393475:JYR393476 KIN393475:KIN393476 KSJ393475:KSJ393476 LCF393475:LCF393476 LMB393475:LMB393476 LVX393475:LVX393476 MFT393475:MFT393476 MPP393475:MPP393476 MZL393475:MZL393476 NJH393475:NJH393476 NTD393475:NTD393476 OCZ393475:OCZ393476 OMV393475:OMV393476 OWR393475:OWR393476 PGN393475:PGN393476 PQJ393475:PQJ393476 QAF393475:QAF393476 QKB393475:QKB393476 QTX393475:QTX393476 RDT393475:RDT393476 RNP393475:RNP393476 RXL393475:RXL393476 SHH393475:SHH393476 SRD393475:SRD393476 TAZ393475:TAZ393476 TKV393475:TKV393476 TUR393475:TUR393476 UEN393475:UEN393476 UOJ393475:UOJ393476 UYF393475:UYF393476 VIB393475:VIB393476 VRX393475:VRX393476 WBT393475:WBT393476 WLP393475:WLP393476 WVL393475:WVL393476 D459011:D459012 IZ459011:IZ459012 SV459011:SV459012 ACR459011:ACR459012 AMN459011:AMN459012 AWJ459011:AWJ459012 BGF459011:BGF459012 BQB459011:BQB459012 BZX459011:BZX459012 CJT459011:CJT459012 CTP459011:CTP459012 DDL459011:DDL459012 DNH459011:DNH459012 DXD459011:DXD459012 EGZ459011:EGZ459012 EQV459011:EQV459012 FAR459011:FAR459012 FKN459011:FKN459012 FUJ459011:FUJ459012 GEF459011:GEF459012 GOB459011:GOB459012 GXX459011:GXX459012 HHT459011:HHT459012 HRP459011:HRP459012 IBL459011:IBL459012 ILH459011:ILH459012 IVD459011:IVD459012 JEZ459011:JEZ459012 JOV459011:JOV459012 JYR459011:JYR459012 KIN459011:KIN459012 KSJ459011:KSJ459012 LCF459011:LCF459012 LMB459011:LMB459012 LVX459011:LVX459012 MFT459011:MFT459012 MPP459011:MPP459012 MZL459011:MZL459012 NJH459011:NJH459012 NTD459011:NTD459012 OCZ459011:OCZ459012 OMV459011:OMV459012 OWR459011:OWR459012 PGN459011:PGN459012 PQJ459011:PQJ459012 QAF459011:QAF459012 QKB459011:QKB459012 QTX459011:QTX459012 RDT459011:RDT459012 RNP459011:RNP459012 RXL459011:RXL459012 SHH459011:SHH459012 SRD459011:SRD459012 TAZ459011:TAZ459012 TKV459011:TKV459012 TUR459011:TUR459012 UEN459011:UEN459012 UOJ459011:UOJ459012 UYF459011:UYF459012 VIB459011:VIB459012 VRX459011:VRX459012 WBT459011:WBT459012 WLP459011:WLP459012 WVL459011:WVL459012 D524547:D524548 IZ524547:IZ524548 SV524547:SV524548 ACR524547:ACR524548 AMN524547:AMN524548 AWJ524547:AWJ524548 BGF524547:BGF524548 BQB524547:BQB524548 BZX524547:BZX524548 CJT524547:CJT524548 CTP524547:CTP524548 DDL524547:DDL524548 DNH524547:DNH524548 DXD524547:DXD524548 EGZ524547:EGZ524548 EQV524547:EQV524548 FAR524547:FAR524548 FKN524547:FKN524548 FUJ524547:FUJ524548 GEF524547:GEF524548 GOB524547:GOB524548 GXX524547:GXX524548 HHT524547:HHT524548 HRP524547:HRP524548 IBL524547:IBL524548 ILH524547:ILH524548 IVD524547:IVD524548 JEZ524547:JEZ524548 JOV524547:JOV524548 JYR524547:JYR524548 KIN524547:KIN524548 KSJ524547:KSJ524548 LCF524547:LCF524548 LMB524547:LMB524548 LVX524547:LVX524548 MFT524547:MFT524548 MPP524547:MPP524548 MZL524547:MZL524548 NJH524547:NJH524548 NTD524547:NTD524548 OCZ524547:OCZ524548 OMV524547:OMV524548 OWR524547:OWR524548 PGN524547:PGN524548 PQJ524547:PQJ524548 QAF524547:QAF524548 QKB524547:QKB524548 QTX524547:QTX524548 RDT524547:RDT524548 RNP524547:RNP524548 RXL524547:RXL524548 SHH524547:SHH524548 SRD524547:SRD524548 TAZ524547:TAZ524548 TKV524547:TKV524548 TUR524547:TUR524548 UEN524547:UEN524548 UOJ524547:UOJ524548 UYF524547:UYF524548 VIB524547:VIB524548 VRX524547:VRX524548 WBT524547:WBT524548 WLP524547:WLP524548 WVL524547:WVL524548 D590083:D590084 IZ590083:IZ590084 SV590083:SV590084 ACR590083:ACR590084 AMN590083:AMN590084 AWJ590083:AWJ590084 BGF590083:BGF590084 BQB590083:BQB590084 BZX590083:BZX590084 CJT590083:CJT590084 CTP590083:CTP590084 DDL590083:DDL590084 DNH590083:DNH590084 DXD590083:DXD590084 EGZ590083:EGZ590084 EQV590083:EQV590084 FAR590083:FAR590084 FKN590083:FKN590084 FUJ590083:FUJ590084 GEF590083:GEF590084 GOB590083:GOB590084 GXX590083:GXX590084 HHT590083:HHT590084 HRP590083:HRP590084 IBL590083:IBL590084 ILH590083:ILH590084 IVD590083:IVD590084 JEZ590083:JEZ590084 JOV590083:JOV590084 JYR590083:JYR590084 KIN590083:KIN590084 KSJ590083:KSJ590084 LCF590083:LCF590084 LMB590083:LMB590084 LVX590083:LVX590084 MFT590083:MFT590084 MPP590083:MPP590084 MZL590083:MZL590084 NJH590083:NJH590084 NTD590083:NTD590084 OCZ590083:OCZ590084 OMV590083:OMV590084 OWR590083:OWR590084 PGN590083:PGN590084 PQJ590083:PQJ590084 QAF590083:QAF590084 QKB590083:QKB590084 QTX590083:QTX590084 RDT590083:RDT590084 RNP590083:RNP590084 RXL590083:RXL590084 SHH590083:SHH590084 SRD590083:SRD590084 TAZ590083:TAZ590084 TKV590083:TKV590084 TUR590083:TUR590084 UEN590083:UEN590084 UOJ590083:UOJ590084 UYF590083:UYF590084 VIB590083:VIB590084 VRX590083:VRX590084 WBT590083:WBT590084 WLP590083:WLP590084 WVL590083:WVL590084 D655619:D655620 IZ655619:IZ655620 SV655619:SV655620 ACR655619:ACR655620 AMN655619:AMN655620 AWJ655619:AWJ655620 BGF655619:BGF655620 BQB655619:BQB655620 BZX655619:BZX655620 CJT655619:CJT655620 CTP655619:CTP655620 DDL655619:DDL655620 DNH655619:DNH655620 DXD655619:DXD655620 EGZ655619:EGZ655620 EQV655619:EQV655620 FAR655619:FAR655620 FKN655619:FKN655620 FUJ655619:FUJ655620 GEF655619:GEF655620 GOB655619:GOB655620 GXX655619:GXX655620 HHT655619:HHT655620 HRP655619:HRP655620 IBL655619:IBL655620 ILH655619:ILH655620 IVD655619:IVD655620 JEZ655619:JEZ655620 JOV655619:JOV655620 JYR655619:JYR655620 KIN655619:KIN655620 KSJ655619:KSJ655620 LCF655619:LCF655620 LMB655619:LMB655620 LVX655619:LVX655620 MFT655619:MFT655620 MPP655619:MPP655620 MZL655619:MZL655620 NJH655619:NJH655620 NTD655619:NTD655620 OCZ655619:OCZ655620 OMV655619:OMV655620 OWR655619:OWR655620 PGN655619:PGN655620 PQJ655619:PQJ655620 QAF655619:QAF655620 QKB655619:QKB655620 QTX655619:QTX655620 RDT655619:RDT655620 RNP655619:RNP655620 RXL655619:RXL655620 SHH655619:SHH655620 SRD655619:SRD655620 TAZ655619:TAZ655620 TKV655619:TKV655620 TUR655619:TUR655620 UEN655619:UEN655620 UOJ655619:UOJ655620 UYF655619:UYF655620 VIB655619:VIB655620 VRX655619:VRX655620 WBT655619:WBT655620 WLP655619:WLP655620 WVL655619:WVL655620 D721155:D721156 IZ721155:IZ721156 SV721155:SV721156 ACR721155:ACR721156 AMN721155:AMN721156 AWJ721155:AWJ721156 BGF721155:BGF721156 BQB721155:BQB721156 BZX721155:BZX721156 CJT721155:CJT721156 CTP721155:CTP721156 DDL721155:DDL721156 DNH721155:DNH721156 DXD721155:DXD721156 EGZ721155:EGZ721156 EQV721155:EQV721156 FAR721155:FAR721156 FKN721155:FKN721156 FUJ721155:FUJ721156 GEF721155:GEF721156 GOB721155:GOB721156 GXX721155:GXX721156 HHT721155:HHT721156 HRP721155:HRP721156 IBL721155:IBL721156 ILH721155:ILH721156 IVD721155:IVD721156 JEZ721155:JEZ721156 JOV721155:JOV721156 JYR721155:JYR721156 KIN721155:KIN721156 KSJ721155:KSJ721156 LCF721155:LCF721156 LMB721155:LMB721156 LVX721155:LVX721156 MFT721155:MFT721156 MPP721155:MPP721156 MZL721155:MZL721156 NJH721155:NJH721156 NTD721155:NTD721156 OCZ721155:OCZ721156 OMV721155:OMV721156 OWR721155:OWR721156 PGN721155:PGN721156 PQJ721155:PQJ721156 QAF721155:QAF721156 QKB721155:QKB721156 QTX721155:QTX721156 RDT721155:RDT721156 RNP721155:RNP721156 RXL721155:RXL721156 SHH721155:SHH721156 SRD721155:SRD721156 TAZ721155:TAZ721156 TKV721155:TKV721156 TUR721155:TUR721156 UEN721155:UEN721156 UOJ721155:UOJ721156 UYF721155:UYF721156 VIB721155:VIB721156 VRX721155:VRX721156 WBT721155:WBT721156 WLP721155:WLP721156 WVL721155:WVL721156 D786691:D786692 IZ786691:IZ786692 SV786691:SV786692 ACR786691:ACR786692 AMN786691:AMN786692 AWJ786691:AWJ786692 BGF786691:BGF786692 BQB786691:BQB786692 BZX786691:BZX786692 CJT786691:CJT786692 CTP786691:CTP786692 DDL786691:DDL786692 DNH786691:DNH786692 DXD786691:DXD786692 EGZ786691:EGZ786692 EQV786691:EQV786692 FAR786691:FAR786692 FKN786691:FKN786692 FUJ786691:FUJ786692 GEF786691:GEF786692 GOB786691:GOB786692 GXX786691:GXX786692 HHT786691:HHT786692 HRP786691:HRP786692 IBL786691:IBL786692 ILH786691:ILH786692 IVD786691:IVD786692 JEZ786691:JEZ786692 JOV786691:JOV786692 JYR786691:JYR786692 KIN786691:KIN786692 KSJ786691:KSJ786692 LCF786691:LCF786692 LMB786691:LMB786692 LVX786691:LVX786692 MFT786691:MFT786692 MPP786691:MPP786692 MZL786691:MZL786692 NJH786691:NJH786692 NTD786691:NTD786692 OCZ786691:OCZ786692 OMV786691:OMV786692 OWR786691:OWR786692 PGN786691:PGN786692 PQJ786691:PQJ786692 QAF786691:QAF786692 QKB786691:QKB786692 QTX786691:QTX786692 RDT786691:RDT786692 RNP786691:RNP786692 RXL786691:RXL786692 SHH786691:SHH786692 SRD786691:SRD786692 TAZ786691:TAZ786692 TKV786691:TKV786692 TUR786691:TUR786692 UEN786691:UEN786692 UOJ786691:UOJ786692 UYF786691:UYF786692 VIB786691:VIB786692 VRX786691:VRX786692 WBT786691:WBT786692 WLP786691:WLP786692 WVL786691:WVL786692 D852227:D852228 IZ852227:IZ852228 SV852227:SV852228 ACR852227:ACR852228 AMN852227:AMN852228 AWJ852227:AWJ852228 BGF852227:BGF852228 BQB852227:BQB852228 BZX852227:BZX852228 CJT852227:CJT852228 CTP852227:CTP852228 DDL852227:DDL852228 DNH852227:DNH852228 DXD852227:DXD852228 EGZ852227:EGZ852228 EQV852227:EQV852228 FAR852227:FAR852228 FKN852227:FKN852228 FUJ852227:FUJ852228 GEF852227:GEF852228 GOB852227:GOB852228 GXX852227:GXX852228 HHT852227:HHT852228 HRP852227:HRP852228 IBL852227:IBL852228 ILH852227:ILH852228 IVD852227:IVD852228 JEZ852227:JEZ852228 JOV852227:JOV852228 JYR852227:JYR852228 KIN852227:KIN852228 KSJ852227:KSJ852228 LCF852227:LCF852228 LMB852227:LMB852228 LVX852227:LVX852228 MFT852227:MFT852228 MPP852227:MPP852228 MZL852227:MZL852228 NJH852227:NJH852228 NTD852227:NTD852228 OCZ852227:OCZ852228 OMV852227:OMV852228 OWR852227:OWR852228 PGN852227:PGN852228 PQJ852227:PQJ852228 QAF852227:QAF852228 QKB852227:QKB852228 QTX852227:QTX852228 RDT852227:RDT852228 RNP852227:RNP852228 RXL852227:RXL852228 SHH852227:SHH852228 SRD852227:SRD852228 TAZ852227:TAZ852228 TKV852227:TKV852228 TUR852227:TUR852228 UEN852227:UEN852228 UOJ852227:UOJ852228 UYF852227:UYF852228 VIB852227:VIB852228 VRX852227:VRX852228 WBT852227:WBT852228 WLP852227:WLP852228 WVL852227:WVL852228 D917763:D917764 IZ917763:IZ917764 SV917763:SV917764 ACR917763:ACR917764 AMN917763:AMN917764 AWJ917763:AWJ917764 BGF917763:BGF917764 BQB917763:BQB917764 BZX917763:BZX917764 CJT917763:CJT917764 CTP917763:CTP917764 DDL917763:DDL917764 DNH917763:DNH917764 DXD917763:DXD917764 EGZ917763:EGZ917764 EQV917763:EQV917764 FAR917763:FAR917764 FKN917763:FKN917764 FUJ917763:FUJ917764 GEF917763:GEF917764 GOB917763:GOB917764 GXX917763:GXX917764 HHT917763:HHT917764 HRP917763:HRP917764 IBL917763:IBL917764 ILH917763:ILH917764 IVD917763:IVD917764 JEZ917763:JEZ917764 JOV917763:JOV917764 JYR917763:JYR917764 KIN917763:KIN917764 KSJ917763:KSJ917764 LCF917763:LCF917764 LMB917763:LMB917764 LVX917763:LVX917764 MFT917763:MFT917764 MPP917763:MPP917764 MZL917763:MZL917764 NJH917763:NJH917764 NTD917763:NTD917764 OCZ917763:OCZ917764 OMV917763:OMV917764 OWR917763:OWR917764 PGN917763:PGN917764 PQJ917763:PQJ917764 QAF917763:QAF917764 QKB917763:QKB917764 QTX917763:QTX917764 RDT917763:RDT917764 RNP917763:RNP917764 RXL917763:RXL917764 SHH917763:SHH917764 SRD917763:SRD917764 TAZ917763:TAZ917764 TKV917763:TKV917764 TUR917763:TUR917764 UEN917763:UEN917764 UOJ917763:UOJ917764 UYF917763:UYF917764 VIB917763:VIB917764 VRX917763:VRX917764 WBT917763:WBT917764 WLP917763:WLP917764 WVL917763:WVL917764 D983299:D983300 IZ983299:IZ983300 SV983299:SV983300 ACR983299:ACR983300 AMN983299:AMN983300 AWJ983299:AWJ983300 BGF983299:BGF983300 BQB983299:BQB983300 BZX983299:BZX983300 CJT983299:CJT983300 CTP983299:CTP983300 DDL983299:DDL983300 DNH983299:DNH983300 DXD983299:DXD983300 EGZ983299:EGZ983300 EQV983299:EQV983300 FAR983299:FAR983300 FKN983299:FKN983300 FUJ983299:FUJ983300 GEF983299:GEF983300 GOB983299:GOB983300 GXX983299:GXX983300 HHT983299:HHT983300 HRP983299:HRP983300 IBL983299:IBL983300 ILH983299:ILH983300 IVD983299:IVD983300 JEZ983299:JEZ983300 JOV983299:JOV983300 JYR983299:JYR983300 KIN983299:KIN983300 KSJ983299:KSJ983300 LCF983299:LCF983300 LMB983299:LMB983300 LVX983299:LVX983300 MFT983299:MFT983300 MPP983299:MPP983300 MZL983299:MZL983300 NJH983299:NJH983300 NTD983299:NTD983300 OCZ983299:OCZ983300 OMV983299:OMV983300 OWR983299:OWR983300 PGN983299:PGN983300 PQJ983299:PQJ983300 QAF983299:QAF983300 QKB983299:QKB983300 QTX983299:QTX983300 RDT983299:RDT983300 RNP983299:RNP983300 RXL983299:RXL983300 SHH983299:SHH983300 SRD983299:SRD983300 TAZ983299:TAZ983300 TKV983299:TKV983300 TUR983299:TUR983300 UEN983299:UEN983300 UOJ983299:UOJ983300 UYF983299:UYF983300 VIB983299:VIB983300 VRX983299:VRX983300 WBT983299:WBT983300 WLP983299:WLP983300 WVL983299:WVL983300 D262:D263 IZ262:IZ263 SV262:SV263 ACR262:ACR263 AMN262:AMN263 AWJ262:AWJ263 BGF262:BGF263 BQB262:BQB263 BZX262:BZX263 CJT262:CJT263 CTP262:CTP263 DDL262:DDL263 DNH262:DNH263 DXD262:DXD263 EGZ262:EGZ263 EQV262:EQV263 FAR262:FAR263 FKN262:FKN263 FUJ262:FUJ263 GEF262:GEF263 GOB262:GOB263 GXX262:GXX263 HHT262:HHT263 HRP262:HRP263 IBL262:IBL263 ILH262:ILH263 IVD262:IVD263 JEZ262:JEZ263 JOV262:JOV263 JYR262:JYR263 KIN262:KIN263 KSJ262:KSJ263 LCF262:LCF263 LMB262:LMB263 LVX262:LVX263 MFT262:MFT263 MPP262:MPP263 MZL262:MZL263 NJH262:NJH263 NTD262:NTD263 OCZ262:OCZ263 OMV262:OMV263 OWR262:OWR263 PGN262:PGN263 PQJ262:PQJ263 QAF262:QAF263 QKB262:QKB263 QTX262:QTX263 RDT262:RDT263 RNP262:RNP263 RXL262:RXL263 SHH262:SHH263 SRD262:SRD263 TAZ262:TAZ263 TKV262:TKV263 TUR262:TUR263 UEN262:UEN263 UOJ262:UOJ263 UYF262:UYF263 VIB262:VIB263 VRX262:VRX263 WBT262:WBT263 WLP262:WLP263 WVL262:WVL263 D65798:D65799 IZ65798:IZ65799 SV65798:SV65799 ACR65798:ACR65799 AMN65798:AMN65799 AWJ65798:AWJ65799 BGF65798:BGF65799 BQB65798:BQB65799 BZX65798:BZX65799 CJT65798:CJT65799 CTP65798:CTP65799 DDL65798:DDL65799 DNH65798:DNH65799 DXD65798:DXD65799 EGZ65798:EGZ65799 EQV65798:EQV65799 FAR65798:FAR65799 FKN65798:FKN65799 FUJ65798:FUJ65799 GEF65798:GEF65799 GOB65798:GOB65799 GXX65798:GXX65799 HHT65798:HHT65799 HRP65798:HRP65799 IBL65798:IBL65799 ILH65798:ILH65799 IVD65798:IVD65799 JEZ65798:JEZ65799 JOV65798:JOV65799 JYR65798:JYR65799 KIN65798:KIN65799 KSJ65798:KSJ65799 LCF65798:LCF65799 LMB65798:LMB65799 LVX65798:LVX65799 MFT65798:MFT65799 MPP65798:MPP65799 MZL65798:MZL65799 NJH65798:NJH65799 NTD65798:NTD65799 OCZ65798:OCZ65799 OMV65798:OMV65799 OWR65798:OWR65799 PGN65798:PGN65799 PQJ65798:PQJ65799 QAF65798:QAF65799 QKB65798:QKB65799 QTX65798:QTX65799 RDT65798:RDT65799 RNP65798:RNP65799 RXL65798:RXL65799 SHH65798:SHH65799 SRD65798:SRD65799 TAZ65798:TAZ65799 TKV65798:TKV65799 TUR65798:TUR65799 UEN65798:UEN65799 UOJ65798:UOJ65799 UYF65798:UYF65799 VIB65798:VIB65799 VRX65798:VRX65799 WBT65798:WBT65799 WLP65798:WLP65799 WVL65798:WVL65799 D131334:D131335 IZ131334:IZ131335 SV131334:SV131335 ACR131334:ACR131335 AMN131334:AMN131335 AWJ131334:AWJ131335 BGF131334:BGF131335 BQB131334:BQB131335 BZX131334:BZX131335 CJT131334:CJT131335 CTP131334:CTP131335 DDL131334:DDL131335 DNH131334:DNH131335 DXD131334:DXD131335 EGZ131334:EGZ131335 EQV131334:EQV131335 FAR131334:FAR131335 FKN131334:FKN131335 FUJ131334:FUJ131335 GEF131334:GEF131335 GOB131334:GOB131335 GXX131334:GXX131335 HHT131334:HHT131335 HRP131334:HRP131335 IBL131334:IBL131335 ILH131334:ILH131335 IVD131334:IVD131335 JEZ131334:JEZ131335 JOV131334:JOV131335 JYR131334:JYR131335 KIN131334:KIN131335 KSJ131334:KSJ131335 LCF131334:LCF131335 LMB131334:LMB131335 LVX131334:LVX131335 MFT131334:MFT131335 MPP131334:MPP131335 MZL131334:MZL131335 NJH131334:NJH131335 NTD131334:NTD131335 OCZ131334:OCZ131335 OMV131334:OMV131335 OWR131334:OWR131335 PGN131334:PGN131335 PQJ131334:PQJ131335 QAF131334:QAF131335 QKB131334:QKB131335 QTX131334:QTX131335 RDT131334:RDT131335 RNP131334:RNP131335 RXL131334:RXL131335 SHH131334:SHH131335 SRD131334:SRD131335 TAZ131334:TAZ131335 TKV131334:TKV131335 TUR131334:TUR131335 UEN131334:UEN131335 UOJ131334:UOJ131335 UYF131334:UYF131335 VIB131334:VIB131335 VRX131334:VRX131335 WBT131334:WBT131335 WLP131334:WLP131335 WVL131334:WVL131335 D196870:D196871 IZ196870:IZ196871 SV196870:SV196871 ACR196870:ACR196871 AMN196870:AMN196871 AWJ196870:AWJ196871 BGF196870:BGF196871 BQB196870:BQB196871 BZX196870:BZX196871 CJT196870:CJT196871 CTP196870:CTP196871 DDL196870:DDL196871 DNH196870:DNH196871 DXD196870:DXD196871 EGZ196870:EGZ196871 EQV196870:EQV196871 FAR196870:FAR196871 FKN196870:FKN196871 FUJ196870:FUJ196871 GEF196870:GEF196871 GOB196870:GOB196871 GXX196870:GXX196871 HHT196870:HHT196871 HRP196870:HRP196871 IBL196870:IBL196871 ILH196870:ILH196871 IVD196870:IVD196871 JEZ196870:JEZ196871 JOV196870:JOV196871 JYR196870:JYR196871 KIN196870:KIN196871 KSJ196870:KSJ196871 LCF196870:LCF196871 LMB196870:LMB196871 LVX196870:LVX196871 MFT196870:MFT196871 MPP196870:MPP196871 MZL196870:MZL196871 NJH196870:NJH196871 NTD196870:NTD196871 OCZ196870:OCZ196871 OMV196870:OMV196871 OWR196870:OWR196871 PGN196870:PGN196871 PQJ196870:PQJ196871 QAF196870:QAF196871 QKB196870:QKB196871 QTX196870:QTX196871 RDT196870:RDT196871 RNP196870:RNP196871 RXL196870:RXL196871 SHH196870:SHH196871 SRD196870:SRD196871 TAZ196870:TAZ196871 TKV196870:TKV196871 TUR196870:TUR196871 UEN196870:UEN196871 UOJ196870:UOJ196871 UYF196870:UYF196871 VIB196870:VIB196871 VRX196870:VRX196871 WBT196870:WBT196871 WLP196870:WLP196871 WVL196870:WVL196871 D262406:D262407 IZ262406:IZ262407 SV262406:SV262407 ACR262406:ACR262407 AMN262406:AMN262407 AWJ262406:AWJ262407 BGF262406:BGF262407 BQB262406:BQB262407 BZX262406:BZX262407 CJT262406:CJT262407 CTP262406:CTP262407 DDL262406:DDL262407 DNH262406:DNH262407 DXD262406:DXD262407 EGZ262406:EGZ262407 EQV262406:EQV262407 FAR262406:FAR262407 FKN262406:FKN262407 FUJ262406:FUJ262407 GEF262406:GEF262407 GOB262406:GOB262407 GXX262406:GXX262407 HHT262406:HHT262407 HRP262406:HRP262407 IBL262406:IBL262407 ILH262406:ILH262407 IVD262406:IVD262407 JEZ262406:JEZ262407 JOV262406:JOV262407 JYR262406:JYR262407 KIN262406:KIN262407 KSJ262406:KSJ262407 LCF262406:LCF262407 LMB262406:LMB262407 LVX262406:LVX262407 MFT262406:MFT262407 MPP262406:MPP262407 MZL262406:MZL262407 NJH262406:NJH262407 NTD262406:NTD262407 OCZ262406:OCZ262407 OMV262406:OMV262407 OWR262406:OWR262407 PGN262406:PGN262407 PQJ262406:PQJ262407 QAF262406:QAF262407 QKB262406:QKB262407 QTX262406:QTX262407 RDT262406:RDT262407 RNP262406:RNP262407 RXL262406:RXL262407 SHH262406:SHH262407 SRD262406:SRD262407 TAZ262406:TAZ262407 TKV262406:TKV262407 TUR262406:TUR262407 UEN262406:UEN262407 UOJ262406:UOJ262407 UYF262406:UYF262407 VIB262406:VIB262407 VRX262406:VRX262407 WBT262406:WBT262407 WLP262406:WLP262407 WVL262406:WVL262407 D327942:D327943 IZ327942:IZ327943 SV327942:SV327943 ACR327942:ACR327943 AMN327942:AMN327943 AWJ327942:AWJ327943 BGF327942:BGF327943 BQB327942:BQB327943 BZX327942:BZX327943 CJT327942:CJT327943 CTP327942:CTP327943 DDL327942:DDL327943 DNH327942:DNH327943 DXD327942:DXD327943 EGZ327942:EGZ327943 EQV327942:EQV327943 FAR327942:FAR327943 FKN327942:FKN327943 FUJ327942:FUJ327943 GEF327942:GEF327943 GOB327942:GOB327943 GXX327942:GXX327943 HHT327942:HHT327943 HRP327942:HRP327943 IBL327942:IBL327943 ILH327942:ILH327943 IVD327942:IVD327943 JEZ327942:JEZ327943 JOV327942:JOV327943 JYR327942:JYR327943 KIN327942:KIN327943 KSJ327942:KSJ327943 LCF327942:LCF327943 LMB327942:LMB327943 LVX327942:LVX327943 MFT327942:MFT327943 MPP327942:MPP327943 MZL327942:MZL327943 NJH327942:NJH327943 NTD327942:NTD327943 OCZ327942:OCZ327943 OMV327942:OMV327943 OWR327942:OWR327943 PGN327942:PGN327943 PQJ327942:PQJ327943 QAF327942:QAF327943 QKB327942:QKB327943 QTX327942:QTX327943 RDT327942:RDT327943 RNP327942:RNP327943 RXL327942:RXL327943 SHH327942:SHH327943 SRD327942:SRD327943 TAZ327942:TAZ327943 TKV327942:TKV327943 TUR327942:TUR327943 UEN327942:UEN327943 UOJ327942:UOJ327943 UYF327942:UYF327943 VIB327942:VIB327943 VRX327942:VRX327943 WBT327942:WBT327943 WLP327942:WLP327943 WVL327942:WVL327943 D393478:D393479 IZ393478:IZ393479 SV393478:SV393479 ACR393478:ACR393479 AMN393478:AMN393479 AWJ393478:AWJ393479 BGF393478:BGF393479 BQB393478:BQB393479 BZX393478:BZX393479 CJT393478:CJT393479 CTP393478:CTP393479 DDL393478:DDL393479 DNH393478:DNH393479 DXD393478:DXD393479 EGZ393478:EGZ393479 EQV393478:EQV393479 FAR393478:FAR393479 FKN393478:FKN393479 FUJ393478:FUJ393479 GEF393478:GEF393479 GOB393478:GOB393479 GXX393478:GXX393479 HHT393478:HHT393479 HRP393478:HRP393479 IBL393478:IBL393479 ILH393478:ILH393479 IVD393478:IVD393479 JEZ393478:JEZ393479 JOV393478:JOV393479 JYR393478:JYR393479 KIN393478:KIN393479 KSJ393478:KSJ393479 LCF393478:LCF393479 LMB393478:LMB393479 LVX393478:LVX393479 MFT393478:MFT393479 MPP393478:MPP393479 MZL393478:MZL393479 NJH393478:NJH393479 NTD393478:NTD393479 OCZ393478:OCZ393479 OMV393478:OMV393479 OWR393478:OWR393479 PGN393478:PGN393479 PQJ393478:PQJ393479 QAF393478:QAF393479 QKB393478:QKB393479 QTX393478:QTX393479 RDT393478:RDT393479 RNP393478:RNP393479 RXL393478:RXL393479 SHH393478:SHH393479 SRD393478:SRD393479 TAZ393478:TAZ393479 TKV393478:TKV393479 TUR393478:TUR393479 UEN393478:UEN393479 UOJ393478:UOJ393479 UYF393478:UYF393479 VIB393478:VIB393479 VRX393478:VRX393479 WBT393478:WBT393479 WLP393478:WLP393479 WVL393478:WVL393479 D459014:D459015 IZ459014:IZ459015 SV459014:SV459015 ACR459014:ACR459015 AMN459014:AMN459015 AWJ459014:AWJ459015 BGF459014:BGF459015 BQB459014:BQB459015 BZX459014:BZX459015 CJT459014:CJT459015 CTP459014:CTP459015 DDL459014:DDL459015 DNH459014:DNH459015 DXD459014:DXD459015 EGZ459014:EGZ459015 EQV459014:EQV459015 FAR459014:FAR459015 FKN459014:FKN459015 FUJ459014:FUJ459015 GEF459014:GEF459015 GOB459014:GOB459015 GXX459014:GXX459015 HHT459014:HHT459015 HRP459014:HRP459015 IBL459014:IBL459015 ILH459014:ILH459015 IVD459014:IVD459015 JEZ459014:JEZ459015 JOV459014:JOV459015 JYR459014:JYR459015 KIN459014:KIN459015 KSJ459014:KSJ459015 LCF459014:LCF459015 LMB459014:LMB459015 LVX459014:LVX459015 MFT459014:MFT459015 MPP459014:MPP459015 MZL459014:MZL459015 NJH459014:NJH459015 NTD459014:NTD459015 OCZ459014:OCZ459015 OMV459014:OMV459015 OWR459014:OWR459015 PGN459014:PGN459015 PQJ459014:PQJ459015 QAF459014:QAF459015 QKB459014:QKB459015 QTX459014:QTX459015 RDT459014:RDT459015 RNP459014:RNP459015 RXL459014:RXL459015 SHH459014:SHH459015 SRD459014:SRD459015 TAZ459014:TAZ459015 TKV459014:TKV459015 TUR459014:TUR459015 UEN459014:UEN459015 UOJ459014:UOJ459015 UYF459014:UYF459015 VIB459014:VIB459015 VRX459014:VRX459015 WBT459014:WBT459015 WLP459014:WLP459015 WVL459014:WVL459015 D524550:D524551 IZ524550:IZ524551 SV524550:SV524551 ACR524550:ACR524551 AMN524550:AMN524551 AWJ524550:AWJ524551 BGF524550:BGF524551 BQB524550:BQB524551 BZX524550:BZX524551 CJT524550:CJT524551 CTP524550:CTP524551 DDL524550:DDL524551 DNH524550:DNH524551 DXD524550:DXD524551 EGZ524550:EGZ524551 EQV524550:EQV524551 FAR524550:FAR524551 FKN524550:FKN524551 FUJ524550:FUJ524551 GEF524550:GEF524551 GOB524550:GOB524551 GXX524550:GXX524551 HHT524550:HHT524551 HRP524550:HRP524551 IBL524550:IBL524551 ILH524550:ILH524551 IVD524550:IVD524551 JEZ524550:JEZ524551 JOV524550:JOV524551 JYR524550:JYR524551 KIN524550:KIN524551 KSJ524550:KSJ524551 LCF524550:LCF524551 LMB524550:LMB524551 LVX524550:LVX524551 MFT524550:MFT524551 MPP524550:MPP524551 MZL524550:MZL524551 NJH524550:NJH524551 NTD524550:NTD524551 OCZ524550:OCZ524551 OMV524550:OMV524551 OWR524550:OWR524551 PGN524550:PGN524551 PQJ524550:PQJ524551 QAF524550:QAF524551 QKB524550:QKB524551 QTX524550:QTX524551 RDT524550:RDT524551 RNP524550:RNP524551 RXL524550:RXL524551 SHH524550:SHH524551 SRD524550:SRD524551 TAZ524550:TAZ524551 TKV524550:TKV524551 TUR524550:TUR524551 UEN524550:UEN524551 UOJ524550:UOJ524551 UYF524550:UYF524551 VIB524550:VIB524551 VRX524550:VRX524551 WBT524550:WBT524551 WLP524550:WLP524551 WVL524550:WVL524551 D590086:D590087 IZ590086:IZ590087 SV590086:SV590087 ACR590086:ACR590087 AMN590086:AMN590087 AWJ590086:AWJ590087 BGF590086:BGF590087 BQB590086:BQB590087 BZX590086:BZX590087 CJT590086:CJT590087 CTP590086:CTP590087 DDL590086:DDL590087 DNH590086:DNH590087 DXD590086:DXD590087 EGZ590086:EGZ590087 EQV590086:EQV590087 FAR590086:FAR590087 FKN590086:FKN590087 FUJ590086:FUJ590087 GEF590086:GEF590087 GOB590086:GOB590087 GXX590086:GXX590087 HHT590086:HHT590087 HRP590086:HRP590087 IBL590086:IBL590087 ILH590086:ILH590087 IVD590086:IVD590087 JEZ590086:JEZ590087 JOV590086:JOV590087 JYR590086:JYR590087 KIN590086:KIN590087 KSJ590086:KSJ590087 LCF590086:LCF590087 LMB590086:LMB590087 LVX590086:LVX590087 MFT590086:MFT590087 MPP590086:MPP590087 MZL590086:MZL590087 NJH590086:NJH590087 NTD590086:NTD590087 OCZ590086:OCZ590087 OMV590086:OMV590087 OWR590086:OWR590087 PGN590086:PGN590087 PQJ590086:PQJ590087 QAF590086:QAF590087 QKB590086:QKB590087 QTX590086:QTX590087 RDT590086:RDT590087 RNP590086:RNP590087 RXL590086:RXL590087 SHH590086:SHH590087 SRD590086:SRD590087 TAZ590086:TAZ590087 TKV590086:TKV590087 TUR590086:TUR590087 UEN590086:UEN590087 UOJ590086:UOJ590087 UYF590086:UYF590087 VIB590086:VIB590087 VRX590086:VRX590087 WBT590086:WBT590087 WLP590086:WLP590087 WVL590086:WVL590087 D655622:D655623 IZ655622:IZ655623 SV655622:SV655623 ACR655622:ACR655623 AMN655622:AMN655623 AWJ655622:AWJ655623 BGF655622:BGF655623 BQB655622:BQB655623 BZX655622:BZX655623 CJT655622:CJT655623 CTP655622:CTP655623 DDL655622:DDL655623 DNH655622:DNH655623 DXD655622:DXD655623 EGZ655622:EGZ655623 EQV655622:EQV655623 FAR655622:FAR655623 FKN655622:FKN655623 FUJ655622:FUJ655623 GEF655622:GEF655623 GOB655622:GOB655623 GXX655622:GXX655623 HHT655622:HHT655623 HRP655622:HRP655623 IBL655622:IBL655623 ILH655622:ILH655623 IVD655622:IVD655623 JEZ655622:JEZ655623 JOV655622:JOV655623 JYR655622:JYR655623 KIN655622:KIN655623 KSJ655622:KSJ655623 LCF655622:LCF655623 LMB655622:LMB655623 LVX655622:LVX655623 MFT655622:MFT655623 MPP655622:MPP655623 MZL655622:MZL655623 NJH655622:NJH655623 NTD655622:NTD655623 OCZ655622:OCZ655623 OMV655622:OMV655623 OWR655622:OWR655623 PGN655622:PGN655623 PQJ655622:PQJ655623 QAF655622:QAF655623 QKB655622:QKB655623 QTX655622:QTX655623 RDT655622:RDT655623 RNP655622:RNP655623 RXL655622:RXL655623 SHH655622:SHH655623 SRD655622:SRD655623 TAZ655622:TAZ655623 TKV655622:TKV655623 TUR655622:TUR655623 UEN655622:UEN655623 UOJ655622:UOJ655623 UYF655622:UYF655623 VIB655622:VIB655623 VRX655622:VRX655623 WBT655622:WBT655623 WLP655622:WLP655623 WVL655622:WVL655623 D721158:D721159 IZ721158:IZ721159 SV721158:SV721159 ACR721158:ACR721159 AMN721158:AMN721159 AWJ721158:AWJ721159 BGF721158:BGF721159 BQB721158:BQB721159 BZX721158:BZX721159 CJT721158:CJT721159 CTP721158:CTP721159 DDL721158:DDL721159 DNH721158:DNH721159 DXD721158:DXD721159 EGZ721158:EGZ721159 EQV721158:EQV721159 FAR721158:FAR721159 FKN721158:FKN721159 FUJ721158:FUJ721159 GEF721158:GEF721159 GOB721158:GOB721159 GXX721158:GXX721159 HHT721158:HHT721159 HRP721158:HRP721159 IBL721158:IBL721159 ILH721158:ILH721159 IVD721158:IVD721159 JEZ721158:JEZ721159 JOV721158:JOV721159 JYR721158:JYR721159 KIN721158:KIN721159 KSJ721158:KSJ721159 LCF721158:LCF721159 LMB721158:LMB721159 LVX721158:LVX721159 MFT721158:MFT721159 MPP721158:MPP721159 MZL721158:MZL721159 NJH721158:NJH721159 NTD721158:NTD721159 OCZ721158:OCZ721159 OMV721158:OMV721159 OWR721158:OWR721159 PGN721158:PGN721159 PQJ721158:PQJ721159 QAF721158:QAF721159 QKB721158:QKB721159 QTX721158:QTX721159 RDT721158:RDT721159 RNP721158:RNP721159 RXL721158:RXL721159 SHH721158:SHH721159 SRD721158:SRD721159 TAZ721158:TAZ721159 TKV721158:TKV721159 TUR721158:TUR721159 UEN721158:UEN721159 UOJ721158:UOJ721159 UYF721158:UYF721159 VIB721158:VIB721159 VRX721158:VRX721159 WBT721158:WBT721159 WLP721158:WLP721159 WVL721158:WVL721159 D786694:D786695 IZ786694:IZ786695 SV786694:SV786695 ACR786694:ACR786695 AMN786694:AMN786695 AWJ786694:AWJ786695 BGF786694:BGF786695 BQB786694:BQB786695 BZX786694:BZX786695 CJT786694:CJT786695 CTP786694:CTP786695 DDL786694:DDL786695 DNH786694:DNH786695 DXD786694:DXD786695 EGZ786694:EGZ786695 EQV786694:EQV786695 FAR786694:FAR786695 FKN786694:FKN786695 FUJ786694:FUJ786695 GEF786694:GEF786695 GOB786694:GOB786695 GXX786694:GXX786695 HHT786694:HHT786695 HRP786694:HRP786695 IBL786694:IBL786695 ILH786694:ILH786695 IVD786694:IVD786695 JEZ786694:JEZ786695 JOV786694:JOV786695 JYR786694:JYR786695 KIN786694:KIN786695 KSJ786694:KSJ786695 LCF786694:LCF786695 LMB786694:LMB786695 LVX786694:LVX786695 MFT786694:MFT786695 MPP786694:MPP786695 MZL786694:MZL786695 NJH786694:NJH786695 NTD786694:NTD786695 OCZ786694:OCZ786695 OMV786694:OMV786695 OWR786694:OWR786695 PGN786694:PGN786695 PQJ786694:PQJ786695 QAF786694:QAF786695 QKB786694:QKB786695 QTX786694:QTX786695 RDT786694:RDT786695 RNP786694:RNP786695 RXL786694:RXL786695 SHH786694:SHH786695 SRD786694:SRD786695 TAZ786694:TAZ786695 TKV786694:TKV786695 TUR786694:TUR786695 UEN786694:UEN786695 UOJ786694:UOJ786695 UYF786694:UYF786695 VIB786694:VIB786695 VRX786694:VRX786695 WBT786694:WBT786695 WLP786694:WLP786695 WVL786694:WVL786695 D852230:D852231 IZ852230:IZ852231 SV852230:SV852231 ACR852230:ACR852231 AMN852230:AMN852231 AWJ852230:AWJ852231 BGF852230:BGF852231 BQB852230:BQB852231 BZX852230:BZX852231 CJT852230:CJT852231 CTP852230:CTP852231 DDL852230:DDL852231 DNH852230:DNH852231 DXD852230:DXD852231 EGZ852230:EGZ852231 EQV852230:EQV852231 FAR852230:FAR852231 FKN852230:FKN852231 FUJ852230:FUJ852231 GEF852230:GEF852231 GOB852230:GOB852231 GXX852230:GXX852231 HHT852230:HHT852231 HRP852230:HRP852231 IBL852230:IBL852231 ILH852230:ILH852231 IVD852230:IVD852231 JEZ852230:JEZ852231 JOV852230:JOV852231 JYR852230:JYR852231 KIN852230:KIN852231 KSJ852230:KSJ852231 LCF852230:LCF852231 LMB852230:LMB852231 LVX852230:LVX852231 MFT852230:MFT852231 MPP852230:MPP852231 MZL852230:MZL852231 NJH852230:NJH852231 NTD852230:NTD852231 OCZ852230:OCZ852231 OMV852230:OMV852231 OWR852230:OWR852231 PGN852230:PGN852231 PQJ852230:PQJ852231 QAF852230:QAF852231 QKB852230:QKB852231 QTX852230:QTX852231 RDT852230:RDT852231 RNP852230:RNP852231 RXL852230:RXL852231 SHH852230:SHH852231 SRD852230:SRD852231 TAZ852230:TAZ852231 TKV852230:TKV852231 TUR852230:TUR852231 UEN852230:UEN852231 UOJ852230:UOJ852231 UYF852230:UYF852231 VIB852230:VIB852231 VRX852230:VRX852231 WBT852230:WBT852231 WLP852230:WLP852231 WVL852230:WVL852231 D917766:D917767 IZ917766:IZ917767 SV917766:SV917767 ACR917766:ACR917767 AMN917766:AMN917767 AWJ917766:AWJ917767 BGF917766:BGF917767 BQB917766:BQB917767 BZX917766:BZX917767 CJT917766:CJT917767 CTP917766:CTP917767 DDL917766:DDL917767 DNH917766:DNH917767 DXD917766:DXD917767 EGZ917766:EGZ917767 EQV917766:EQV917767 FAR917766:FAR917767 FKN917766:FKN917767 FUJ917766:FUJ917767 GEF917766:GEF917767 GOB917766:GOB917767 GXX917766:GXX917767 HHT917766:HHT917767 HRP917766:HRP917767 IBL917766:IBL917767 ILH917766:ILH917767 IVD917766:IVD917767 JEZ917766:JEZ917767 JOV917766:JOV917767 JYR917766:JYR917767 KIN917766:KIN917767 KSJ917766:KSJ917767 LCF917766:LCF917767 LMB917766:LMB917767 LVX917766:LVX917767 MFT917766:MFT917767 MPP917766:MPP917767 MZL917766:MZL917767 NJH917766:NJH917767 NTD917766:NTD917767 OCZ917766:OCZ917767 OMV917766:OMV917767 OWR917766:OWR917767 PGN917766:PGN917767 PQJ917766:PQJ917767 QAF917766:QAF917767 QKB917766:QKB917767 QTX917766:QTX917767 RDT917766:RDT917767 RNP917766:RNP917767 RXL917766:RXL917767 SHH917766:SHH917767 SRD917766:SRD917767 TAZ917766:TAZ917767 TKV917766:TKV917767 TUR917766:TUR917767 UEN917766:UEN917767 UOJ917766:UOJ917767 UYF917766:UYF917767 VIB917766:VIB917767 VRX917766:VRX917767 WBT917766:WBT917767 WLP917766:WLP917767 WVL917766:WVL917767 D983302:D983303 IZ983302:IZ983303 SV983302:SV983303 ACR983302:ACR983303 AMN983302:AMN983303 AWJ983302:AWJ983303 BGF983302:BGF983303 BQB983302:BQB983303 BZX983302:BZX983303 CJT983302:CJT983303 CTP983302:CTP983303 DDL983302:DDL983303 DNH983302:DNH983303 DXD983302:DXD983303 EGZ983302:EGZ983303 EQV983302:EQV983303 FAR983302:FAR983303 FKN983302:FKN983303 FUJ983302:FUJ983303 GEF983302:GEF983303 GOB983302:GOB983303 GXX983302:GXX983303 HHT983302:HHT983303 HRP983302:HRP983303 IBL983302:IBL983303 ILH983302:ILH983303 IVD983302:IVD983303 JEZ983302:JEZ983303 JOV983302:JOV983303 JYR983302:JYR983303 KIN983302:KIN983303 KSJ983302:KSJ983303 LCF983302:LCF983303 LMB983302:LMB983303 LVX983302:LVX983303 MFT983302:MFT983303 MPP983302:MPP983303 MZL983302:MZL983303 NJH983302:NJH983303 NTD983302:NTD983303 OCZ983302:OCZ983303 OMV983302:OMV983303 OWR983302:OWR983303 PGN983302:PGN983303 PQJ983302:PQJ983303 QAF983302:QAF983303 QKB983302:QKB983303 QTX983302:QTX983303 RDT983302:RDT983303 RNP983302:RNP983303 RXL983302:RXL983303 SHH983302:SHH983303 SRD983302:SRD983303 TAZ983302:TAZ983303 TKV983302:TKV983303 TUR983302:TUR983303 UEN983302:UEN983303 UOJ983302:UOJ983303 UYF983302:UYF983303 VIB983302:VIB983303 VRX983302:VRX983303 WBT983302:WBT983303 WLP983302:WLP983303 WVL983302:WVL983303 D265:D266 IZ265:IZ266 SV265:SV266 ACR265:ACR266 AMN265:AMN266 AWJ265:AWJ266 BGF265:BGF266 BQB265:BQB266 BZX265:BZX266 CJT265:CJT266 CTP265:CTP266 DDL265:DDL266 DNH265:DNH266 DXD265:DXD266 EGZ265:EGZ266 EQV265:EQV266 FAR265:FAR266 FKN265:FKN266 FUJ265:FUJ266 GEF265:GEF266 GOB265:GOB266 GXX265:GXX266 HHT265:HHT266 HRP265:HRP266 IBL265:IBL266 ILH265:ILH266 IVD265:IVD266 JEZ265:JEZ266 JOV265:JOV266 JYR265:JYR266 KIN265:KIN266 KSJ265:KSJ266 LCF265:LCF266 LMB265:LMB266 LVX265:LVX266 MFT265:MFT266 MPP265:MPP266 MZL265:MZL266 NJH265:NJH266 NTD265:NTD266 OCZ265:OCZ266 OMV265:OMV266 OWR265:OWR266 PGN265:PGN266 PQJ265:PQJ266 QAF265:QAF266 QKB265:QKB266 QTX265:QTX266 RDT265:RDT266 RNP265:RNP266 RXL265:RXL266 SHH265:SHH266 SRD265:SRD266 TAZ265:TAZ266 TKV265:TKV266 TUR265:TUR266 UEN265:UEN266 UOJ265:UOJ266 UYF265:UYF266 VIB265:VIB266 VRX265:VRX266 WBT265:WBT266 WLP265:WLP266 WVL265:WVL266 D65801:D65802 IZ65801:IZ65802 SV65801:SV65802 ACR65801:ACR65802 AMN65801:AMN65802 AWJ65801:AWJ65802 BGF65801:BGF65802 BQB65801:BQB65802 BZX65801:BZX65802 CJT65801:CJT65802 CTP65801:CTP65802 DDL65801:DDL65802 DNH65801:DNH65802 DXD65801:DXD65802 EGZ65801:EGZ65802 EQV65801:EQV65802 FAR65801:FAR65802 FKN65801:FKN65802 FUJ65801:FUJ65802 GEF65801:GEF65802 GOB65801:GOB65802 GXX65801:GXX65802 HHT65801:HHT65802 HRP65801:HRP65802 IBL65801:IBL65802 ILH65801:ILH65802 IVD65801:IVD65802 JEZ65801:JEZ65802 JOV65801:JOV65802 JYR65801:JYR65802 KIN65801:KIN65802 KSJ65801:KSJ65802 LCF65801:LCF65802 LMB65801:LMB65802 LVX65801:LVX65802 MFT65801:MFT65802 MPP65801:MPP65802 MZL65801:MZL65802 NJH65801:NJH65802 NTD65801:NTD65802 OCZ65801:OCZ65802 OMV65801:OMV65802 OWR65801:OWR65802 PGN65801:PGN65802 PQJ65801:PQJ65802 QAF65801:QAF65802 QKB65801:QKB65802 QTX65801:QTX65802 RDT65801:RDT65802 RNP65801:RNP65802 RXL65801:RXL65802 SHH65801:SHH65802 SRD65801:SRD65802 TAZ65801:TAZ65802 TKV65801:TKV65802 TUR65801:TUR65802 UEN65801:UEN65802 UOJ65801:UOJ65802 UYF65801:UYF65802 VIB65801:VIB65802 VRX65801:VRX65802 WBT65801:WBT65802 WLP65801:WLP65802 WVL65801:WVL65802 D131337:D131338 IZ131337:IZ131338 SV131337:SV131338 ACR131337:ACR131338 AMN131337:AMN131338 AWJ131337:AWJ131338 BGF131337:BGF131338 BQB131337:BQB131338 BZX131337:BZX131338 CJT131337:CJT131338 CTP131337:CTP131338 DDL131337:DDL131338 DNH131337:DNH131338 DXD131337:DXD131338 EGZ131337:EGZ131338 EQV131337:EQV131338 FAR131337:FAR131338 FKN131337:FKN131338 FUJ131337:FUJ131338 GEF131337:GEF131338 GOB131337:GOB131338 GXX131337:GXX131338 HHT131337:HHT131338 HRP131337:HRP131338 IBL131337:IBL131338 ILH131337:ILH131338 IVD131337:IVD131338 JEZ131337:JEZ131338 JOV131337:JOV131338 JYR131337:JYR131338 KIN131337:KIN131338 KSJ131337:KSJ131338 LCF131337:LCF131338 LMB131337:LMB131338 LVX131337:LVX131338 MFT131337:MFT131338 MPP131337:MPP131338 MZL131337:MZL131338 NJH131337:NJH131338 NTD131337:NTD131338 OCZ131337:OCZ131338 OMV131337:OMV131338 OWR131337:OWR131338 PGN131337:PGN131338 PQJ131337:PQJ131338 QAF131337:QAF131338 QKB131337:QKB131338 QTX131337:QTX131338 RDT131337:RDT131338 RNP131337:RNP131338 RXL131337:RXL131338 SHH131337:SHH131338 SRD131337:SRD131338 TAZ131337:TAZ131338 TKV131337:TKV131338 TUR131337:TUR131338 UEN131337:UEN131338 UOJ131337:UOJ131338 UYF131337:UYF131338 VIB131337:VIB131338 VRX131337:VRX131338 WBT131337:WBT131338 WLP131337:WLP131338 WVL131337:WVL131338 D196873:D196874 IZ196873:IZ196874 SV196873:SV196874 ACR196873:ACR196874 AMN196873:AMN196874 AWJ196873:AWJ196874 BGF196873:BGF196874 BQB196873:BQB196874 BZX196873:BZX196874 CJT196873:CJT196874 CTP196873:CTP196874 DDL196873:DDL196874 DNH196873:DNH196874 DXD196873:DXD196874 EGZ196873:EGZ196874 EQV196873:EQV196874 FAR196873:FAR196874 FKN196873:FKN196874 FUJ196873:FUJ196874 GEF196873:GEF196874 GOB196873:GOB196874 GXX196873:GXX196874 HHT196873:HHT196874 HRP196873:HRP196874 IBL196873:IBL196874 ILH196873:ILH196874 IVD196873:IVD196874 JEZ196873:JEZ196874 JOV196873:JOV196874 JYR196873:JYR196874 KIN196873:KIN196874 KSJ196873:KSJ196874 LCF196873:LCF196874 LMB196873:LMB196874 LVX196873:LVX196874 MFT196873:MFT196874 MPP196873:MPP196874 MZL196873:MZL196874 NJH196873:NJH196874 NTD196873:NTD196874 OCZ196873:OCZ196874 OMV196873:OMV196874 OWR196873:OWR196874 PGN196873:PGN196874 PQJ196873:PQJ196874 QAF196873:QAF196874 QKB196873:QKB196874 QTX196873:QTX196874 RDT196873:RDT196874 RNP196873:RNP196874 RXL196873:RXL196874 SHH196873:SHH196874 SRD196873:SRD196874 TAZ196873:TAZ196874 TKV196873:TKV196874 TUR196873:TUR196874 UEN196873:UEN196874 UOJ196873:UOJ196874 UYF196873:UYF196874 VIB196873:VIB196874 VRX196873:VRX196874 WBT196873:WBT196874 WLP196873:WLP196874 WVL196873:WVL196874 D262409:D262410 IZ262409:IZ262410 SV262409:SV262410 ACR262409:ACR262410 AMN262409:AMN262410 AWJ262409:AWJ262410 BGF262409:BGF262410 BQB262409:BQB262410 BZX262409:BZX262410 CJT262409:CJT262410 CTP262409:CTP262410 DDL262409:DDL262410 DNH262409:DNH262410 DXD262409:DXD262410 EGZ262409:EGZ262410 EQV262409:EQV262410 FAR262409:FAR262410 FKN262409:FKN262410 FUJ262409:FUJ262410 GEF262409:GEF262410 GOB262409:GOB262410 GXX262409:GXX262410 HHT262409:HHT262410 HRP262409:HRP262410 IBL262409:IBL262410 ILH262409:ILH262410 IVD262409:IVD262410 JEZ262409:JEZ262410 JOV262409:JOV262410 JYR262409:JYR262410 KIN262409:KIN262410 KSJ262409:KSJ262410 LCF262409:LCF262410 LMB262409:LMB262410 LVX262409:LVX262410 MFT262409:MFT262410 MPP262409:MPP262410 MZL262409:MZL262410 NJH262409:NJH262410 NTD262409:NTD262410 OCZ262409:OCZ262410 OMV262409:OMV262410 OWR262409:OWR262410 PGN262409:PGN262410 PQJ262409:PQJ262410 QAF262409:QAF262410 QKB262409:QKB262410 QTX262409:QTX262410 RDT262409:RDT262410 RNP262409:RNP262410 RXL262409:RXL262410 SHH262409:SHH262410 SRD262409:SRD262410 TAZ262409:TAZ262410 TKV262409:TKV262410 TUR262409:TUR262410 UEN262409:UEN262410 UOJ262409:UOJ262410 UYF262409:UYF262410 VIB262409:VIB262410 VRX262409:VRX262410 WBT262409:WBT262410 WLP262409:WLP262410 WVL262409:WVL262410 D327945:D327946 IZ327945:IZ327946 SV327945:SV327946 ACR327945:ACR327946 AMN327945:AMN327946 AWJ327945:AWJ327946 BGF327945:BGF327946 BQB327945:BQB327946 BZX327945:BZX327946 CJT327945:CJT327946 CTP327945:CTP327946 DDL327945:DDL327946 DNH327945:DNH327946 DXD327945:DXD327946 EGZ327945:EGZ327946 EQV327945:EQV327946 FAR327945:FAR327946 FKN327945:FKN327946 FUJ327945:FUJ327946 GEF327945:GEF327946 GOB327945:GOB327946 GXX327945:GXX327946 HHT327945:HHT327946 HRP327945:HRP327946 IBL327945:IBL327946 ILH327945:ILH327946 IVD327945:IVD327946 JEZ327945:JEZ327946 JOV327945:JOV327946 JYR327945:JYR327946 KIN327945:KIN327946 KSJ327945:KSJ327946 LCF327945:LCF327946 LMB327945:LMB327946 LVX327945:LVX327946 MFT327945:MFT327946 MPP327945:MPP327946 MZL327945:MZL327946 NJH327945:NJH327946 NTD327945:NTD327946 OCZ327945:OCZ327946 OMV327945:OMV327946 OWR327945:OWR327946 PGN327945:PGN327946 PQJ327945:PQJ327946 QAF327945:QAF327946 QKB327945:QKB327946 QTX327945:QTX327946 RDT327945:RDT327946 RNP327945:RNP327946 RXL327945:RXL327946 SHH327945:SHH327946 SRD327945:SRD327946 TAZ327945:TAZ327946 TKV327945:TKV327946 TUR327945:TUR327946 UEN327945:UEN327946 UOJ327945:UOJ327946 UYF327945:UYF327946 VIB327945:VIB327946 VRX327945:VRX327946 WBT327945:WBT327946 WLP327945:WLP327946 WVL327945:WVL327946 D393481:D393482 IZ393481:IZ393482 SV393481:SV393482 ACR393481:ACR393482 AMN393481:AMN393482 AWJ393481:AWJ393482 BGF393481:BGF393482 BQB393481:BQB393482 BZX393481:BZX393482 CJT393481:CJT393482 CTP393481:CTP393482 DDL393481:DDL393482 DNH393481:DNH393482 DXD393481:DXD393482 EGZ393481:EGZ393482 EQV393481:EQV393482 FAR393481:FAR393482 FKN393481:FKN393482 FUJ393481:FUJ393482 GEF393481:GEF393482 GOB393481:GOB393482 GXX393481:GXX393482 HHT393481:HHT393482 HRP393481:HRP393482 IBL393481:IBL393482 ILH393481:ILH393482 IVD393481:IVD393482 JEZ393481:JEZ393482 JOV393481:JOV393482 JYR393481:JYR393482 KIN393481:KIN393482 KSJ393481:KSJ393482 LCF393481:LCF393482 LMB393481:LMB393482 LVX393481:LVX393482 MFT393481:MFT393482 MPP393481:MPP393482 MZL393481:MZL393482 NJH393481:NJH393482 NTD393481:NTD393482 OCZ393481:OCZ393482 OMV393481:OMV393482 OWR393481:OWR393482 PGN393481:PGN393482 PQJ393481:PQJ393482 QAF393481:QAF393482 QKB393481:QKB393482 QTX393481:QTX393482 RDT393481:RDT393482 RNP393481:RNP393482 RXL393481:RXL393482 SHH393481:SHH393482 SRD393481:SRD393482 TAZ393481:TAZ393482 TKV393481:TKV393482 TUR393481:TUR393482 UEN393481:UEN393482 UOJ393481:UOJ393482 UYF393481:UYF393482 VIB393481:VIB393482 VRX393481:VRX393482 WBT393481:WBT393482 WLP393481:WLP393482 WVL393481:WVL393482 D459017:D459018 IZ459017:IZ459018 SV459017:SV459018 ACR459017:ACR459018 AMN459017:AMN459018 AWJ459017:AWJ459018 BGF459017:BGF459018 BQB459017:BQB459018 BZX459017:BZX459018 CJT459017:CJT459018 CTP459017:CTP459018 DDL459017:DDL459018 DNH459017:DNH459018 DXD459017:DXD459018 EGZ459017:EGZ459018 EQV459017:EQV459018 FAR459017:FAR459018 FKN459017:FKN459018 FUJ459017:FUJ459018 GEF459017:GEF459018 GOB459017:GOB459018 GXX459017:GXX459018 HHT459017:HHT459018 HRP459017:HRP459018 IBL459017:IBL459018 ILH459017:ILH459018 IVD459017:IVD459018 JEZ459017:JEZ459018 JOV459017:JOV459018 JYR459017:JYR459018 KIN459017:KIN459018 KSJ459017:KSJ459018 LCF459017:LCF459018 LMB459017:LMB459018 LVX459017:LVX459018 MFT459017:MFT459018 MPP459017:MPP459018 MZL459017:MZL459018 NJH459017:NJH459018 NTD459017:NTD459018 OCZ459017:OCZ459018 OMV459017:OMV459018 OWR459017:OWR459018 PGN459017:PGN459018 PQJ459017:PQJ459018 QAF459017:QAF459018 QKB459017:QKB459018 QTX459017:QTX459018 RDT459017:RDT459018 RNP459017:RNP459018 RXL459017:RXL459018 SHH459017:SHH459018 SRD459017:SRD459018 TAZ459017:TAZ459018 TKV459017:TKV459018 TUR459017:TUR459018 UEN459017:UEN459018 UOJ459017:UOJ459018 UYF459017:UYF459018 VIB459017:VIB459018 VRX459017:VRX459018 WBT459017:WBT459018 WLP459017:WLP459018 WVL459017:WVL459018 D524553:D524554 IZ524553:IZ524554 SV524553:SV524554 ACR524553:ACR524554 AMN524553:AMN524554 AWJ524553:AWJ524554 BGF524553:BGF524554 BQB524553:BQB524554 BZX524553:BZX524554 CJT524553:CJT524554 CTP524553:CTP524554 DDL524553:DDL524554 DNH524553:DNH524554 DXD524553:DXD524554 EGZ524553:EGZ524554 EQV524553:EQV524554 FAR524553:FAR524554 FKN524553:FKN524554 FUJ524553:FUJ524554 GEF524553:GEF524554 GOB524553:GOB524554 GXX524553:GXX524554 HHT524553:HHT524554 HRP524553:HRP524554 IBL524553:IBL524554 ILH524553:ILH524554 IVD524553:IVD524554 JEZ524553:JEZ524554 JOV524553:JOV524554 JYR524553:JYR524554 KIN524553:KIN524554 KSJ524553:KSJ524554 LCF524553:LCF524554 LMB524553:LMB524554 LVX524553:LVX524554 MFT524553:MFT524554 MPP524553:MPP524554 MZL524553:MZL524554 NJH524553:NJH524554 NTD524553:NTD524554 OCZ524553:OCZ524554 OMV524553:OMV524554 OWR524553:OWR524554 PGN524553:PGN524554 PQJ524553:PQJ524554 QAF524553:QAF524554 QKB524553:QKB524554 QTX524553:QTX524554 RDT524553:RDT524554 RNP524553:RNP524554 RXL524553:RXL524554 SHH524553:SHH524554 SRD524553:SRD524554 TAZ524553:TAZ524554 TKV524553:TKV524554 TUR524553:TUR524554 UEN524553:UEN524554 UOJ524553:UOJ524554 UYF524553:UYF524554 VIB524553:VIB524554 VRX524553:VRX524554 WBT524553:WBT524554 WLP524553:WLP524554 WVL524553:WVL524554 D590089:D590090 IZ590089:IZ590090 SV590089:SV590090 ACR590089:ACR590090 AMN590089:AMN590090 AWJ590089:AWJ590090 BGF590089:BGF590090 BQB590089:BQB590090 BZX590089:BZX590090 CJT590089:CJT590090 CTP590089:CTP590090 DDL590089:DDL590090 DNH590089:DNH590090 DXD590089:DXD590090 EGZ590089:EGZ590090 EQV590089:EQV590090 FAR590089:FAR590090 FKN590089:FKN590090 FUJ590089:FUJ590090 GEF590089:GEF590090 GOB590089:GOB590090 GXX590089:GXX590090 HHT590089:HHT590090 HRP590089:HRP590090 IBL590089:IBL590090 ILH590089:ILH590090 IVD590089:IVD590090 JEZ590089:JEZ590090 JOV590089:JOV590090 JYR590089:JYR590090 KIN590089:KIN590090 KSJ590089:KSJ590090 LCF590089:LCF590090 LMB590089:LMB590090 LVX590089:LVX590090 MFT590089:MFT590090 MPP590089:MPP590090 MZL590089:MZL590090 NJH590089:NJH590090 NTD590089:NTD590090 OCZ590089:OCZ590090 OMV590089:OMV590090 OWR590089:OWR590090 PGN590089:PGN590090 PQJ590089:PQJ590090 QAF590089:QAF590090 QKB590089:QKB590090 QTX590089:QTX590090 RDT590089:RDT590090 RNP590089:RNP590090 RXL590089:RXL590090 SHH590089:SHH590090 SRD590089:SRD590090 TAZ590089:TAZ590090 TKV590089:TKV590090 TUR590089:TUR590090 UEN590089:UEN590090 UOJ590089:UOJ590090 UYF590089:UYF590090 VIB590089:VIB590090 VRX590089:VRX590090 WBT590089:WBT590090 WLP590089:WLP590090 WVL590089:WVL590090 D655625:D655626 IZ655625:IZ655626 SV655625:SV655626 ACR655625:ACR655626 AMN655625:AMN655626 AWJ655625:AWJ655626 BGF655625:BGF655626 BQB655625:BQB655626 BZX655625:BZX655626 CJT655625:CJT655626 CTP655625:CTP655626 DDL655625:DDL655626 DNH655625:DNH655626 DXD655625:DXD655626 EGZ655625:EGZ655626 EQV655625:EQV655626 FAR655625:FAR655626 FKN655625:FKN655626 FUJ655625:FUJ655626 GEF655625:GEF655626 GOB655625:GOB655626 GXX655625:GXX655626 HHT655625:HHT655626 HRP655625:HRP655626 IBL655625:IBL655626 ILH655625:ILH655626 IVD655625:IVD655626 JEZ655625:JEZ655626 JOV655625:JOV655626 JYR655625:JYR655626 KIN655625:KIN655626 KSJ655625:KSJ655626 LCF655625:LCF655626 LMB655625:LMB655626 LVX655625:LVX655626 MFT655625:MFT655626 MPP655625:MPP655626 MZL655625:MZL655626 NJH655625:NJH655626 NTD655625:NTD655626 OCZ655625:OCZ655626 OMV655625:OMV655626 OWR655625:OWR655626 PGN655625:PGN655626 PQJ655625:PQJ655626 QAF655625:QAF655626 QKB655625:QKB655626 QTX655625:QTX655626 RDT655625:RDT655626 RNP655625:RNP655626 RXL655625:RXL655626 SHH655625:SHH655626 SRD655625:SRD655626 TAZ655625:TAZ655626 TKV655625:TKV655626 TUR655625:TUR655626 UEN655625:UEN655626 UOJ655625:UOJ655626 UYF655625:UYF655626 VIB655625:VIB655626 VRX655625:VRX655626 WBT655625:WBT655626 WLP655625:WLP655626 WVL655625:WVL655626 D721161:D721162 IZ721161:IZ721162 SV721161:SV721162 ACR721161:ACR721162 AMN721161:AMN721162 AWJ721161:AWJ721162 BGF721161:BGF721162 BQB721161:BQB721162 BZX721161:BZX721162 CJT721161:CJT721162 CTP721161:CTP721162 DDL721161:DDL721162 DNH721161:DNH721162 DXD721161:DXD721162 EGZ721161:EGZ721162 EQV721161:EQV721162 FAR721161:FAR721162 FKN721161:FKN721162 FUJ721161:FUJ721162 GEF721161:GEF721162 GOB721161:GOB721162 GXX721161:GXX721162 HHT721161:HHT721162 HRP721161:HRP721162 IBL721161:IBL721162 ILH721161:ILH721162 IVD721161:IVD721162 JEZ721161:JEZ721162 JOV721161:JOV721162 JYR721161:JYR721162 KIN721161:KIN721162 KSJ721161:KSJ721162 LCF721161:LCF721162 LMB721161:LMB721162 LVX721161:LVX721162 MFT721161:MFT721162 MPP721161:MPP721162 MZL721161:MZL721162 NJH721161:NJH721162 NTD721161:NTD721162 OCZ721161:OCZ721162 OMV721161:OMV721162 OWR721161:OWR721162 PGN721161:PGN721162 PQJ721161:PQJ721162 QAF721161:QAF721162 QKB721161:QKB721162 QTX721161:QTX721162 RDT721161:RDT721162 RNP721161:RNP721162 RXL721161:RXL721162 SHH721161:SHH721162 SRD721161:SRD721162 TAZ721161:TAZ721162 TKV721161:TKV721162 TUR721161:TUR721162 UEN721161:UEN721162 UOJ721161:UOJ721162 UYF721161:UYF721162 VIB721161:VIB721162 VRX721161:VRX721162 WBT721161:WBT721162 WLP721161:WLP721162 WVL721161:WVL721162 D786697:D786698 IZ786697:IZ786698 SV786697:SV786698 ACR786697:ACR786698 AMN786697:AMN786698 AWJ786697:AWJ786698 BGF786697:BGF786698 BQB786697:BQB786698 BZX786697:BZX786698 CJT786697:CJT786698 CTP786697:CTP786698 DDL786697:DDL786698 DNH786697:DNH786698 DXD786697:DXD786698 EGZ786697:EGZ786698 EQV786697:EQV786698 FAR786697:FAR786698 FKN786697:FKN786698 FUJ786697:FUJ786698 GEF786697:GEF786698 GOB786697:GOB786698 GXX786697:GXX786698 HHT786697:HHT786698 HRP786697:HRP786698 IBL786697:IBL786698 ILH786697:ILH786698 IVD786697:IVD786698 JEZ786697:JEZ786698 JOV786697:JOV786698 JYR786697:JYR786698 KIN786697:KIN786698 KSJ786697:KSJ786698 LCF786697:LCF786698 LMB786697:LMB786698 LVX786697:LVX786698 MFT786697:MFT786698 MPP786697:MPP786698 MZL786697:MZL786698 NJH786697:NJH786698 NTD786697:NTD786698 OCZ786697:OCZ786698 OMV786697:OMV786698 OWR786697:OWR786698 PGN786697:PGN786698 PQJ786697:PQJ786698 QAF786697:QAF786698 QKB786697:QKB786698 QTX786697:QTX786698 RDT786697:RDT786698 RNP786697:RNP786698 RXL786697:RXL786698 SHH786697:SHH786698 SRD786697:SRD786698 TAZ786697:TAZ786698 TKV786697:TKV786698 TUR786697:TUR786698 UEN786697:UEN786698 UOJ786697:UOJ786698 UYF786697:UYF786698 VIB786697:VIB786698 VRX786697:VRX786698 WBT786697:WBT786698 WLP786697:WLP786698 WVL786697:WVL786698 D852233:D852234 IZ852233:IZ852234 SV852233:SV852234 ACR852233:ACR852234 AMN852233:AMN852234 AWJ852233:AWJ852234 BGF852233:BGF852234 BQB852233:BQB852234 BZX852233:BZX852234 CJT852233:CJT852234 CTP852233:CTP852234 DDL852233:DDL852234 DNH852233:DNH852234 DXD852233:DXD852234 EGZ852233:EGZ852234 EQV852233:EQV852234 FAR852233:FAR852234 FKN852233:FKN852234 FUJ852233:FUJ852234 GEF852233:GEF852234 GOB852233:GOB852234 GXX852233:GXX852234 HHT852233:HHT852234 HRP852233:HRP852234 IBL852233:IBL852234 ILH852233:ILH852234 IVD852233:IVD852234 JEZ852233:JEZ852234 JOV852233:JOV852234 JYR852233:JYR852234 KIN852233:KIN852234 KSJ852233:KSJ852234 LCF852233:LCF852234 LMB852233:LMB852234 LVX852233:LVX852234 MFT852233:MFT852234 MPP852233:MPP852234 MZL852233:MZL852234 NJH852233:NJH852234 NTD852233:NTD852234 OCZ852233:OCZ852234 OMV852233:OMV852234 OWR852233:OWR852234 PGN852233:PGN852234 PQJ852233:PQJ852234 QAF852233:QAF852234 QKB852233:QKB852234 QTX852233:QTX852234 RDT852233:RDT852234 RNP852233:RNP852234 RXL852233:RXL852234 SHH852233:SHH852234 SRD852233:SRD852234 TAZ852233:TAZ852234 TKV852233:TKV852234 TUR852233:TUR852234 UEN852233:UEN852234 UOJ852233:UOJ852234 UYF852233:UYF852234 VIB852233:VIB852234 VRX852233:VRX852234 WBT852233:WBT852234 WLP852233:WLP852234 WVL852233:WVL852234 D917769:D917770 IZ917769:IZ917770 SV917769:SV917770 ACR917769:ACR917770 AMN917769:AMN917770 AWJ917769:AWJ917770 BGF917769:BGF917770 BQB917769:BQB917770 BZX917769:BZX917770 CJT917769:CJT917770 CTP917769:CTP917770 DDL917769:DDL917770 DNH917769:DNH917770 DXD917769:DXD917770 EGZ917769:EGZ917770 EQV917769:EQV917770 FAR917769:FAR917770 FKN917769:FKN917770 FUJ917769:FUJ917770 GEF917769:GEF917770 GOB917769:GOB917770 GXX917769:GXX917770 HHT917769:HHT917770 HRP917769:HRP917770 IBL917769:IBL917770 ILH917769:ILH917770 IVD917769:IVD917770 JEZ917769:JEZ917770 JOV917769:JOV917770 JYR917769:JYR917770 KIN917769:KIN917770 KSJ917769:KSJ917770 LCF917769:LCF917770 LMB917769:LMB917770 LVX917769:LVX917770 MFT917769:MFT917770 MPP917769:MPP917770 MZL917769:MZL917770 NJH917769:NJH917770 NTD917769:NTD917770 OCZ917769:OCZ917770 OMV917769:OMV917770 OWR917769:OWR917770 PGN917769:PGN917770 PQJ917769:PQJ917770 QAF917769:QAF917770 QKB917769:QKB917770 QTX917769:QTX917770 RDT917769:RDT917770 RNP917769:RNP917770 RXL917769:RXL917770 SHH917769:SHH917770 SRD917769:SRD917770 TAZ917769:TAZ917770 TKV917769:TKV917770 TUR917769:TUR917770 UEN917769:UEN917770 UOJ917769:UOJ917770 UYF917769:UYF917770 VIB917769:VIB917770 VRX917769:VRX917770 WBT917769:WBT917770 WLP917769:WLP917770 WVL917769:WVL917770 D983305:D983306 IZ983305:IZ983306 SV983305:SV983306 ACR983305:ACR983306 AMN983305:AMN983306 AWJ983305:AWJ983306 BGF983305:BGF983306 BQB983305:BQB983306 BZX983305:BZX983306 CJT983305:CJT983306 CTP983305:CTP983306 DDL983305:DDL983306 DNH983305:DNH983306 DXD983305:DXD983306 EGZ983305:EGZ983306 EQV983305:EQV983306 FAR983305:FAR983306 FKN983305:FKN983306 FUJ983305:FUJ983306 GEF983305:GEF983306 GOB983305:GOB983306 GXX983305:GXX983306 HHT983305:HHT983306 HRP983305:HRP983306 IBL983305:IBL983306 ILH983305:ILH983306 IVD983305:IVD983306 JEZ983305:JEZ983306 JOV983305:JOV983306 JYR983305:JYR983306 KIN983305:KIN983306 KSJ983305:KSJ983306 LCF983305:LCF983306 LMB983305:LMB983306 LVX983305:LVX983306 MFT983305:MFT983306 MPP983305:MPP983306 MZL983305:MZL983306 NJH983305:NJH983306 NTD983305:NTD983306 OCZ983305:OCZ983306 OMV983305:OMV983306 OWR983305:OWR983306 PGN983305:PGN983306 PQJ983305:PQJ983306 QAF983305:QAF983306 QKB983305:QKB983306 QTX983305:QTX983306 RDT983305:RDT983306 RNP983305:RNP983306 RXL983305:RXL983306 SHH983305:SHH983306 SRD983305:SRD983306 TAZ983305:TAZ983306 TKV983305:TKV983306 TUR983305:TUR983306 UEN983305:UEN983306 UOJ983305:UOJ983306 UYF983305:UYF983306 VIB983305:VIB983306 VRX983305:VRX983306 WBT983305:WBT983306 WLP983305:WLP983306 WVL983305:WVL983306 D181:D182 IZ181:IZ182 SV181:SV182 ACR181:ACR182 AMN181:AMN182 AWJ181:AWJ182 BGF181:BGF182 BQB181:BQB182 BZX181:BZX182 CJT181:CJT182 CTP181:CTP182 DDL181:DDL182 DNH181:DNH182 DXD181:DXD182 EGZ181:EGZ182 EQV181:EQV182 FAR181:FAR182 FKN181:FKN182 FUJ181:FUJ182 GEF181:GEF182 GOB181:GOB182 GXX181:GXX182 HHT181:HHT182 HRP181:HRP182 IBL181:IBL182 ILH181:ILH182 IVD181:IVD182 JEZ181:JEZ182 JOV181:JOV182 JYR181:JYR182 KIN181:KIN182 KSJ181:KSJ182 LCF181:LCF182 LMB181:LMB182 LVX181:LVX182 MFT181:MFT182 MPP181:MPP182 MZL181:MZL182 NJH181:NJH182 NTD181:NTD182 OCZ181:OCZ182 OMV181:OMV182 OWR181:OWR182 PGN181:PGN182 PQJ181:PQJ182 QAF181:QAF182 QKB181:QKB182 QTX181:QTX182 RDT181:RDT182 RNP181:RNP182 RXL181:RXL182 SHH181:SHH182 SRD181:SRD182 TAZ181:TAZ182 TKV181:TKV182 TUR181:TUR182 UEN181:UEN182 UOJ181:UOJ182 UYF181:UYF182 VIB181:VIB182 VRX181:VRX182 WBT181:WBT182 WLP181:WLP182 WVL181:WVL182 D65717:D65718 IZ65717:IZ65718 SV65717:SV65718 ACR65717:ACR65718 AMN65717:AMN65718 AWJ65717:AWJ65718 BGF65717:BGF65718 BQB65717:BQB65718 BZX65717:BZX65718 CJT65717:CJT65718 CTP65717:CTP65718 DDL65717:DDL65718 DNH65717:DNH65718 DXD65717:DXD65718 EGZ65717:EGZ65718 EQV65717:EQV65718 FAR65717:FAR65718 FKN65717:FKN65718 FUJ65717:FUJ65718 GEF65717:GEF65718 GOB65717:GOB65718 GXX65717:GXX65718 HHT65717:HHT65718 HRP65717:HRP65718 IBL65717:IBL65718 ILH65717:ILH65718 IVD65717:IVD65718 JEZ65717:JEZ65718 JOV65717:JOV65718 JYR65717:JYR65718 KIN65717:KIN65718 KSJ65717:KSJ65718 LCF65717:LCF65718 LMB65717:LMB65718 LVX65717:LVX65718 MFT65717:MFT65718 MPP65717:MPP65718 MZL65717:MZL65718 NJH65717:NJH65718 NTD65717:NTD65718 OCZ65717:OCZ65718 OMV65717:OMV65718 OWR65717:OWR65718 PGN65717:PGN65718 PQJ65717:PQJ65718 QAF65717:QAF65718 QKB65717:QKB65718 QTX65717:QTX65718 RDT65717:RDT65718 RNP65717:RNP65718 RXL65717:RXL65718 SHH65717:SHH65718 SRD65717:SRD65718 TAZ65717:TAZ65718 TKV65717:TKV65718 TUR65717:TUR65718 UEN65717:UEN65718 UOJ65717:UOJ65718 UYF65717:UYF65718 VIB65717:VIB65718 VRX65717:VRX65718 WBT65717:WBT65718 WLP65717:WLP65718 WVL65717:WVL65718 D131253:D131254 IZ131253:IZ131254 SV131253:SV131254 ACR131253:ACR131254 AMN131253:AMN131254 AWJ131253:AWJ131254 BGF131253:BGF131254 BQB131253:BQB131254 BZX131253:BZX131254 CJT131253:CJT131254 CTP131253:CTP131254 DDL131253:DDL131254 DNH131253:DNH131254 DXD131253:DXD131254 EGZ131253:EGZ131254 EQV131253:EQV131254 FAR131253:FAR131254 FKN131253:FKN131254 FUJ131253:FUJ131254 GEF131253:GEF131254 GOB131253:GOB131254 GXX131253:GXX131254 HHT131253:HHT131254 HRP131253:HRP131254 IBL131253:IBL131254 ILH131253:ILH131254 IVD131253:IVD131254 JEZ131253:JEZ131254 JOV131253:JOV131254 JYR131253:JYR131254 KIN131253:KIN131254 KSJ131253:KSJ131254 LCF131253:LCF131254 LMB131253:LMB131254 LVX131253:LVX131254 MFT131253:MFT131254 MPP131253:MPP131254 MZL131253:MZL131254 NJH131253:NJH131254 NTD131253:NTD131254 OCZ131253:OCZ131254 OMV131253:OMV131254 OWR131253:OWR131254 PGN131253:PGN131254 PQJ131253:PQJ131254 QAF131253:QAF131254 QKB131253:QKB131254 QTX131253:QTX131254 RDT131253:RDT131254 RNP131253:RNP131254 RXL131253:RXL131254 SHH131253:SHH131254 SRD131253:SRD131254 TAZ131253:TAZ131254 TKV131253:TKV131254 TUR131253:TUR131254 UEN131253:UEN131254 UOJ131253:UOJ131254 UYF131253:UYF131254 VIB131253:VIB131254 VRX131253:VRX131254 WBT131253:WBT131254 WLP131253:WLP131254 WVL131253:WVL131254 D196789:D196790 IZ196789:IZ196790 SV196789:SV196790 ACR196789:ACR196790 AMN196789:AMN196790 AWJ196789:AWJ196790 BGF196789:BGF196790 BQB196789:BQB196790 BZX196789:BZX196790 CJT196789:CJT196790 CTP196789:CTP196790 DDL196789:DDL196790 DNH196789:DNH196790 DXD196789:DXD196790 EGZ196789:EGZ196790 EQV196789:EQV196790 FAR196789:FAR196790 FKN196789:FKN196790 FUJ196789:FUJ196790 GEF196789:GEF196790 GOB196789:GOB196790 GXX196789:GXX196790 HHT196789:HHT196790 HRP196789:HRP196790 IBL196789:IBL196790 ILH196789:ILH196790 IVD196789:IVD196790 JEZ196789:JEZ196790 JOV196789:JOV196790 JYR196789:JYR196790 KIN196789:KIN196790 KSJ196789:KSJ196790 LCF196789:LCF196790 LMB196789:LMB196790 LVX196789:LVX196790 MFT196789:MFT196790 MPP196789:MPP196790 MZL196789:MZL196790 NJH196789:NJH196790 NTD196789:NTD196790 OCZ196789:OCZ196790 OMV196789:OMV196790 OWR196789:OWR196790 PGN196789:PGN196790 PQJ196789:PQJ196790 QAF196789:QAF196790 QKB196789:QKB196790 QTX196789:QTX196790 RDT196789:RDT196790 RNP196789:RNP196790 RXL196789:RXL196790 SHH196789:SHH196790 SRD196789:SRD196790 TAZ196789:TAZ196790 TKV196789:TKV196790 TUR196789:TUR196790 UEN196789:UEN196790 UOJ196789:UOJ196790 UYF196789:UYF196790 VIB196789:VIB196790 VRX196789:VRX196790 WBT196789:WBT196790 WLP196789:WLP196790 WVL196789:WVL196790 D262325:D262326 IZ262325:IZ262326 SV262325:SV262326 ACR262325:ACR262326 AMN262325:AMN262326 AWJ262325:AWJ262326 BGF262325:BGF262326 BQB262325:BQB262326 BZX262325:BZX262326 CJT262325:CJT262326 CTP262325:CTP262326 DDL262325:DDL262326 DNH262325:DNH262326 DXD262325:DXD262326 EGZ262325:EGZ262326 EQV262325:EQV262326 FAR262325:FAR262326 FKN262325:FKN262326 FUJ262325:FUJ262326 GEF262325:GEF262326 GOB262325:GOB262326 GXX262325:GXX262326 HHT262325:HHT262326 HRP262325:HRP262326 IBL262325:IBL262326 ILH262325:ILH262326 IVD262325:IVD262326 JEZ262325:JEZ262326 JOV262325:JOV262326 JYR262325:JYR262326 KIN262325:KIN262326 KSJ262325:KSJ262326 LCF262325:LCF262326 LMB262325:LMB262326 LVX262325:LVX262326 MFT262325:MFT262326 MPP262325:MPP262326 MZL262325:MZL262326 NJH262325:NJH262326 NTD262325:NTD262326 OCZ262325:OCZ262326 OMV262325:OMV262326 OWR262325:OWR262326 PGN262325:PGN262326 PQJ262325:PQJ262326 QAF262325:QAF262326 QKB262325:QKB262326 QTX262325:QTX262326 RDT262325:RDT262326 RNP262325:RNP262326 RXL262325:RXL262326 SHH262325:SHH262326 SRD262325:SRD262326 TAZ262325:TAZ262326 TKV262325:TKV262326 TUR262325:TUR262326 UEN262325:UEN262326 UOJ262325:UOJ262326 UYF262325:UYF262326 VIB262325:VIB262326 VRX262325:VRX262326 WBT262325:WBT262326 WLP262325:WLP262326 WVL262325:WVL262326 D327861:D327862 IZ327861:IZ327862 SV327861:SV327862 ACR327861:ACR327862 AMN327861:AMN327862 AWJ327861:AWJ327862 BGF327861:BGF327862 BQB327861:BQB327862 BZX327861:BZX327862 CJT327861:CJT327862 CTP327861:CTP327862 DDL327861:DDL327862 DNH327861:DNH327862 DXD327861:DXD327862 EGZ327861:EGZ327862 EQV327861:EQV327862 FAR327861:FAR327862 FKN327861:FKN327862 FUJ327861:FUJ327862 GEF327861:GEF327862 GOB327861:GOB327862 GXX327861:GXX327862 HHT327861:HHT327862 HRP327861:HRP327862 IBL327861:IBL327862 ILH327861:ILH327862 IVD327861:IVD327862 JEZ327861:JEZ327862 JOV327861:JOV327862 JYR327861:JYR327862 KIN327861:KIN327862 KSJ327861:KSJ327862 LCF327861:LCF327862 LMB327861:LMB327862 LVX327861:LVX327862 MFT327861:MFT327862 MPP327861:MPP327862 MZL327861:MZL327862 NJH327861:NJH327862 NTD327861:NTD327862 OCZ327861:OCZ327862 OMV327861:OMV327862 OWR327861:OWR327862 PGN327861:PGN327862 PQJ327861:PQJ327862 QAF327861:QAF327862 QKB327861:QKB327862 QTX327861:QTX327862 RDT327861:RDT327862 RNP327861:RNP327862 RXL327861:RXL327862 SHH327861:SHH327862 SRD327861:SRD327862 TAZ327861:TAZ327862 TKV327861:TKV327862 TUR327861:TUR327862 UEN327861:UEN327862 UOJ327861:UOJ327862 UYF327861:UYF327862 VIB327861:VIB327862 VRX327861:VRX327862 WBT327861:WBT327862 WLP327861:WLP327862 WVL327861:WVL327862 D393397:D393398 IZ393397:IZ393398 SV393397:SV393398 ACR393397:ACR393398 AMN393397:AMN393398 AWJ393397:AWJ393398 BGF393397:BGF393398 BQB393397:BQB393398 BZX393397:BZX393398 CJT393397:CJT393398 CTP393397:CTP393398 DDL393397:DDL393398 DNH393397:DNH393398 DXD393397:DXD393398 EGZ393397:EGZ393398 EQV393397:EQV393398 FAR393397:FAR393398 FKN393397:FKN393398 FUJ393397:FUJ393398 GEF393397:GEF393398 GOB393397:GOB393398 GXX393397:GXX393398 HHT393397:HHT393398 HRP393397:HRP393398 IBL393397:IBL393398 ILH393397:ILH393398 IVD393397:IVD393398 JEZ393397:JEZ393398 JOV393397:JOV393398 JYR393397:JYR393398 KIN393397:KIN393398 KSJ393397:KSJ393398 LCF393397:LCF393398 LMB393397:LMB393398 LVX393397:LVX393398 MFT393397:MFT393398 MPP393397:MPP393398 MZL393397:MZL393398 NJH393397:NJH393398 NTD393397:NTD393398 OCZ393397:OCZ393398 OMV393397:OMV393398 OWR393397:OWR393398 PGN393397:PGN393398 PQJ393397:PQJ393398 QAF393397:QAF393398 QKB393397:QKB393398 QTX393397:QTX393398 RDT393397:RDT393398 RNP393397:RNP393398 RXL393397:RXL393398 SHH393397:SHH393398 SRD393397:SRD393398 TAZ393397:TAZ393398 TKV393397:TKV393398 TUR393397:TUR393398 UEN393397:UEN393398 UOJ393397:UOJ393398 UYF393397:UYF393398 VIB393397:VIB393398 VRX393397:VRX393398 WBT393397:WBT393398 WLP393397:WLP393398 WVL393397:WVL393398 D458933:D458934 IZ458933:IZ458934 SV458933:SV458934 ACR458933:ACR458934 AMN458933:AMN458934 AWJ458933:AWJ458934 BGF458933:BGF458934 BQB458933:BQB458934 BZX458933:BZX458934 CJT458933:CJT458934 CTP458933:CTP458934 DDL458933:DDL458934 DNH458933:DNH458934 DXD458933:DXD458934 EGZ458933:EGZ458934 EQV458933:EQV458934 FAR458933:FAR458934 FKN458933:FKN458934 FUJ458933:FUJ458934 GEF458933:GEF458934 GOB458933:GOB458934 GXX458933:GXX458934 HHT458933:HHT458934 HRP458933:HRP458934 IBL458933:IBL458934 ILH458933:ILH458934 IVD458933:IVD458934 JEZ458933:JEZ458934 JOV458933:JOV458934 JYR458933:JYR458934 KIN458933:KIN458934 KSJ458933:KSJ458934 LCF458933:LCF458934 LMB458933:LMB458934 LVX458933:LVX458934 MFT458933:MFT458934 MPP458933:MPP458934 MZL458933:MZL458934 NJH458933:NJH458934 NTD458933:NTD458934 OCZ458933:OCZ458934 OMV458933:OMV458934 OWR458933:OWR458934 PGN458933:PGN458934 PQJ458933:PQJ458934 QAF458933:QAF458934 QKB458933:QKB458934 QTX458933:QTX458934 RDT458933:RDT458934 RNP458933:RNP458934 RXL458933:RXL458934 SHH458933:SHH458934 SRD458933:SRD458934 TAZ458933:TAZ458934 TKV458933:TKV458934 TUR458933:TUR458934 UEN458933:UEN458934 UOJ458933:UOJ458934 UYF458933:UYF458934 VIB458933:VIB458934 VRX458933:VRX458934 WBT458933:WBT458934 WLP458933:WLP458934 WVL458933:WVL458934 D524469:D524470 IZ524469:IZ524470 SV524469:SV524470 ACR524469:ACR524470 AMN524469:AMN524470 AWJ524469:AWJ524470 BGF524469:BGF524470 BQB524469:BQB524470 BZX524469:BZX524470 CJT524469:CJT524470 CTP524469:CTP524470 DDL524469:DDL524470 DNH524469:DNH524470 DXD524469:DXD524470 EGZ524469:EGZ524470 EQV524469:EQV524470 FAR524469:FAR524470 FKN524469:FKN524470 FUJ524469:FUJ524470 GEF524469:GEF524470 GOB524469:GOB524470 GXX524469:GXX524470 HHT524469:HHT524470 HRP524469:HRP524470 IBL524469:IBL524470 ILH524469:ILH524470 IVD524469:IVD524470 JEZ524469:JEZ524470 JOV524469:JOV524470 JYR524469:JYR524470 KIN524469:KIN524470 KSJ524469:KSJ524470 LCF524469:LCF524470 LMB524469:LMB524470 LVX524469:LVX524470 MFT524469:MFT524470 MPP524469:MPP524470 MZL524469:MZL524470 NJH524469:NJH524470 NTD524469:NTD524470 OCZ524469:OCZ524470 OMV524469:OMV524470 OWR524469:OWR524470 PGN524469:PGN524470 PQJ524469:PQJ524470 QAF524469:QAF524470 QKB524469:QKB524470 QTX524469:QTX524470 RDT524469:RDT524470 RNP524469:RNP524470 RXL524469:RXL524470 SHH524469:SHH524470 SRD524469:SRD524470 TAZ524469:TAZ524470 TKV524469:TKV524470 TUR524469:TUR524470 UEN524469:UEN524470 UOJ524469:UOJ524470 UYF524469:UYF524470 VIB524469:VIB524470 VRX524469:VRX524470 WBT524469:WBT524470 WLP524469:WLP524470 WVL524469:WVL524470 D590005:D590006 IZ590005:IZ590006 SV590005:SV590006 ACR590005:ACR590006 AMN590005:AMN590006 AWJ590005:AWJ590006 BGF590005:BGF590006 BQB590005:BQB590006 BZX590005:BZX590006 CJT590005:CJT590006 CTP590005:CTP590006 DDL590005:DDL590006 DNH590005:DNH590006 DXD590005:DXD590006 EGZ590005:EGZ590006 EQV590005:EQV590006 FAR590005:FAR590006 FKN590005:FKN590006 FUJ590005:FUJ590006 GEF590005:GEF590006 GOB590005:GOB590006 GXX590005:GXX590006 HHT590005:HHT590006 HRP590005:HRP590006 IBL590005:IBL590006 ILH590005:ILH590006 IVD590005:IVD590006 JEZ590005:JEZ590006 JOV590005:JOV590006 JYR590005:JYR590006 KIN590005:KIN590006 KSJ590005:KSJ590006 LCF590005:LCF590006 LMB590005:LMB590006 LVX590005:LVX590006 MFT590005:MFT590006 MPP590005:MPP590006 MZL590005:MZL590006 NJH590005:NJH590006 NTD590005:NTD590006 OCZ590005:OCZ590006 OMV590005:OMV590006 OWR590005:OWR590006 PGN590005:PGN590006 PQJ590005:PQJ590006 QAF590005:QAF590006 QKB590005:QKB590006 QTX590005:QTX590006 RDT590005:RDT590006 RNP590005:RNP590006 RXL590005:RXL590006 SHH590005:SHH590006 SRD590005:SRD590006 TAZ590005:TAZ590006 TKV590005:TKV590006 TUR590005:TUR590006 UEN590005:UEN590006 UOJ590005:UOJ590006 UYF590005:UYF590006 VIB590005:VIB590006 VRX590005:VRX590006 WBT590005:WBT590006 WLP590005:WLP590006 WVL590005:WVL590006 D655541:D655542 IZ655541:IZ655542 SV655541:SV655542 ACR655541:ACR655542 AMN655541:AMN655542 AWJ655541:AWJ655542 BGF655541:BGF655542 BQB655541:BQB655542 BZX655541:BZX655542 CJT655541:CJT655542 CTP655541:CTP655542 DDL655541:DDL655542 DNH655541:DNH655542 DXD655541:DXD655542 EGZ655541:EGZ655542 EQV655541:EQV655542 FAR655541:FAR655542 FKN655541:FKN655542 FUJ655541:FUJ655542 GEF655541:GEF655542 GOB655541:GOB655542 GXX655541:GXX655542 HHT655541:HHT655542 HRP655541:HRP655542 IBL655541:IBL655542 ILH655541:ILH655542 IVD655541:IVD655542 JEZ655541:JEZ655542 JOV655541:JOV655542 JYR655541:JYR655542 KIN655541:KIN655542 KSJ655541:KSJ655542 LCF655541:LCF655542 LMB655541:LMB655542 LVX655541:LVX655542 MFT655541:MFT655542 MPP655541:MPP655542 MZL655541:MZL655542 NJH655541:NJH655542 NTD655541:NTD655542 OCZ655541:OCZ655542 OMV655541:OMV655542 OWR655541:OWR655542 PGN655541:PGN655542 PQJ655541:PQJ655542 QAF655541:QAF655542 QKB655541:QKB655542 QTX655541:QTX655542 RDT655541:RDT655542 RNP655541:RNP655542 RXL655541:RXL655542 SHH655541:SHH655542 SRD655541:SRD655542 TAZ655541:TAZ655542 TKV655541:TKV655542 TUR655541:TUR655542 UEN655541:UEN655542 UOJ655541:UOJ655542 UYF655541:UYF655542 VIB655541:VIB655542 VRX655541:VRX655542 WBT655541:WBT655542 WLP655541:WLP655542 WVL655541:WVL655542 D721077:D721078 IZ721077:IZ721078 SV721077:SV721078 ACR721077:ACR721078 AMN721077:AMN721078 AWJ721077:AWJ721078 BGF721077:BGF721078 BQB721077:BQB721078 BZX721077:BZX721078 CJT721077:CJT721078 CTP721077:CTP721078 DDL721077:DDL721078 DNH721077:DNH721078 DXD721077:DXD721078 EGZ721077:EGZ721078 EQV721077:EQV721078 FAR721077:FAR721078 FKN721077:FKN721078 FUJ721077:FUJ721078 GEF721077:GEF721078 GOB721077:GOB721078 GXX721077:GXX721078 HHT721077:HHT721078 HRP721077:HRP721078 IBL721077:IBL721078 ILH721077:ILH721078 IVD721077:IVD721078 JEZ721077:JEZ721078 JOV721077:JOV721078 JYR721077:JYR721078 KIN721077:KIN721078 KSJ721077:KSJ721078 LCF721077:LCF721078 LMB721077:LMB721078 LVX721077:LVX721078 MFT721077:MFT721078 MPP721077:MPP721078 MZL721077:MZL721078 NJH721077:NJH721078 NTD721077:NTD721078 OCZ721077:OCZ721078 OMV721077:OMV721078 OWR721077:OWR721078 PGN721077:PGN721078 PQJ721077:PQJ721078 QAF721077:QAF721078 QKB721077:QKB721078 QTX721077:QTX721078 RDT721077:RDT721078 RNP721077:RNP721078 RXL721077:RXL721078 SHH721077:SHH721078 SRD721077:SRD721078 TAZ721077:TAZ721078 TKV721077:TKV721078 TUR721077:TUR721078 UEN721077:UEN721078 UOJ721077:UOJ721078 UYF721077:UYF721078 VIB721077:VIB721078 VRX721077:VRX721078 WBT721077:WBT721078 WLP721077:WLP721078 WVL721077:WVL721078 D786613:D786614 IZ786613:IZ786614 SV786613:SV786614 ACR786613:ACR786614 AMN786613:AMN786614 AWJ786613:AWJ786614 BGF786613:BGF786614 BQB786613:BQB786614 BZX786613:BZX786614 CJT786613:CJT786614 CTP786613:CTP786614 DDL786613:DDL786614 DNH786613:DNH786614 DXD786613:DXD786614 EGZ786613:EGZ786614 EQV786613:EQV786614 FAR786613:FAR786614 FKN786613:FKN786614 FUJ786613:FUJ786614 GEF786613:GEF786614 GOB786613:GOB786614 GXX786613:GXX786614 HHT786613:HHT786614 HRP786613:HRP786614 IBL786613:IBL786614 ILH786613:ILH786614 IVD786613:IVD786614 JEZ786613:JEZ786614 JOV786613:JOV786614 JYR786613:JYR786614 KIN786613:KIN786614 KSJ786613:KSJ786614 LCF786613:LCF786614 LMB786613:LMB786614 LVX786613:LVX786614 MFT786613:MFT786614 MPP786613:MPP786614 MZL786613:MZL786614 NJH786613:NJH786614 NTD786613:NTD786614 OCZ786613:OCZ786614 OMV786613:OMV786614 OWR786613:OWR786614 PGN786613:PGN786614 PQJ786613:PQJ786614 QAF786613:QAF786614 QKB786613:QKB786614 QTX786613:QTX786614 RDT786613:RDT786614 RNP786613:RNP786614 RXL786613:RXL786614 SHH786613:SHH786614 SRD786613:SRD786614 TAZ786613:TAZ786614 TKV786613:TKV786614 TUR786613:TUR786614 UEN786613:UEN786614 UOJ786613:UOJ786614 UYF786613:UYF786614 VIB786613:VIB786614 VRX786613:VRX786614 WBT786613:WBT786614 WLP786613:WLP786614 WVL786613:WVL786614 D852149:D852150 IZ852149:IZ852150 SV852149:SV852150 ACR852149:ACR852150 AMN852149:AMN852150 AWJ852149:AWJ852150 BGF852149:BGF852150 BQB852149:BQB852150 BZX852149:BZX852150 CJT852149:CJT852150 CTP852149:CTP852150 DDL852149:DDL852150 DNH852149:DNH852150 DXD852149:DXD852150 EGZ852149:EGZ852150 EQV852149:EQV852150 FAR852149:FAR852150 FKN852149:FKN852150 FUJ852149:FUJ852150 GEF852149:GEF852150 GOB852149:GOB852150 GXX852149:GXX852150 HHT852149:HHT852150 HRP852149:HRP852150 IBL852149:IBL852150 ILH852149:ILH852150 IVD852149:IVD852150 JEZ852149:JEZ852150 JOV852149:JOV852150 JYR852149:JYR852150 KIN852149:KIN852150 KSJ852149:KSJ852150 LCF852149:LCF852150 LMB852149:LMB852150 LVX852149:LVX852150 MFT852149:MFT852150 MPP852149:MPP852150 MZL852149:MZL852150 NJH852149:NJH852150 NTD852149:NTD852150 OCZ852149:OCZ852150 OMV852149:OMV852150 OWR852149:OWR852150 PGN852149:PGN852150 PQJ852149:PQJ852150 QAF852149:QAF852150 QKB852149:QKB852150 QTX852149:QTX852150 RDT852149:RDT852150 RNP852149:RNP852150 RXL852149:RXL852150 SHH852149:SHH852150 SRD852149:SRD852150 TAZ852149:TAZ852150 TKV852149:TKV852150 TUR852149:TUR852150 UEN852149:UEN852150 UOJ852149:UOJ852150 UYF852149:UYF852150 VIB852149:VIB852150 VRX852149:VRX852150 WBT852149:WBT852150 WLP852149:WLP852150 WVL852149:WVL852150 D917685:D917686 IZ917685:IZ917686 SV917685:SV917686 ACR917685:ACR917686 AMN917685:AMN917686 AWJ917685:AWJ917686 BGF917685:BGF917686 BQB917685:BQB917686 BZX917685:BZX917686 CJT917685:CJT917686 CTP917685:CTP917686 DDL917685:DDL917686 DNH917685:DNH917686 DXD917685:DXD917686 EGZ917685:EGZ917686 EQV917685:EQV917686 FAR917685:FAR917686 FKN917685:FKN917686 FUJ917685:FUJ917686 GEF917685:GEF917686 GOB917685:GOB917686 GXX917685:GXX917686 HHT917685:HHT917686 HRP917685:HRP917686 IBL917685:IBL917686 ILH917685:ILH917686 IVD917685:IVD917686 JEZ917685:JEZ917686 JOV917685:JOV917686 JYR917685:JYR917686 KIN917685:KIN917686 KSJ917685:KSJ917686 LCF917685:LCF917686 LMB917685:LMB917686 LVX917685:LVX917686 MFT917685:MFT917686 MPP917685:MPP917686 MZL917685:MZL917686 NJH917685:NJH917686 NTD917685:NTD917686 OCZ917685:OCZ917686 OMV917685:OMV917686 OWR917685:OWR917686 PGN917685:PGN917686 PQJ917685:PQJ917686 QAF917685:QAF917686 QKB917685:QKB917686 QTX917685:QTX917686 RDT917685:RDT917686 RNP917685:RNP917686 RXL917685:RXL917686 SHH917685:SHH917686 SRD917685:SRD917686 TAZ917685:TAZ917686 TKV917685:TKV917686 TUR917685:TUR917686 UEN917685:UEN917686 UOJ917685:UOJ917686 UYF917685:UYF917686 VIB917685:VIB917686 VRX917685:VRX917686 WBT917685:WBT917686 WLP917685:WLP917686 WVL917685:WVL917686 D983221:D983222 IZ983221:IZ983222 SV983221:SV983222 ACR983221:ACR983222 AMN983221:AMN983222 AWJ983221:AWJ983222 BGF983221:BGF983222 BQB983221:BQB983222 BZX983221:BZX983222 CJT983221:CJT983222 CTP983221:CTP983222 DDL983221:DDL983222 DNH983221:DNH983222 DXD983221:DXD983222 EGZ983221:EGZ983222 EQV983221:EQV983222 FAR983221:FAR983222 FKN983221:FKN983222 FUJ983221:FUJ983222 GEF983221:GEF983222 GOB983221:GOB983222 GXX983221:GXX983222 HHT983221:HHT983222 HRP983221:HRP983222 IBL983221:IBL983222 ILH983221:ILH983222 IVD983221:IVD983222 JEZ983221:JEZ983222 JOV983221:JOV983222 JYR983221:JYR983222 KIN983221:KIN983222 KSJ983221:KSJ983222 LCF983221:LCF983222 LMB983221:LMB983222 LVX983221:LVX983222 MFT983221:MFT983222 MPP983221:MPP983222 MZL983221:MZL983222 NJH983221:NJH983222 NTD983221:NTD983222 OCZ983221:OCZ983222 OMV983221:OMV983222 OWR983221:OWR983222 PGN983221:PGN983222 PQJ983221:PQJ983222 QAF983221:QAF983222 QKB983221:QKB983222 QTX983221:QTX983222 RDT983221:RDT983222 RNP983221:RNP983222 RXL983221:RXL983222 SHH983221:SHH983222 SRD983221:SRD983222 TAZ983221:TAZ983222 TKV983221:TKV983222 TUR983221:TUR983222 UEN983221:UEN983222 UOJ983221:UOJ983222 UYF983221:UYF983222 VIB983221:VIB983222 VRX983221:VRX983222 WBT983221:WBT983222 WLP983221:WLP983222 WVL983221:WVL983222 D184:D185 IZ184:IZ185 SV184:SV185 ACR184:ACR185 AMN184:AMN185 AWJ184:AWJ185 BGF184:BGF185 BQB184:BQB185 BZX184:BZX185 CJT184:CJT185 CTP184:CTP185 DDL184:DDL185 DNH184:DNH185 DXD184:DXD185 EGZ184:EGZ185 EQV184:EQV185 FAR184:FAR185 FKN184:FKN185 FUJ184:FUJ185 GEF184:GEF185 GOB184:GOB185 GXX184:GXX185 HHT184:HHT185 HRP184:HRP185 IBL184:IBL185 ILH184:ILH185 IVD184:IVD185 JEZ184:JEZ185 JOV184:JOV185 JYR184:JYR185 KIN184:KIN185 KSJ184:KSJ185 LCF184:LCF185 LMB184:LMB185 LVX184:LVX185 MFT184:MFT185 MPP184:MPP185 MZL184:MZL185 NJH184:NJH185 NTD184:NTD185 OCZ184:OCZ185 OMV184:OMV185 OWR184:OWR185 PGN184:PGN185 PQJ184:PQJ185 QAF184:QAF185 QKB184:QKB185 QTX184:QTX185 RDT184:RDT185 RNP184:RNP185 RXL184:RXL185 SHH184:SHH185 SRD184:SRD185 TAZ184:TAZ185 TKV184:TKV185 TUR184:TUR185 UEN184:UEN185 UOJ184:UOJ185 UYF184:UYF185 VIB184:VIB185 VRX184:VRX185 WBT184:WBT185 WLP184:WLP185 WVL184:WVL185 D65720:D65721 IZ65720:IZ65721 SV65720:SV65721 ACR65720:ACR65721 AMN65720:AMN65721 AWJ65720:AWJ65721 BGF65720:BGF65721 BQB65720:BQB65721 BZX65720:BZX65721 CJT65720:CJT65721 CTP65720:CTP65721 DDL65720:DDL65721 DNH65720:DNH65721 DXD65720:DXD65721 EGZ65720:EGZ65721 EQV65720:EQV65721 FAR65720:FAR65721 FKN65720:FKN65721 FUJ65720:FUJ65721 GEF65720:GEF65721 GOB65720:GOB65721 GXX65720:GXX65721 HHT65720:HHT65721 HRP65720:HRP65721 IBL65720:IBL65721 ILH65720:ILH65721 IVD65720:IVD65721 JEZ65720:JEZ65721 JOV65720:JOV65721 JYR65720:JYR65721 KIN65720:KIN65721 KSJ65720:KSJ65721 LCF65720:LCF65721 LMB65720:LMB65721 LVX65720:LVX65721 MFT65720:MFT65721 MPP65720:MPP65721 MZL65720:MZL65721 NJH65720:NJH65721 NTD65720:NTD65721 OCZ65720:OCZ65721 OMV65720:OMV65721 OWR65720:OWR65721 PGN65720:PGN65721 PQJ65720:PQJ65721 QAF65720:QAF65721 QKB65720:QKB65721 QTX65720:QTX65721 RDT65720:RDT65721 RNP65720:RNP65721 RXL65720:RXL65721 SHH65720:SHH65721 SRD65720:SRD65721 TAZ65720:TAZ65721 TKV65720:TKV65721 TUR65720:TUR65721 UEN65720:UEN65721 UOJ65720:UOJ65721 UYF65720:UYF65721 VIB65720:VIB65721 VRX65720:VRX65721 WBT65720:WBT65721 WLP65720:WLP65721 WVL65720:WVL65721 D131256:D131257 IZ131256:IZ131257 SV131256:SV131257 ACR131256:ACR131257 AMN131256:AMN131257 AWJ131256:AWJ131257 BGF131256:BGF131257 BQB131256:BQB131257 BZX131256:BZX131257 CJT131256:CJT131257 CTP131256:CTP131257 DDL131256:DDL131257 DNH131256:DNH131257 DXD131256:DXD131257 EGZ131256:EGZ131257 EQV131256:EQV131257 FAR131256:FAR131257 FKN131256:FKN131257 FUJ131256:FUJ131257 GEF131256:GEF131257 GOB131256:GOB131257 GXX131256:GXX131257 HHT131256:HHT131257 HRP131256:HRP131257 IBL131256:IBL131257 ILH131256:ILH131257 IVD131256:IVD131257 JEZ131256:JEZ131257 JOV131256:JOV131257 JYR131256:JYR131257 KIN131256:KIN131257 KSJ131256:KSJ131257 LCF131256:LCF131257 LMB131256:LMB131257 LVX131256:LVX131257 MFT131256:MFT131257 MPP131256:MPP131257 MZL131256:MZL131257 NJH131256:NJH131257 NTD131256:NTD131257 OCZ131256:OCZ131257 OMV131256:OMV131257 OWR131256:OWR131257 PGN131256:PGN131257 PQJ131256:PQJ131257 QAF131256:QAF131257 QKB131256:QKB131257 QTX131256:QTX131257 RDT131256:RDT131257 RNP131256:RNP131257 RXL131256:RXL131257 SHH131256:SHH131257 SRD131256:SRD131257 TAZ131256:TAZ131257 TKV131256:TKV131257 TUR131256:TUR131257 UEN131256:UEN131257 UOJ131256:UOJ131257 UYF131256:UYF131257 VIB131256:VIB131257 VRX131256:VRX131257 WBT131256:WBT131257 WLP131256:WLP131257 WVL131256:WVL131257 D196792:D196793 IZ196792:IZ196793 SV196792:SV196793 ACR196792:ACR196793 AMN196792:AMN196793 AWJ196792:AWJ196793 BGF196792:BGF196793 BQB196792:BQB196793 BZX196792:BZX196793 CJT196792:CJT196793 CTP196792:CTP196793 DDL196792:DDL196793 DNH196792:DNH196793 DXD196792:DXD196793 EGZ196792:EGZ196793 EQV196792:EQV196793 FAR196792:FAR196793 FKN196792:FKN196793 FUJ196792:FUJ196793 GEF196792:GEF196793 GOB196792:GOB196793 GXX196792:GXX196793 HHT196792:HHT196793 HRP196792:HRP196793 IBL196792:IBL196793 ILH196792:ILH196793 IVD196792:IVD196793 JEZ196792:JEZ196793 JOV196792:JOV196793 JYR196792:JYR196793 KIN196792:KIN196793 KSJ196792:KSJ196793 LCF196792:LCF196793 LMB196792:LMB196793 LVX196792:LVX196793 MFT196792:MFT196793 MPP196792:MPP196793 MZL196792:MZL196793 NJH196792:NJH196793 NTD196792:NTD196793 OCZ196792:OCZ196793 OMV196792:OMV196793 OWR196792:OWR196793 PGN196792:PGN196793 PQJ196792:PQJ196793 QAF196792:QAF196793 QKB196792:QKB196793 QTX196792:QTX196793 RDT196792:RDT196793 RNP196792:RNP196793 RXL196792:RXL196793 SHH196792:SHH196793 SRD196792:SRD196793 TAZ196792:TAZ196793 TKV196792:TKV196793 TUR196792:TUR196793 UEN196792:UEN196793 UOJ196792:UOJ196793 UYF196792:UYF196793 VIB196792:VIB196793 VRX196792:VRX196793 WBT196792:WBT196793 WLP196792:WLP196793 WVL196792:WVL196793 D262328:D262329 IZ262328:IZ262329 SV262328:SV262329 ACR262328:ACR262329 AMN262328:AMN262329 AWJ262328:AWJ262329 BGF262328:BGF262329 BQB262328:BQB262329 BZX262328:BZX262329 CJT262328:CJT262329 CTP262328:CTP262329 DDL262328:DDL262329 DNH262328:DNH262329 DXD262328:DXD262329 EGZ262328:EGZ262329 EQV262328:EQV262329 FAR262328:FAR262329 FKN262328:FKN262329 FUJ262328:FUJ262329 GEF262328:GEF262329 GOB262328:GOB262329 GXX262328:GXX262329 HHT262328:HHT262329 HRP262328:HRP262329 IBL262328:IBL262329 ILH262328:ILH262329 IVD262328:IVD262329 JEZ262328:JEZ262329 JOV262328:JOV262329 JYR262328:JYR262329 KIN262328:KIN262329 KSJ262328:KSJ262329 LCF262328:LCF262329 LMB262328:LMB262329 LVX262328:LVX262329 MFT262328:MFT262329 MPP262328:MPP262329 MZL262328:MZL262329 NJH262328:NJH262329 NTD262328:NTD262329 OCZ262328:OCZ262329 OMV262328:OMV262329 OWR262328:OWR262329 PGN262328:PGN262329 PQJ262328:PQJ262329 QAF262328:QAF262329 QKB262328:QKB262329 QTX262328:QTX262329 RDT262328:RDT262329 RNP262328:RNP262329 RXL262328:RXL262329 SHH262328:SHH262329 SRD262328:SRD262329 TAZ262328:TAZ262329 TKV262328:TKV262329 TUR262328:TUR262329 UEN262328:UEN262329 UOJ262328:UOJ262329 UYF262328:UYF262329 VIB262328:VIB262329 VRX262328:VRX262329 WBT262328:WBT262329 WLP262328:WLP262329 WVL262328:WVL262329 D327864:D327865 IZ327864:IZ327865 SV327864:SV327865 ACR327864:ACR327865 AMN327864:AMN327865 AWJ327864:AWJ327865 BGF327864:BGF327865 BQB327864:BQB327865 BZX327864:BZX327865 CJT327864:CJT327865 CTP327864:CTP327865 DDL327864:DDL327865 DNH327864:DNH327865 DXD327864:DXD327865 EGZ327864:EGZ327865 EQV327864:EQV327865 FAR327864:FAR327865 FKN327864:FKN327865 FUJ327864:FUJ327865 GEF327864:GEF327865 GOB327864:GOB327865 GXX327864:GXX327865 HHT327864:HHT327865 HRP327864:HRP327865 IBL327864:IBL327865 ILH327864:ILH327865 IVD327864:IVD327865 JEZ327864:JEZ327865 JOV327864:JOV327865 JYR327864:JYR327865 KIN327864:KIN327865 KSJ327864:KSJ327865 LCF327864:LCF327865 LMB327864:LMB327865 LVX327864:LVX327865 MFT327864:MFT327865 MPP327864:MPP327865 MZL327864:MZL327865 NJH327864:NJH327865 NTD327864:NTD327865 OCZ327864:OCZ327865 OMV327864:OMV327865 OWR327864:OWR327865 PGN327864:PGN327865 PQJ327864:PQJ327865 QAF327864:QAF327865 QKB327864:QKB327865 QTX327864:QTX327865 RDT327864:RDT327865 RNP327864:RNP327865 RXL327864:RXL327865 SHH327864:SHH327865 SRD327864:SRD327865 TAZ327864:TAZ327865 TKV327864:TKV327865 TUR327864:TUR327865 UEN327864:UEN327865 UOJ327864:UOJ327865 UYF327864:UYF327865 VIB327864:VIB327865 VRX327864:VRX327865 WBT327864:WBT327865 WLP327864:WLP327865 WVL327864:WVL327865 D393400:D393401 IZ393400:IZ393401 SV393400:SV393401 ACR393400:ACR393401 AMN393400:AMN393401 AWJ393400:AWJ393401 BGF393400:BGF393401 BQB393400:BQB393401 BZX393400:BZX393401 CJT393400:CJT393401 CTP393400:CTP393401 DDL393400:DDL393401 DNH393400:DNH393401 DXD393400:DXD393401 EGZ393400:EGZ393401 EQV393400:EQV393401 FAR393400:FAR393401 FKN393400:FKN393401 FUJ393400:FUJ393401 GEF393400:GEF393401 GOB393400:GOB393401 GXX393400:GXX393401 HHT393400:HHT393401 HRP393400:HRP393401 IBL393400:IBL393401 ILH393400:ILH393401 IVD393400:IVD393401 JEZ393400:JEZ393401 JOV393400:JOV393401 JYR393400:JYR393401 KIN393400:KIN393401 KSJ393400:KSJ393401 LCF393400:LCF393401 LMB393400:LMB393401 LVX393400:LVX393401 MFT393400:MFT393401 MPP393400:MPP393401 MZL393400:MZL393401 NJH393400:NJH393401 NTD393400:NTD393401 OCZ393400:OCZ393401 OMV393400:OMV393401 OWR393400:OWR393401 PGN393400:PGN393401 PQJ393400:PQJ393401 QAF393400:QAF393401 QKB393400:QKB393401 QTX393400:QTX393401 RDT393400:RDT393401 RNP393400:RNP393401 RXL393400:RXL393401 SHH393400:SHH393401 SRD393400:SRD393401 TAZ393400:TAZ393401 TKV393400:TKV393401 TUR393400:TUR393401 UEN393400:UEN393401 UOJ393400:UOJ393401 UYF393400:UYF393401 VIB393400:VIB393401 VRX393400:VRX393401 WBT393400:WBT393401 WLP393400:WLP393401 WVL393400:WVL393401 D458936:D458937 IZ458936:IZ458937 SV458936:SV458937 ACR458936:ACR458937 AMN458936:AMN458937 AWJ458936:AWJ458937 BGF458936:BGF458937 BQB458936:BQB458937 BZX458936:BZX458937 CJT458936:CJT458937 CTP458936:CTP458937 DDL458936:DDL458937 DNH458936:DNH458937 DXD458936:DXD458937 EGZ458936:EGZ458937 EQV458936:EQV458937 FAR458936:FAR458937 FKN458936:FKN458937 FUJ458936:FUJ458937 GEF458936:GEF458937 GOB458936:GOB458937 GXX458936:GXX458937 HHT458936:HHT458937 HRP458936:HRP458937 IBL458936:IBL458937 ILH458936:ILH458937 IVD458936:IVD458937 JEZ458936:JEZ458937 JOV458936:JOV458937 JYR458936:JYR458937 KIN458936:KIN458937 KSJ458936:KSJ458937 LCF458936:LCF458937 LMB458936:LMB458937 LVX458936:LVX458937 MFT458936:MFT458937 MPP458936:MPP458937 MZL458936:MZL458937 NJH458936:NJH458937 NTD458936:NTD458937 OCZ458936:OCZ458937 OMV458936:OMV458937 OWR458936:OWR458937 PGN458936:PGN458937 PQJ458936:PQJ458937 QAF458936:QAF458937 QKB458936:QKB458937 QTX458936:QTX458937 RDT458936:RDT458937 RNP458936:RNP458937 RXL458936:RXL458937 SHH458936:SHH458937 SRD458936:SRD458937 TAZ458936:TAZ458937 TKV458936:TKV458937 TUR458936:TUR458937 UEN458936:UEN458937 UOJ458936:UOJ458937 UYF458936:UYF458937 VIB458936:VIB458937 VRX458936:VRX458937 WBT458936:WBT458937 WLP458936:WLP458937 WVL458936:WVL458937 D524472:D524473 IZ524472:IZ524473 SV524472:SV524473 ACR524472:ACR524473 AMN524472:AMN524473 AWJ524472:AWJ524473 BGF524472:BGF524473 BQB524472:BQB524473 BZX524472:BZX524473 CJT524472:CJT524473 CTP524472:CTP524473 DDL524472:DDL524473 DNH524472:DNH524473 DXD524472:DXD524473 EGZ524472:EGZ524473 EQV524472:EQV524473 FAR524472:FAR524473 FKN524472:FKN524473 FUJ524472:FUJ524473 GEF524472:GEF524473 GOB524472:GOB524473 GXX524472:GXX524473 HHT524472:HHT524473 HRP524472:HRP524473 IBL524472:IBL524473 ILH524472:ILH524473 IVD524472:IVD524473 JEZ524472:JEZ524473 JOV524472:JOV524473 JYR524472:JYR524473 KIN524472:KIN524473 KSJ524472:KSJ524473 LCF524472:LCF524473 LMB524472:LMB524473 LVX524472:LVX524473 MFT524472:MFT524473 MPP524472:MPP524473 MZL524472:MZL524473 NJH524472:NJH524473 NTD524472:NTD524473 OCZ524472:OCZ524473 OMV524472:OMV524473 OWR524472:OWR524473 PGN524472:PGN524473 PQJ524472:PQJ524473 QAF524472:QAF524473 QKB524472:QKB524473 QTX524472:QTX524473 RDT524472:RDT524473 RNP524472:RNP524473 RXL524472:RXL524473 SHH524472:SHH524473 SRD524472:SRD524473 TAZ524472:TAZ524473 TKV524472:TKV524473 TUR524472:TUR524473 UEN524472:UEN524473 UOJ524472:UOJ524473 UYF524472:UYF524473 VIB524472:VIB524473 VRX524472:VRX524473 WBT524472:WBT524473 WLP524472:WLP524473 WVL524472:WVL524473 D590008:D590009 IZ590008:IZ590009 SV590008:SV590009 ACR590008:ACR590009 AMN590008:AMN590009 AWJ590008:AWJ590009 BGF590008:BGF590009 BQB590008:BQB590009 BZX590008:BZX590009 CJT590008:CJT590009 CTP590008:CTP590009 DDL590008:DDL590009 DNH590008:DNH590009 DXD590008:DXD590009 EGZ590008:EGZ590009 EQV590008:EQV590009 FAR590008:FAR590009 FKN590008:FKN590009 FUJ590008:FUJ590009 GEF590008:GEF590009 GOB590008:GOB590009 GXX590008:GXX590009 HHT590008:HHT590009 HRP590008:HRP590009 IBL590008:IBL590009 ILH590008:ILH590009 IVD590008:IVD590009 JEZ590008:JEZ590009 JOV590008:JOV590009 JYR590008:JYR590009 KIN590008:KIN590009 KSJ590008:KSJ590009 LCF590008:LCF590009 LMB590008:LMB590009 LVX590008:LVX590009 MFT590008:MFT590009 MPP590008:MPP590009 MZL590008:MZL590009 NJH590008:NJH590009 NTD590008:NTD590009 OCZ590008:OCZ590009 OMV590008:OMV590009 OWR590008:OWR590009 PGN590008:PGN590009 PQJ590008:PQJ590009 QAF590008:QAF590009 QKB590008:QKB590009 QTX590008:QTX590009 RDT590008:RDT590009 RNP590008:RNP590009 RXL590008:RXL590009 SHH590008:SHH590009 SRD590008:SRD590009 TAZ590008:TAZ590009 TKV590008:TKV590009 TUR590008:TUR590009 UEN590008:UEN590009 UOJ590008:UOJ590009 UYF590008:UYF590009 VIB590008:VIB590009 VRX590008:VRX590009 WBT590008:WBT590009 WLP590008:WLP590009 WVL590008:WVL590009 D655544:D655545 IZ655544:IZ655545 SV655544:SV655545 ACR655544:ACR655545 AMN655544:AMN655545 AWJ655544:AWJ655545 BGF655544:BGF655545 BQB655544:BQB655545 BZX655544:BZX655545 CJT655544:CJT655545 CTP655544:CTP655545 DDL655544:DDL655545 DNH655544:DNH655545 DXD655544:DXD655545 EGZ655544:EGZ655545 EQV655544:EQV655545 FAR655544:FAR655545 FKN655544:FKN655545 FUJ655544:FUJ655545 GEF655544:GEF655545 GOB655544:GOB655545 GXX655544:GXX655545 HHT655544:HHT655545 HRP655544:HRP655545 IBL655544:IBL655545 ILH655544:ILH655545 IVD655544:IVD655545 JEZ655544:JEZ655545 JOV655544:JOV655545 JYR655544:JYR655545 KIN655544:KIN655545 KSJ655544:KSJ655545 LCF655544:LCF655545 LMB655544:LMB655545 LVX655544:LVX655545 MFT655544:MFT655545 MPP655544:MPP655545 MZL655544:MZL655545 NJH655544:NJH655545 NTD655544:NTD655545 OCZ655544:OCZ655545 OMV655544:OMV655545 OWR655544:OWR655545 PGN655544:PGN655545 PQJ655544:PQJ655545 QAF655544:QAF655545 QKB655544:QKB655545 QTX655544:QTX655545 RDT655544:RDT655545 RNP655544:RNP655545 RXL655544:RXL655545 SHH655544:SHH655545 SRD655544:SRD655545 TAZ655544:TAZ655545 TKV655544:TKV655545 TUR655544:TUR655545 UEN655544:UEN655545 UOJ655544:UOJ655545 UYF655544:UYF655545 VIB655544:VIB655545 VRX655544:VRX655545 WBT655544:WBT655545 WLP655544:WLP655545 WVL655544:WVL655545 D721080:D721081 IZ721080:IZ721081 SV721080:SV721081 ACR721080:ACR721081 AMN721080:AMN721081 AWJ721080:AWJ721081 BGF721080:BGF721081 BQB721080:BQB721081 BZX721080:BZX721081 CJT721080:CJT721081 CTP721080:CTP721081 DDL721080:DDL721081 DNH721080:DNH721081 DXD721080:DXD721081 EGZ721080:EGZ721081 EQV721080:EQV721081 FAR721080:FAR721081 FKN721080:FKN721081 FUJ721080:FUJ721081 GEF721080:GEF721081 GOB721080:GOB721081 GXX721080:GXX721081 HHT721080:HHT721081 HRP721080:HRP721081 IBL721080:IBL721081 ILH721080:ILH721081 IVD721080:IVD721081 JEZ721080:JEZ721081 JOV721080:JOV721081 JYR721080:JYR721081 KIN721080:KIN721081 KSJ721080:KSJ721081 LCF721080:LCF721081 LMB721080:LMB721081 LVX721080:LVX721081 MFT721080:MFT721081 MPP721080:MPP721081 MZL721080:MZL721081 NJH721080:NJH721081 NTD721080:NTD721081 OCZ721080:OCZ721081 OMV721080:OMV721081 OWR721080:OWR721081 PGN721080:PGN721081 PQJ721080:PQJ721081 QAF721080:QAF721081 QKB721080:QKB721081 QTX721080:QTX721081 RDT721080:RDT721081 RNP721080:RNP721081 RXL721080:RXL721081 SHH721080:SHH721081 SRD721080:SRD721081 TAZ721080:TAZ721081 TKV721080:TKV721081 TUR721080:TUR721081 UEN721080:UEN721081 UOJ721080:UOJ721081 UYF721080:UYF721081 VIB721080:VIB721081 VRX721080:VRX721081 WBT721080:WBT721081 WLP721080:WLP721081 WVL721080:WVL721081 D786616:D786617 IZ786616:IZ786617 SV786616:SV786617 ACR786616:ACR786617 AMN786616:AMN786617 AWJ786616:AWJ786617 BGF786616:BGF786617 BQB786616:BQB786617 BZX786616:BZX786617 CJT786616:CJT786617 CTP786616:CTP786617 DDL786616:DDL786617 DNH786616:DNH786617 DXD786616:DXD786617 EGZ786616:EGZ786617 EQV786616:EQV786617 FAR786616:FAR786617 FKN786616:FKN786617 FUJ786616:FUJ786617 GEF786616:GEF786617 GOB786616:GOB786617 GXX786616:GXX786617 HHT786616:HHT786617 HRP786616:HRP786617 IBL786616:IBL786617 ILH786616:ILH786617 IVD786616:IVD786617 JEZ786616:JEZ786617 JOV786616:JOV786617 JYR786616:JYR786617 KIN786616:KIN786617 KSJ786616:KSJ786617 LCF786616:LCF786617 LMB786616:LMB786617 LVX786616:LVX786617 MFT786616:MFT786617 MPP786616:MPP786617 MZL786616:MZL786617 NJH786616:NJH786617 NTD786616:NTD786617 OCZ786616:OCZ786617 OMV786616:OMV786617 OWR786616:OWR786617 PGN786616:PGN786617 PQJ786616:PQJ786617 QAF786616:QAF786617 QKB786616:QKB786617 QTX786616:QTX786617 RDT786616:RDT786617 RNP786616:RNP786617 RXL786616:RXL786617 SHH786616:SHH786617 SRD786616:SRD786617 TAZ786616:TAZ786617 TKV786616:TKV786617 TUR786616:TUR786617 UEN786616:UEN786617 UOJ786616:UOJ786617 UYF786616:UYF786617 VIB786616:VIB786617 VRX786616:VRX786617 WBT786616:WBT786617 WLP786616:WLP786617 WVL786616:WVL786617 D852152:D852153 IZ852152:IZ852153 SV852152:SV852153 ACR852152:ACR852153 AMN852152:AMN852153 AWJ852152:AWJ852153 BGF852152:BGF852153 BQB852152:BQB852153 BZX852152:BZX852153 CJT852152:CJT852153 CTP852152:CTP852153 DDL852152:DDL852153 DNH852152:DNH852153 DXD852152:DXD852153 EGZ852152:EGZ852153 EQV852152:EQV852153 FAR852152:FAR852153 FKN852152:FKN852153 FUJ852152:FUJ852153 GEF852152:GEF852153 GOB852152:GOB852153 GXX852152:GXX852153 HHT852152:HHT852153 HRP852152:HRP852153 IBL852152:IBL852153 ILH852152:ILH852153 IVD852152:IVD852153 JEZ852152:JEZ852153 JOV852152:JOV852153 JYR852152:JYR852153 KIN852152:KIN852153 KSJ852152:KSJ852153 LCF852152:LCF852153 LMB852152:LMB852153 LVX852152:LVX852153 MFT852152:MFT852153 MPP852152:MPP852153 MZL852152:MZL852153 NJH852152:NJH852153 NTD852152:NTD852153 OCZ852152:OCZ852153 OMV852152:OMV852153 OWR852152:OWR852153 PGN852152:PGN852153 PQJ852152:PQJ852153 QAF852152:QAF852153 QKB852152:QKB852153 QTX852152:QTX852153 RDT852152:RDT852153 RNP852152:RNP852153 RXL852152:RXL852153 SHH852152:SHH852153 SRD852152:SRD852153 TAZ852152:TAZ852153 TKV852152:TKV852153 TUR852152:TUR852153 UEN852152:UEN852153 UOJ852152:UOJ852153 UYF852152:UYF852153 VIB852152:VIB852153 VRX852152:VRX852153 WBT852152:WBT852153 WLP852152:WLP852153 WVL852152:WVL852153 D917688:D917689 IZ917688:IZ917689 SV917688:SV917689 ACR917688:ACR917689 AMN917688:AMN917689 AWJ917688:AWJ917689 BGF917688:BGF917689 BQB917688:BQB917689 BZX917688:BZX917689 CJT917688:CJT917689 CTP917688:CTP917689 DDL917688:DDL917689 DNH917688:DNH917689 DXD917688:DXD917689 EGZ917688:EGZ917689 EQV917688:EQV917689 FAR917688:FAR917689 FKN917688:FKN917689 FUJ917688:FUJ917689 GEF917688:GEF917689 GOB917688:GOB917689 GXX917688:GXX917689 HHT917688:HHT917689 HRP917688:HRP917689 IBL917688:IBL917689 ILH917688:ILH917689 IVD917688:IVD917689 JEZ917688:JEZ917689 JOV917688:JOV917689 JYR917688:JYR917689 KIN917688:KIN917689 KSJ917688:KSJ917689 LCF917688:LCF917689 LMB917688:LMB917689 LVX917688:LVX917689 MFT917688:MFT917689 MPP917688:MPP917689 MZL917688:MZL917689 NJH917688:NJH917689 NTD917688:NTD917689 OCZ917688:OCZ917689 OMV917688:OMV917689 OWR917688:OWR917689 PGN917688:PGN917689 PQJ917688:PQJ917689 QAF917688:QAF917689 QKB917688:QKB917689 QTX917688:QTX917689 RDT917688:RDT917689 RNP917688:RNP917689 RXL917688:RXL917689 SHH917688:SHH917689 SRD917688:SRD917689 TAZ917688:TAZ917689 TKV917688:TKV917689 TUR917688:TUR917689 UEN917688:UEN917689 UOJ917688:UOJ917689 UYF917688:UYF917689 VIB917688:VIB917689 VRX917688:VRX917689 WBT917688:WBT917689 WLP917688:WLP917689 WVL917688:WVL917689 D983224:D983225 IZ983224:IZ983225 SV983224:SV983225 ACR983224:ACR983225 AMN983224:AMN983225 AWJ983224:AWJ983225 BGF983224:BGF983225 BQB983224:BQB983225 BZX983224:BZX983225 CJT983224:CJT983225 CTP983224:CTP983225 DDL983224:DDL983225 DNH983224:DNH983225 DXD983224:DXD983225 EGZ983224:EGZ983225 EQV983224:EQV983225 FAR983224:FAR983225 FKN983224:FKN983225 FUJ983224:FUJ983225 GEF983224:GEF983225 GOB983224:GOB983225 GXX983224:GXX983225 HHT983224:HHT983225 HRP983224:HRP983225 IBL983224:IBL983225 ILH983224:ILH983225 IVD983224:IVD983225 JEZ983224:JEZ983225 JOV983224:JOV983225 JYR983224:JYR983225 KIN983224:KIN983225 KSJ983224:KSJ983225 LCF983224:LCF983225 LMB983224:LMB983225 LVX983224:LVX983225 MFT983224:MFT983225 MPP983224:MPP983225 MZL983224:MZL983225 NJH983224:NJH983225 NTD983224:NTD983225 OCZ983224:OCZ983225 OMV983224:OMV983225 OWR983224:OWR983225 PGN983224:PGN983225 PQJ983224:PQJ983225 QAF983224:QAF983225 QKB983224:QKB983225 QTX983224:QTX983225 RDT983224:RDT983225 RNP983224:RNP983225 RXL983224:RXL983225 SHH983224:SHH983225 SRD983224:SRD983225 TAZ983224:TAZ983225 TKV983224:TKV983225 TUR983224:TUR983225 UEN983224:UEN983225 UOJ983224:UOJ983225 UYF983224:UYF983225 VIB983224:VIB983225 VRX983224:VRX983225 WBT983224:WBT983225 WLP983224:WLP983225 WVL983224:WVL983225 D187:D188 IZ187:IZ188 SV187:SV188 ACR187:ACR188 AMN187:AMN188 AWJ187:AWJ188 BGF187:BGF188 BQB187:BQB188 BZX187:BZX188 CJT187:CJT188 CTP187:CTP188 DDL187:DDL188 DNH187:DNH188 DXD187:DXD188 EGZ187:EGZ188 EQV187:EQV188 FAR187:FAR188 FKN187:FKN188 FUJ187:FUJ188 GEF187:GEF188 GOB187:GOB188 GXX187:GXX188 HHT187:HHT188 HRP187:HRP188 IBL187:IBL188 ILH187:ILH188 IVD187:IVD188 JEZ187:JEZ188 JOV187:JOV188 JYR187:JYR188 KIN187:KIN188 KSJ187:KSJ188 LCF187:LCF188 LMB187:LMB188 LVX187:LVX188 MFT187:MFT188 MPP187:MPP188 MZL187:MZL188 NJH187:NJH188 NTD187:NTD188 OCZ187:OCZ188 OMV187:OMV188 OWR187:OWR188 PGN187:PGN188 PQJ187:PQJ188 QAF187:QAF188 QKB187:QKB188 QTX187:QTX188 RDT187:RDT188 RNP187:RNP188 RXL187:RXL188 SHH187:SHH188 SRD187:SRD188 TAZ187:TAZ188 TKV187:TKV188 TUR187:TUR188 UEN187:UEN188 UOJ187:UOJ188 UYF187:UYF188 VIB187:VIB188 VRX187:VRX188 WBT187:WBT188 WLP187:WLP188 WVL187:WVL188 D65723:D65724 IZ65723:IZ65724 SV65723:SV65724 ACR65723:ACR65724 AMN65723:AMN65724 AWJ65723:AWJ65724 BGF65723:BGF65724 BQB65723:BQB65724 BZX65723:BZX65724 CJT65723:CJT65724 CTP65723:CTP65724 DDL65723:DDL65724 DNH65723:DNH65724 DXD65723:DXD65724 EGZ65723:EGZ65724 EQV65723:EQV65724 FAR65723:FAR65724 FKN65723:FKN65724 FUJ65723:FUJ65724 GEF65723:GEF65724 GOB65723:GOB65724 GXX65723:GXX65724 HHT65723:HHT65724 HRP65723:HRP65724 IBL65723:IBL65724 ILH65723:ILH65724 IVD65723:IVD65724 JEZ65723:JEZ65724 JOV65723:JOV65724 JYR65723:JYR65724 KIN65723:KIN65724 KSJ65723:KSJ65724 LCF65723:LCF65724 LMB65723:LMB65724 LVX65723:LVX65724 MFT65723:MFT65724 MPP65723:MPP65724 MZL65723:MZL65724 NJH65723:NJH65724 NTD65723:NTD65724 OCZ65723:OCZ65724 OMV65723:OMV65724 OWR65723:OWR65724 PGN65723:PGN65724 PQJ65723:PQJ65724 QAF65723:QAF65724 QKB65723:QKB65724 QTX65723:QTX65724 RDT65723:RDT65724 RNP65723:RNP65724 RXL65723:RXL65724 SHH65723:SHH65724 SRD65723:SRD65724 TAZ65723:TAZ65724 TKV65723:TKV65724 TUR65723:TUR65724 UEN65723:UEN65724 UOJ65723:UOJ65724 UYF65723:UYF65724 VIB65723:VIB65724 VRX65723:VRX65724 WBT65723:WBT65724 WLP65723:WLP65724 WVL65723:WVL65724 D131259:D131260 IZ131259:IZ131260 SV131259:SV131260 ACR131259:ACR131260 AMN131259:AMN131260 AWJ131259:AWJ131260 BGF131259:BGF131260 BQB131259:BQB131260 BZX131259:BZX131260 CJT131259:CJT131260 CTP131259:CTP131260 DDL131259:DDL131260 DNH131259:DNH131260 DXD131259:DXD131260 EGZ131259:EGZ131260 EQV131259:EQV131260 FAR131259:FAR131260 FKN131259:FKN131260 FUJ131259:FUJ131260 GEF131259:GEF131260 GOB131259:GOB131260 GXX131259:GXX131260 HHT131259:HHT131260 HRP131259:HRP131260 IBL131259:IBL131260 ILH131259:ILH131260 IVD131259:IVD131260 JEZ131259:JEZ131260 JOV131259:JOV131260 JYR131259:JYR131260 KIN131259:KIN131260 KSJ131259:KSJ131260 LCF131259:LCF131260 LMB131259:LMB131260 LVX131259:LVX131260 MFT131259:MFT131260 MPP131259:MPP131260 MZL131259:MZL131260 NJH131259:NJH131260 NTD131259:NTD131260 OCZ131259:OCZ131260 OMV131259:OMV131260 OWR131259:OWR131260 PGN131259:PGN131260 PQJ131259:PQJ131260 QAF131259:QAF131260 QKB131259:QKB131260 QTX131259:QTX131260 RDT131259:RDT131260 RNP131259:RNP131260 RXL131259:RXL131260 SHH131259:SHH131260 SRD131259:SRD131260 TAZ131259:TAZ131260 TKV131259:TKV131260 TUR131259:TUR131260 UEN131259:UEN131260 UOJ131259:UOJ131260 UYF131259:UYF131260 VIB131259:VIB131260 VRX131259:VRX131260 WBT131259:WBT131260 WLP131259:WLP131260 WVL131259:WVL131260 D196795:D196796 IZ196795:IZ196796 SV196795:SV196796 ACR196795:ACR196796 AMN196795:AMN196796 AWJ196795:AWJ196796 BGF196795:BGF196796 BQB196795:BQB196796 BZX196795:BZX196796 CJT196795:CJT196796 CTP196795:CTP196796 DDL196795:DDL196796 DNH196795:DNH196796 DXD196795:DXD196796 EGZ196795:EGZ196796 EQV196795:EQV196796 FAR196795:FAR196796 FKN196795:FKN196796 FUJ196795:FUJ196796 GEF196795:GEF196796 GOB196795:GOB196796 GXX196795:GXX196796 HHT196795:HHT196796 HRP196795:HRP196796 IBL196795:IBL196796 ILH196795:ILH196796 IVD196795:IVD196796 JEZ196795:JEZ196796 JOV196795:JOV196796 JYR196795:JYR196796 KIN196795:KIN196796 KSJ196795:KSJ196796 LCF196795:LCF196796 LMB196795:LMB196796 LVX196795:LVX196796 MFT196795:MFT196796 MPP196795:MPP196796 MZL196795:MZL196796 NJH196795:NJH196796 NTD196795:NTD196796 OCZ196795:OCZ196796 OMV196795:OMV196796 OWR196795:OWR196796 PGN196795:PGN196796 PQJ196795:PQJ196796 QAF196795:QAF196796 QKB196795:QKB196796 QTX196795:QTX196796 RDT196795:RDT196796 RNP196795:RNP196796 RXL196795:RXL196796 SHH196795:SHH196796 SRD196795:SRD196796 TAZ196795:TAZ196796 TKV196795:TKV196796 TUR196795:TUR196796 UEN196795:UEN196796 UOJ196795:UOJ196796 UYF196795:UYF196796 VIB196795:VIB196796 VRX196795:VRX196796 WBT196795:WBT196796 WLP196795:WLP196796 WVL196795:WVL196796 D262331:D262332 IZ262331:IZ262332 SV262331:SV262332 ACR262331:ACR262332 AMN262331:AMN262332 AWJ262331:AWJ262332 BGF262331:BGF262332 BQB262331:BQB262332 BZX262331:BZX262332 CJT262331:CJT262332 CTP262331:CTP262332 DDL262331:DDL262332 DNH262331:DNH262332 DXD262331:DXD262332 EGZ262331:EGZ262332 EQV262331:EQV262332 FAR262331:FAR262332 FKN262331:FKN262332 FUJ262331:FUJ262332 GEF262331:GEF262332 GOB262331:GOB262332 GXX262331:GXX262332 HHT262331:HHT262332 HRP262331:HRP262332 IBL262331:IBL262332 ILH262331:ILH262332 IVD262331:IVD262332 JEZ262331:JEZ262332 JOV262331:JOV262332 JYR262331:JYR262332 KIN262331:KIN262332 KSJ262331:KSJ262332 LCF262331:LCF262332 LMB262331:LMB262332 LVX262331:LVX262332 MFT262331:MFT262332 MPP262331:MPP262332 MZL262331:MZL262332 NJH262331:NJH262332 NTD262331:NTD262332 OCZ262331:OCZ262332 OMV262331:OMV262332 OWR262331:OWR262332 PGN262331:PGN262332 PQJ262331:PQJ262332 QAF262331:QAF262332 QKB262331:QKB262332 QTX262331:QTX262332 RDT262331:RDT262332 RNP262331:RNP262332 RXL262331:RXL262332 SHH262331:SHH262332 SRD262331:SRD262332 TAZ262331:TAZ262332 TKV262331:TKV262332 TUR262331:TUR262332 UEN262331:UEN262332 UOJ262331:UOJ262332 UYF262331:UYF262332 VIB262331:VIB262332 VRX262331:VRX262332 WBT262331:WBT262332 WLP262331:WLP262332 WVL262331:WVL262332 D327867:D327868 IZ327867:IZ327868 SV327867:SV327868 ACR327867:ACR327868 AMN327867:AMN327868 AWJ327867:AWJ327868 BGF327867:BGF327868 BQB327867:BQB327868 BZX327867:BZX327868 CJT327867:CJT327868 CTP327867:CTP327868 DDL327867:DDL327868 DNH327867:DNH327868 DXD327867:DXD327868 EGZ327867:EGZ327868 EQV327867:EQV327868 FAR327867:FAR327868 FKN327867:FKN327868 FUJ327867:FUJ327868 GEF327867:GEF327868 GOB327867:GOB327868 GXX327867:GXX327868 HHT327867:HHT327868 HRP327867:HRP327868 IBL327867:IBL327868 ILH327867:ILH327868 IVD327867:IVD327868 JEZ327867:JEZ327868 JOV327867:JOV327868 JYR327867:JYR327868 KIN327867:KIN327868 KSJ327867:KSJ327868 LCF327867:LCF327868 LMB327867:LMB327868 LVX327867:LVX327868 MFT327867:MFT327868 MPP327867:MPP327868 MZL327867:MZL327868 NJH327867:NJH327868 NTD327867:NTD327868 OCZ327867:OCZ327868 OMV327867:OMV327868 OWR327867:OWR327868 PGN327867:PGN327868 PQJ327867:PQJ327868 QAF327867:QAF327868 QKB327867:QKB327868 QTX327867:QTX327868 RDT327867:RDT327868 RNP327867:RNP327868 RXL327867:RXL327868 SHH327867:SHH327868 SRD327867:SRD327868 TAZ327867:TAZ327868 TKV327867:TKV327868 TUR327867:TUR327868 UEN327867:UEN327868 UOJ327867:UOJ327868 UYF327867:UYF327868 VIB327867:VIB327868 VRX327867:VRX327868 WBT327867:WBT327868 WLP327867:WLP327868 WVL327867:WVL327868 D393403:D393404 IZ393403:IZ393404 SV393403:SV393404 ACR393403:ACR393404 AMN393403:AMN393404 AWJ393403:AWJ393404 BGF393403:BGF393404 BQB393403:BQB393404 BZX393403:BZX393404 CJT393403:CJT393404 CTP393403:CTP393404 DDL393403:DDL393404 DNH393403:DNH393404 DXD393403:DXD393404 EGZ393403:EGZ393404 EQV393403:EQV393404 FAR393403:FAR393404 FKN393403:FKN393404 FUJ393403:FUJ393404 GEF393403:GEF393404 GOB393403:GOB393404 GXX393403:GXX393404 HHT393403:HHT393404 HRP393403:HRP393404 IBL393403:IBL393404 ILH393403:ILH393404 IVD393403:IVD393404 JEZ393403:JEZ393404 JOV393403:JOV393404 JYR393403:JYR393404 KIN393403:KIN393404 KSJ393403:KSJ393404 LCF393403:LCF393404 LMB393403:LMB393404 LVX393403:LVX393404 MFT393403:MFT393404 MPP393403:MPP393404 MZL393403:MZL393404 NJH393403:NJH393404 NTD393403:NTD393404 OCZ393403:OCZ393404 OMV393403:OMV393404 OWR393403:OWR393404 PGN393403:PGN393404 PQJ393403:PQJ393404 QAF393403:QAF393404 QKB393403:QKB393404 QTX393403:QTX393404 RDT393403:RDT393404 RNP393403:RNP393404 RXL393403:RXL393404 SHH393403:SHH393404 SRD393403:SRD393404 TAZ393403:TAZ393404 TKV393403:TKV393404 TUR393403:TUR393404 UEN393403:UEN393404 UOJ393403:UOJ393404 UYF393403:UYF393404 VIB393403:VIB393404 VRX393403:VRX393404 WBT393403:WBT393404 WLP393403:WLP393404 WVL393403:WVL393404 D458939:D458940 IZ458939:IZ458940 SV458939:SV458940 ACR458939:ACR458940 AMN458939:AMN458940 AWJ458939:AWJ458940 BGF458939:BGF458940 BQB458939:BQB458940 BZX458939:BZX458940 CJT458939:CJT458940 CTP458939:CTP458940 DDL458939:DDL458940 DNH458939:DNH458940 DXD458939:DXD458940 EGZ458939:EGZ458940 EQV458939:EQV458940 FAR458939:FAR458940 FKN458939:FKN458940 FUJ458939:FUJ458940 GEF458939:GEF458940 GOB458939:GOB458940 GXX458939:GXX458940 HHT458939:HHT458940 HRP458939:HRP458940 IBL458939:IBL458940 ILH458939:ILH458940 IVD458939:IVD458940 JEZ458939:JEZ458940 JOV458939:JOV458940 JYR458939:JYR458940 KIN458939:KIN458940 KSJ458939:KSJ458940 LCF458939:LCF458940 LMB458939:LMB458940 LVX458939:LVX458940 MFT458939:MFT458940 MPP458939:MPP458940 MZL458939:MZL458940 NJH458939:NJH458940 NTD458939:NTD458940 OCZ458939:OCZ458940 OMV458939:OMV458940 OWR458939:OWR458940 PGN458939:PGN458940 PQJ458939:PQJ458940 QAF458939:QAF458940 QKB458939:QKB458940 QTX458939:QTX458940 RDT458939:RDT458940 RNP458939:RNP458940 RXL458939:RXL458940 SHH458939:SHH458940 SRD458939:SRD458940 TAZ458939:TAZ458940 TKV458939:TKV458940 TUR458939:TUR458940 UEN458939:UEN458940 UOJ458939:UOJ458940 UYF458939:UYF458940 VIB458939:VIB458940 VRX458939:VRX458940 WBT458939:WBT458940 WLP458939:WLP458940 WVL458939:WVL458940 D524475:D524476 IZ524475:IZ524476 SV524475:SV524476 ACR524475:ACR524476 AMN524475:AMN524476 AWJ524475:AWJ524476 BGF524475:BGF524476 BQB524475:BQB524476 BZX524475:BZX524476 CJT524475:CJT524476 CTP524475:CTP524476 DDL524475:DDL524476 DNH524475:DNH524476 DXD524475:DXD524476 EGZ524475:EGZ524476 EQV524475:EQV524476 FAR524475:FAR524476 FKN524475:FKN524476 FUJ524475:FUJ524476 GEF524475:GEF524476 GOB524475:GOB524476 GXX524475:GXX524476 HHT524475:HHT524476 HRP524475:HRP524476 IBL524475:IBL524476 ILH524475:ILH524476 IVD524475:IVD524476 JEZ524475:JEZ524476 JOV524475:JOV524476 JYR524475:JYR524476 KIN524475:KIN524476 KSJ524475:KSJ524476 LCF524475:LCF524476 LMB524475:LMB524476 LVX524475:LVX524476 MFT524475:MFT524476 MPP524475:MPP524476 MZL524475:MZL524476 NJH524475:NJH524476 NTD524475:NTD524476 OCZ524475:OCZ524476 OMV524475:OMV524476 OWR524475:OWR524476 PGN524475:PGN524476 PQJ524475:PQJ524476 QAF524475:QAF524476 QKB524475:QKB524476 QTX524475:QTX524476 RDT524475:RDT524476 RNP524475:RNP524476 RXL524475:RXL524476 SHH524475:SHH524476 SRD524475:SRD524476 TAZ524475:TAZ524476 TKV524475:TKV524476 TUR524475:TUR524476 UEN524475:UEN524476 UOJ524475:UOJ524476 UYF524475:UYF524476 VIB524475:VIB524476 VRX524475:VRX524476 WBT524475:WBT524476 WLP524475:WLP524476 WVL524475:WVL524476 D590011:D590012 IZ590011:IZ590012 SV590011:SV590012 ACR590011:ACR590012 AMN590011:AMN590012 AWJ590011:AWJ590012 BGF590011:BGF590012 BQB590011:BQB590012 BZX590011:BZX590012 CJT590011:CJT590012 CTP590011:CTP590012 DDL590011:DDL590012 DNH590011:DNH590012 DXD590011:DXD590012 EGZ590011:EGZ590012 EQV590011:EQV590012 FAR590011:FAR590012 FKN590011:FKN590012 FUJ590011:FUJ590012 GEF590011:GEF590012 GOB590011:GOB590012 GXX590011:GXX590012 HHT590011:HHT590012 HRP590011:HRP590012 IBL590011:IBL590012 ILH590011:ILH590012 IVD590011:IVD590012 JEZ590011:JEZ590012 JOV590011:JOV590012 JYR590011:JYR590012 KIN590011:KIN590012 KSJ590011:KSJ590012 LCF590011:LCF590012 LMB590011:LMB590012 LVX590011:LVX590012 MFT590011:MFT590012 MPP590011:MPP590012 MZL590011:MZL590012 NJH590011:NJH590012 NTD590011:NTD590012 OCZ590011:OCZ590012 OMV590011:OMV590012 OWR590011:OWR590012 PGN590011:PGN590012 PQJ590011:PQJ590012 QAF590011:QAF590012 QKB590011:QKB590012 QTX590011:QTX590012 RDT590011:RDT590012 RNP590011:RNP590012 RXL590011:RXL590012 SHH590011:SHH590012 SRD590011:SRD590012 TAZ590011:TAZ590012 TKV590011:TKV590012 TUR590011:TUR590012 UEN590011:UEN590012 UOJ590011:UOJ590012 UYF590011:UYF590012 VIB590011:VIB590012 VRX590011:VRX590012 WBT590011:WBT590012 WLP590011:WLP590012 WVL590011:WVL590012 D655547:D655548 IZ655547:IZ655548 SV655547:SV655548 ACR655547:ACR655548 AMN655547:AMN655548 AWJ655547:AWJ655548 BGF655547:BGF655548 BQB655547:BQB655548 BZX655547:BZX655548 CJT655547:CJT655548 CTP655547:CTP655548 DDL655547:DDL655548 DNH655547:DNH655548 DXD655547:DXD655548 EGZ655547:EGZ655548 EQV655547:EQV655548 FAR655547:FAR655548 FKN655547:FKN655548 FUJ655547:FUJ655548 GEF655547:GEF655548 GOB655547:GOB655548 GXX655547:GXX655548 HHT655547:HHT655548 HRP655547:HRP655548 IBL655547:IBL655548 ILH655547:ILH655548 IVD655547:IVD655548 JEZ655547:JEZ655548 JOV655547:JOV655548 JYR655547:JYR655548 KIN655547:KIN655548 KSJ655547:KSJ655548 LCF655547:LCF655548 LMB655547:LMB655548 LVX655547:LVX655548 MFT655547:MFT655548 MPP655547:MPP655548 MZL655547:MZL655548 NJH655547:NJH655548 NTD655547:NTD655548 OCZ655547:OCZ655548 OMV655547:OMV655548 OWR655547:OWR655548 PGN655547:PGN655548 PQJ655547:PQJ655548 QAF655547:QAF655548 QKB655547:QKB655548 QTX655547:QTX655548 RDT655547:RDT655548 RNP655547:RNP655548 RXL655547:RXL655548 SHH655547:SHH655548 SRD655547:SRD655548 TAZ655547:TAZ655548 TKV655547:TKV655548 TUR655547:TUR655548 UEN655547:UEN655548 UOJ655547:UOJ655548 UYF655547:UYF655548 VIB655547:VIB655548 VRX655547:VRX655548 WBT655547:WBT655548 WLP655547:WLP655548 WVL655547:WVL655548 D721083:D721084 IZ721083:IZ721084 SV721083:SV721084 ACR721083:ACR721084 AMN721083:AMN721084 AWJ721083:AWJ721084 BGF721083:BGF721084 BQB721083:BQB721084 BZX721083:BZX721084 CJT721083:CJT721084 CTP721083:CTP721084 DDL721083:DDL721084 DNH721083:DNH721084 DXD721083:DXD721084 EGZ721083:EGZ721084 EQV721083:EQV721084 FAR721083:FAR721084 FKN721083:FKN721084 FUJ721083:FUJ721084 GEF721083:GEF721084 GOB721083:GOB721084 GXX721083:GXX721084 HHT721083:HHT721084 HRP721083:HRP721084 IBL721083:IBL721084 ILH721083:ILH721084 IVD721083:IVD721084 JEZ721083:JEZ721084 JOV721083:JOV721084 JYR721083:JYR721084 KIN721083:KIN721084 KSJ721083:KSJ721084 LCF721083:LCF721084 LMB721083:LMB721084 LVX721083:LVX721084 MFT721083:MFT721084 MPP721083:MPP721084 MZL721083:MZL721084 NJH721083:NJH721084 NTD721083:NTD721084 OCZ721083:OCZ721084 OMV721083:OMV721084 OWR721083:OWR721084 PGN721083:PGN721084 PQJ721083:PQJ721084 QAF721083:QAF721084 QKB721083:QKB721084 QTX721083:QTX721084 RDT721083:RDT721084 RNP721083:RNP721084 RXL721083:RXL721084 SHH721083:SHH721084 SRD721083:SRD721084 TAZ721083:TAZ721084 TKV721083:TKV721084 TUR721083:TUR721084 UEN721083:UEN721084 UOJ721083:UOJ721084 UYF721083:UYF721084 VIB721083:VIB721084 VRX721083:VRX721084 WBT721083:WBT721084 WLP721083:WLP721084 WVL721083:WVL721084 D786619:D786620 IZ786619:IZ786620 SV786619:SV786620 ACR786619:ACR786620 AMN786619:AMN786620 AWJ786619:AWJ786620 BGF786619:BGF786620 BQB786619:BQB786620 BZX786619:BZX786620 CJT786619:CJT786620 CTP786619:CTP786620 DDL786619:DDL786620 DNH786619:DNH786620 DXD786619:DXD786620 EGZ786619:EGZ786620 EQV786619:EQV786620 FAR786619:FAR786620 FKN786619:FKN786620 FUJ786619:FUJ786620 GEF786619:GEF786620 GOB786619:GOB786620 GXX786619:GXX786620 HHT786619:HHT786620 HRP786619:HRP786620 IBL786619:IBL786620 ILH786619:ILH786620 IVD786619:IVD786620 JEZ786619:JEZ786620 JOV786619:JOV786620 JYR786619:JYR786620 KIN786619:KIN786620 KSJ786619:KSJ786620 LCF786619:LCF786620 LMB786619:LMB786620 LVX786619:LVX786620 MFT786619:MFT786620 MPP786619:MPP786620 MZL786619:MZL786620 NJH786619:NJH786620 NTD786619:NTD786620 OCZ786619:OCZ786620 OMV786619:OMV786620 OWR786619:OWR786620 PGN786619:PGN786620 PQJ786619:PQJ786620 QAF786619:QAF786620 QKB786619:QKB786620 QTX786619:QTX786620 RDT786619:RDT786620 RNP786619:RNP786620 RXL786619:RXL786620 SHH786619:SHH786620 SRD786619:SRD786620 TAZ786619:TAZ786620 TKV786619:TKV786620 TUR786619:TUR786620 UEN786619:UEN786620 UOJ786619:UOJ786620 UYF786619:UYF786620 VIB786619:VIB786620 VRX786619:VRX786620 WBT786619:WBT786620 WLP786619:WLP786620 WVL786619:WVL786620 D852155:D852156 IZ852155:IZ852156 SV852155:SV852156 ACR852155:ACR852156 AMN852155:AMN852156 AWJ852155:AWJ852156 BGF852155:BGF852156 BQB852155:BQB852156 BZX852155:BZX852156 CJT852155:CJT852156 CTP852155:CTP852156 DDL852155:DDL852156 DNH852155:DNH852156 DXD852155:DXD852156 EGZ852155:EGZ852156 EQV852155:EQV852156 FAR852155:FAR852156 FKN852155:FKN852156 FUJ852155:FUJ852156 GEF852155:GEF852156 GOB852155:GOB852156 GXX852155:GXX852156 HHT852155:HHT852156 HRP852155:HRP852156 IBL852155:IBL852156 ILH852155:ILH852156 IVD852155:IVD852156 JEZ852155:JEZ852156 JOV852155:JOV852156 JYR852155:JYR852156 KIN852155:KIN852156 KSJ852155:KSJ852156 LCF852155:LCF852156 LMB852155:LMB852156 LVX852155:LVX852156 MFT852155:MFT852156 MPP852155:MPP852156 MZL852155:MZL852156 NJH852155:NJH852156 NTD852155:NTD852156 OCZ852155:OCZ852156 OMV852155:OMV852156 OWR852155:OWR852156 PGN852155:PGN852156 PQJ852155:PQJ852156 QAF852155:QAF852156 QKB852155:QKB852156 QTX852155:QTX852156 RDT852155:RDT852156 RNP852155:RNP852156 RXL852155:RXL852156 SHH852155:SHH852156 SRD852155:SRD852156 TAZ852155:TAZ852156 TKV852155:TKV852156 TUR852155:TUR852156 UEN852155:UEN852156 UOJ852155:UOJ852156 UYF852155:UYF852156 VIB852155:VIB852156 VRX852155:VRX852156 WBT852155:WBT852156 WLP852155:WLP852156 WVL852155:WVL852156 D917691:D917692 IZ917691:IZ917692 SV917691:SV917692 ACR917691:ACR917692 AMN917691:AMN917692 AWJ917691:AWJ917692 BGF917691:BGF917692 BQB917691:BQB917692 BZX917691:BZX917692 CJT917691:CJT917692 CTP917691:CTP917692 DDL917691:DDL917692 DNH917691:DNH917692 DXD917691:DXD917692 EGZ917691:EGZ917692 EQV917691:EQV917692 FAR917691:FAR917692 FKN917691:FKN917692 FUJ917691:FUJ917692 GEF917691:GEF917692 GOB917691:GOB917692 GXX917691:GXX917692 HHT917691:HHT917692 HRP917691:HRP917692 IBL917691:IBL917692 ILH917691:ILH917692 IVD917691:IVD917692 JEZ917691:JEZ917692 JOV917691:JOV917692 JYR917691:JYR917692 KIN917691:KIN917692 KSJ917691:KSJ917692 LCF917691:LCF917692 LMB917691:LMB917692 LVX917691:LVX917692 MFT917691:MFT917692 MPP917691:MPP917692 MZL917691:MZL917692 NJH917691:NJH917692 NTD917691:NTD917692 OCZ917691:OCZ917692 OMV917691:OMV917692 OWR917691:OWR917692 PGN917691:PGN917692 PQJ917691:PQJ917692 QAF917691:QAF917692 QKB917691:QKB917692 QTX917691:QTX917692 RDT917691:RDT917692 RNP917691:RNP917692 RXL917691:RXL917692 SHH917691:SHH917692 SRD917691:SRD917692 TAZ917691:TAZ917692 TKV917691:TKV917692 TUR917691:TUR917692 UEN917691:UEN917692 UOJ917691:UOJ917692 UYF917691:UYF917692 VIB917691:VIB917692 VRX917691:VRX917692 WBT917691:WBT917692 WLP917691:WLP917692 WVL917691:WVL917692 D983227:D983228 IZ983227:IZ983228 SV983227:SV983228 ACR983227:ACR983228 AMN983227:AMN983228 AWJ983227:AWJ983228 BGF983227:BGF983228 BQB983227:BQB983228 BZX983227:BZX983228 CJT983227:CJT983228 CTP983227:CTP983228 DDL983227:DDL983228 DNH983227:DNH983228 DXD983227:DXD983228 EGZ983227:EGZ983228 EQV983227:EQV983228 FAR983227:FAR983228 FKN983227:FKN983228 FUJ983227:FUJ983228 GEF983227:GEF983228 GOB983227:GOB983228 GXX983227:GXX983228 HHT983227:HHT983228 HRP983227:HRP983228 IBL983227:IBL983228 ILH983227:ILH983228 IVD983227:IVD983228 JEZ983227:JEZ983228 JOV983227:JOV983228 JYR983227:JYR983228 KIN983227:KIN983228 KSJ983227:KSJ983228 LCF983227:LCF983228 LMB983227:LMB983228 LVX983227:LVX983228 MFT983227:MFT983228 MPP983227:MPP983228 MZL983227:MZL983228 NJH983227:NJH983228 NTD983227:NTD983228 OCZ983227:OCZ983228 OMV983227:OMV983228 OWR983227:OWR983228 PGN983227:PGN983228 PQJ983227:PQJ983228 QAF983227:QAF983228 QKB983227:QKB983228 QTX983227:QTX983228 RDT983227:RDT983228 RNP983227:RNP983228 RXL983227:RXL983228 SHH983227:SHH983228 SRD983227:SRD983228 TAZ983227:TAZ983228 TKV983227:TKV983228 TUR983227:TUR983228 UEN983227:UEN983228 UOJ983227:UOJ983228 UYF983227:UYF983228 VIB983227:VIB983228 VRX983227:VRX983228 WBT983227:WBT983228 WLP983227:WLP983228 WVL983227:WVL983228 D190:D191 IZ190:IZ191 SV190:SV191 ACR190:ACR191 AMN190:AMN191 AWJ190:AWJ191 BGF190:BGF191 BQB190:BQB191 BZX190:BZX191 CJT190:CJT191 CTP190:CTP191 DDL190:DDL191 DNH190:DNH191 DXD190:DXD191 EGZ190:EGZ191 EQV190:EQV191 FAR190:FAR191 FKN190:FKN191 FUJ190:FUJ191 GEF190:GEF191 GOB190:GOB191 GXX190:GXX191 HHT190:HHT191 HRP190:HRP191 IBL190:IBL191 ILH190:ILH191 IVD190:IVD191 JEZ190:JEZ191 JOV190:JOV191 JYR190:JYR191 KIN190:KIN191 KSJ190:KSJ191 LCF190:LCF191 LMB190:LMB191 LVX190:LVX191 MFT190:MFT191 MPP190:MPP191 MZL190:MZL191 NJH190:NJH191 NTD190:NTD191 OCZ190:OCZ191 OMV190:OMV191 OWR190:OWR191 PGN190:PGN191 PQJ190:PQJ191 QAF190:QAF191 QKB190:QKB191 QTX190:QTX191 RDT190:RDT191 RNP190:RNP191 RXL190:RXL191 SHH190:SHH191 SRD190:SRD191 TAZ190:TAZ191 TKV190:TKV191 TUR190:TUR191 UEN190:UEN191 UOJ190:UOJ191 UYF190:UYF191 VIB190:VIB191 VRX190:VRX191 WBT190:WBT191 WLP190:WLP191 WVL190:WVL191 D65726:D65727 IZ65726:IZ65727 SV65726:SV65727 ACR65726:ACR65727 AMN65726:AMN65727 AWJ65726:AWJ65727 BGF65726:BGF65727 BQB65726:BQB65727 BZX65726:BZX65727 CJT65726:CJT65727 CTP65726:CTP65727 DDL65726:DDL65727 DNH65726:DNH65727 DXD65726:DXD65727 EGZ65726:EGZ65727 EQV65726:EQV65727 FAR65726:FAR65727 FKN65726:FKN65727 FUJ65726:FUJ65727 GEF65726:GEF65727 GOB65726:GOB65727 GXX65726:GXX65727 HHT65726:HHT65727 HRP65726:HRP65727 IBL65726:IBL65727 ILH65726:ILH65727 IVD65726:IVD65727 JEZ65726:JEZ65727 JOV65726:JOV65727 JYR65726:JYR65727 KIN65726:KIN65727 KSJ65726:KSJ65727 LCF65726:LCF65727 LMB65726:LMB65727 LVX65726:LVX65727 MFT65726:MFT65727 MPP65726:MPP65727 MZL65726:MZL65727 NJH65726:NJH65727 NTD65726:NTD65727 OCZ65726:OCZ65727 OMV65726:OMV65727 OWR65726:OWR65727 PGN65726:PGN65727 PQJ65726:PQJ65727 QAF65726:QAF65727 QKB65726:QKB65727 QTX65726:QTX65727 RDT65726:RDT65727 RNP65726:RNP65727 RXL65726:RXL65727 SHH65726:SHH65727 SRD65726:SRD65727 TAZ65726:TAZ65727 TKV65726:TKV65727 TUR65726:TUR65727 UEN65726:UEN65727 UOJ65726:UOJ65727 UYF65726:UYF65727 VIB65726:VIB65727 VRX65726:VRX65727 WBT65726:WBT65727 WLP65726:WLP65727 WVL65726:WVL65727 D131262:D131263 IZ131262:IZ131263 SV131262:SV131263 ACR131262:ACR131263 AMN131262:AMN131263 AWJ131262:AWJ131263 BGF131262:BGF131263 BQB131262:BQB131263 BZX131262:BZX131263 CJT131262:CJT131263 CTP131262:CTP131263 DDL131262:DDL131263 DNH131262:DNH131263 DXD131262:DXD131263 EGZ131262:EGZ131263 EQV131262:EQV131263 FAR131262:FAR131263 FKN131262:FKN131263 FUJ131262:FUJ131263 GEF131262:GEF131263 GOB131262:GOB131263 GXX131262:GXX131263 HHT131262:HHT131263 HRP131262:HRP131263 IBL131262:IBL131263 ILH131262:ILH131263 IVD131262:IVD131263 JEZ131262:JEZ131263 JOV131262:JOV131263 JYR131262:JYR131263 KIN131262:KIN131263 KSJ131262:KSJ131263 LCF131262:LCF131263 LMB131262:LMB131263 LVX131262:LVX131263 MFT131262:MFT131263 MPP131262:MPP131263 MZL131262:MZL131263 NJH131262:NJH131263 NTD131262:NTD131263 OCZ131262:OCZ131263 OMV131262:OMV131263 OWR131262:OWR131263 PGN131262:PGN131263 PQJ131262:PQJ131263 QAF131262:QAF131263 QKB131262:QKB131263 QTX131262:QTX131263 RDT131262:RDT131263 RNP131262:RNP131263 RXL131262:RXL131263 SHH131262:SHH131263 SRD131262:SRD131263 TAZ131262:TAZ131263 TKV131262:TKV131263 TUR131262:TUR131263 UEN131262:UEN131263 UOJ131262:UOJ131263 UYF131262:UYF131263 VIB131262:VIB131263 VRX131262:VRX131263 WBT131262:WBT131263 WLP131262:WLP131263 WVL131262:WVL131263 D196798:D196799 IZ196798:IZ196799 SV196798:SV196799 ACR196798:ACR196799 AMN196798:AMN196799 AWJ196798:AWJ196799 BGF196798:BGF196799 BQB196798:BQB196799 BZX196798:BZX196799 CJT196798:CJT196799 CTP196798:CTP196799 DDL196798:DDL196799 DNH196798:DNH196799 DXD196798:DXD196799 EGZ196798:EGZ196799 EQV196798:EQV196799 FAR196798:FAR196799 FKN196798:FKN196799 FUJ196798:FUJ196799 GEF196798:GEF196799 GOB196798:GOB196799 GXX196798:GXX196799 HHT196798:HHT196799 HRP196798:HRP196799 IBL196798:IBL196799 ILH196798:ILH196799 IVD196798:IVD196799 JEZ196798:JEZ196799 JOV196798:JOV196799 JYR196798:JYR196799 KIN196798:KIN196799 KSJ196798:KSJ196799 LCF196798:LCF196799 LMB196798:LMB196799 LVX196798:LVX196799 MFT196798:MFT196799 MPP196798:MPP196799 MZL196798:MZL196799 NJH196798:NJH196799 NTD196798:NTD196799 OCZ196798:OCZ196799 OMV196798:OMV196799 OWR196798:OWR196799 PGN196798:PGN196799 PQJ196798:PQJ196799 QAF196798:QAF196799 QKB196798:QKB196799 QTX196798:QTX196799 RDT196798:RDT196799 RNP196798:RNP196799 RXL196798:RXL196799 SHH196798:SHH196799 SRD196798:SRD196799 TAZ196798:TAZ196799 TKV196798:TKV196799 TUR196798:TUR196799 UEN196798:UEN196799 UOJ196798:UOJ196799 UYF196798:UYF196799 VIB196798:VIB196799 VRX196798:VRX196799 WBT196798:WBT196799 WLP196798:WLP196799 WVL196798:WVL196799 D262334:D262335 IZ262334:IZ262335 SV262334:SV262335 ACR262334:ACR262335 AMN262334:AMN262335 AWJ262334:AWJ262335 BGF262334:BGF262335 BQB262334:BQB262335 BZX262334:BZX262335 CJT262334:CJT262335 CTP262334:CTP262335 DDL262334:DDL262335 DNH262334:DNH262335 DXD262334:DXD262335 EGZ262334:EGZ262335 EQV262334:EQV262335 FAR262334:FAR262335 FKN262334:FKN262335 FUJ262334:FUJ262335 GEF262334:GEF262335 GOB262334:GOB262335 GXX262334:GXX262335 HHT262334:HHT262335 HRP262334:HRP262335 IBL262334:IBL262335 ILH262334:ILH262335 IVD262334:IVD262335 JEZ262334:JEZ262335 JOV262334:JOV262335 JYR262334:JYR262335 KIN262334:KIN262335 KSJ262334:KSJ262335 LCF262334:LCF262335 LMB262334:LMB262335 LVX262334:LVX262335 MFT262334:MFT262335 MPP262334:MPP262335 MZL262334:MZL262335 NJH262334:NJH262335 NTD262334:NTD262335 OCZ262334:OCZ262335 OMV262334:OMV262335 OWR262334:OWR262335 PGN262334:PGN262335 PQJ262334:PQJ262335 QAF262334:QAF262335 QKB262334:QKB262335 QTX262334:QTX262335 RDT262334:RDT262335 RNP262334:RNP262335 RXL262334:RXL262335 SHH262334:SHH262335 SRD262334:SRD262335 TAZ262334:TAZ262335 TKV262334:TKV262335 TUR262334:TUR262335 UEN262334:UEN262335 UOJ262334:UOJ262335 UYF262334:UYF262335 VIB262334:VIB262335 VRX262334:VRX262335 WBT262334:WBT262335 WLP262334:WLP262335 WVL262334:WVL262335 D327870:D327871 IZ327870:IZ327871 SV327870:SV327871 ACR327870:ACR327871 AMN327870:AMN327871 AWJ327870:AWJ327871 BGF327870:BGF327871 BQB327870:BQB327871 BZX327870:BZX327871 CJT327870:CJT327871 CTP327870:CTP327871 DDL327870:DDL327871 DNH327870:DNH327871 DXD327870:DXD327871 EGZ327870:EGZ327871 EQV327870:EQV327871 FAR327870:FAR327871 FKN327870:FKN327871 FUJ327870:FUJ327871 GEF327870:GEF327871 GOB327870:GOB327871 GXX327870:GXX327871 HHT327870:HHT327871 HRP327870:HRP327871 IBL327870:IBL327871 ILH327870:ILH327871 IVD327870:IVD327871 JEZ327870:JEZ327871 JOV327870:JOV327871 JYR327870:JYR327871 KIN327870:KIN327871 KSJ327870:KSJ327871 LCF327870:LCF327871 LMB327870:LMB327871 LVX327870:LVX327871 MFT327870:MFT327871 MPP327870:MPP327871 MZL327870:MZL327871 NJH327870:NJH327871 NTD327870:NTD327871 OCZ327870:OCZ327871 OMV327870:OMV327871 OWR327870:OWR327871 PGN327870:PGN327871 PQJ327870:PQJ327871 QAF327870:QAF327871 QKB327870:QKB327871 QTX327870:QTX327871 RDT327870:RDT327871 RNP327870:RNP327871 RXL327870:RXL327871 SHH327870:SHH327871 SRD327870:SRD327871 TAZ327870:TAZ327871 TKV327870:TKV327871 TUR327870:TUR327871 UEN327870:UEN327871 UOJ327870:UOJ327871 UYF327870:UYF327871 VIB327870:VIB327871 VRX327870:VRX327871 WBT327870:WBT327871 WLP327870:WLP327871 WVL327870:WVL327871 D393406:D393407 IZ393406:IZ393407 SV393406:SV393407 ACR393406:ACR393407 AMN393406:AMN393407 AWJ393406:AWJ393407 BGF393406:BGF393407 BQB393406:BQB393407 BZX393406:BZX393407 CJT393406:CJT393407 CTP393406:CTP393407 DDL393406:DDL393407 DNH393406:DNH393407 DXD393406:DXD393407 EGZ393406:EGZ393407 EQV393406:EQV393407 FAR393406:FAR393407 FKN393406:FKN393407 FUJ393406:FUJ393407 GEF393406:GEF393407 GOB393406:GOB393407 GXX393406:GXX393407 HHT393406:HHT393407 HRP393406:HRP393407 IBL393406:IBL393407 ILH393406:ILH393407 IVD393406:IVD393407 JEZ393406:JEZ393407 JOV393406:JOV393407 JYR393406:JYR393407 KIN393406:KIN393407 KSJ393406:KSJ393407 LCF393406:LCF393407 LMB393406:LMB393407 LVX393406:LVX393407 MFT393406:MFT393407 MPP393406:MPP393407 MZL393406:MZL393407 NJH393406:NJH393407 NTD393406:NTD393407 OCZ393406:OCZ393407 OMV393406:OMV393407 OWR393406:OWR393407 PGN393406:PGN393407 PQJ393406:PQJ393407 QAF393406:QAF393407 QKB393406:QKB393407 QTX393406:QTX393407 RDT393406:RDT393407 RNP393406:RNP393407 RXL393406:RXL393407 SHH393406:SHH393407 SRD393406:SRD393407 TAZ393406:TAZ393407 TKV393406:TKV393407 TUR393406:TUR393407 UEN393406:UEN393407 UOJ393406:UOJ393407 UYF393406:UYF393407 VIB393406:VIB393407 VRX393406:VRX393407 WBT393406:WBT393407 WLP393406:WLP393407 WVL393406:WVL393407 D458942:D458943 IZ458942:IZ458943 SV458942:SV458943 ACR458942:ACR458943 AMN458942:AMN458943 AWJ458942:AWJ458943 BGF458942:BGF458943 BQB458942:BQB458943 BZX458942:BZX458943 CJT458942:CJT458943 CTP458942:CTP458943 DDL458942:DDL458943 DNH458942:DNH458943 DXD458942:DXD458943 EGZ458942:EGZ458943 EQV458942:EQV458943 FAR458942:FAR458943 FKN458942:FKN458943 FUJ458942:FUJ458943 GEF458942:GEF458943 GOB458942:GOB458943 GXX458942:GXX458943 HHT458942:HHT458943 HRP458942:HRP458943 IBL458942:IBL458943 ILH458942:ILH458943 IVD458942:IVD458943 JEZ458942:JEZ458943 JOV458942:JOV458943 JYR458942:JYR458943 KIN458942:KIN458943 KSJ458942:KSJ458943 LCF458942:LCF458943 LMB458942:LMB458943 LVX458942:LVX458943 MFT458942:MFT458943 MPP458942:MPP458943 MZL458942:MZL458943 NJH458942:NJH458943 NTD458942:NTD458943 OCZ458942:OCZ458943 OMV458942:OMV458943 OWR458942:OWR458943 PGN458942:PGN458943 PQJ458942:PQJ458943 QAF458942:QAF458943 QKB458942:QKB458943 QTX458942:QTX458943 RDT458942:RDT458943 RNP458942:RNP458943 RXL458942:RXL458943 SHH458942:SHH458943 SRD458942:SRD458943 TAZ458942:TAZ458943 TKV458942:TKV458943 TUR458942:TUR458943 UEN458942:UEN458943 UOJ458942:UOJ458943 UYF458942:UYF458943 VIB458942:VIB458943 VRX458942:VRX458943 WBT458942:WBT458943 WLP458942:WLP458943 WVL458942:WVL458943 D524478:D524479 IZ524478:IZ524479 SV524478:SV524479 ACR524478:ACR524479 AMN524478:AMN524479 AWJ524478:AWJ524479 BGF524478:BGF524479 BQB524478:BQB524479 BZX524478:BZX524479 CJT524478:CJT524479 CTP524478:CTP524479 DDL524478:DDL524479 DNH524478:DNH524479 DXD524478:DXD524479 EGZ524478:EGZ524479 EQV524478:EQV524479 FAR524478:FAR524479 FKN524478:FKN524479 FUJ524478:FUJ524479 GEF524478:GEF524479 GOB524478:GOB524479 GXX524478:GXX524479 HHT524478:HHT524479 HRP524478:HRP524479 IBL524478:IBL524479 ILH524478:ILH524479 IVD524478:IVD524479 JEZ524478:JEZ524479 JOV524478:JOV524479 JYR524478:JYR524479 KIN524478:KIN524479 KSJ524478:KSJ524479 LCF524478:LCF524479 LMB524478:LMB524479 LVX524478:LVX524479 MFT524478:MFT524479 MPP524478:MPP524479 MZL524478:MZL524479 NJH524478:NJH524479 NTD524478:NTD524479 OCZ524478:OCZ524479 OMV524478:OMV524479 OWR524478:OWR524479 PGN524478:PGN524479 PQJ524478:PQJ524479 QAF524478:QAF524479 QKB524478:QKB524479 QTX524478:QTX524479 RDT524478:RDT524479 RNP524478:RNP524479 RXL524478:RXL524479 SHH524478:SHH524479 SRD524478:SRD524479 TAZ524478:TAZ524479 TKV524478:TKV524479 TUR524478:TUR524479 UEN524478:UEN524479 UOJ524478:UOJ524479 UYF524478:UYF524479 VIB524478:VIB524479 VRX524478:VRX524479 WBT524478:WBT524479 WLP524478:WLP524479 WVL524478:WVL524479 D590014:D590015 IZ590014:IZ590015 SV590014:SV590015 ACR590014:ACR590015 AMN590014:AMN590015 AWJ590014:AWJ590015 BGF590014:BGF590015 BQB590014:BQB590015 BZX590014:BZX590015 CJT590014:CJT590015 CTP590014:CTP590015 DDL590014:DDL590015 DNH590014:DNH590015 DXD590014:DXD590015 EGZ590014:EGZ590015 EQV590014:EQV590015 FAR590014:FAR590015 FKN590014:FKN590015 FUJ590014:FUJ590015 GEF590014:GEF590015 GOB590014:GOB590015 GXX590014:GXX590015 HHT590014:HHT590015 HRP590014:HRP590015 IBL590014:IBL590015 ILH590014:ILH590015 IVD590014:IVD590015 JEZ590014:JEZ590015 JOV590014:JOV590015 JYR590014:JYR590015 KIN590014:KIN590015 KSJ590014:KSJ590015 LCF590014:LCF590015 LMB590014:LMB590015 LVX590014:LVX590015 MFT590014:MFT590015 MPP590014:MPP590015 MZL590014:MZL590015 NJH590014:NJH590015 NTD590014:NTD590015 OCZ590014:OCZ590015 OMV590014:OMV590015 OWR590014:OWR590015 PGN590014:PGN590015 PQJ590014:PQJ590015 QAF590014:QAF590015 QKB590014:QKB590015 QTX590014:QTX590015 RDT590014:RDT590015 RNP590014:RNP590015 RXL590014:RXL590015 SHH590014:SHH590015 SRD590014:SRD590015 TAZ590014:TAZ590015 TKV590014:TKV590015 TUR590014:TUR590015 UEN590014:UEN590015 UOJ590014:UOJ590015 UYF590014:UYF590015 VIB590014:VIB590015 VRX590014:VRX590015 WBT590014:WBT590015 WLP590014:WLP590015 WVL590014:WVL590015 D655550:D655551 IZ655550:IZ655551 SV655550:SV655551 ACR655550:ACR655551 AMN655550:AMN655551 AWJ655550:AWJ655551 BGF655550:BGF655551 BQB655550:BQB655551 BZX655550:BZX655551 CJT655550:CJT655551 CTP655550:CTP655551 DDL655550:DDL655551 DNH655550:DNH655551 DXD655550:DXD655551 EGZ655550:EGZ655551 EQV655550:EQV655551 FAR655550:FAR655551 FKN655550:FKN655551 FUJ655550:FUJ655551 GEF655550:GEF655551 GOB655550:GOB655551 GXX655550:GXX655551 HHT655550:HHT655551 HRP655550:HRP655551 IBL655550:IBL655551 ILH655550:ILH655551 IVD655550:IVD655551 JEZ655550:JEZ655551 JOV655550:JOV655551 JYR655550:JYR655551 KIN655550:KIN655551 KSJ655550:KSJ655551 LCF655550:LCF655551 LMB655550:LMB655551 LVX655550:LVX655551 MFT655550:MFT655551 MPP655550:MPP655551 MZL655550:MZL655551 NJH655550:NJH655551 NTD655550:NTD655551 OCZ655550:OCZ655551 OMV655550:OMV655551 OWR655550:OWR655551 PGN655550:PGN655551 PQJ655550:PQJ655551 QAF655550:QAF655551 QKB655550:QKB655551 QTX655550:QTX655551 RDT655550:RDT655551 RNP655550:RNP655551 RXL655550:RXL655551 SHH655550:SHH655551 SRD655550:SRD655551 TAZ655550:TAZ655551 TKV655550:TKV655551 TUR655550:TUR655551 UEN655550:UEN655551 UOJ655550:UOJ655551 UYF655550:UYF655551 VIB655550:VIB655551 VRX655550:VRX655551 WBT655550:WBT655551 WLP655550:WLP655551 WVL655550:WVL655551 D721086:D721087 IZ721086:IZ721087 SV721086:SV721087 ACR721086:ACR721087 AMN721086:AMN721087 AWJ721086:AWJ721087 BGF721086:BGF721087 BQB721086:BQB721087 BZX721086:BZX721087 CJT721086:CJT721087 CTP721086:CTP721087 DDL721086:DDL721087 DNH721086:DNH721087 DXD721086:DXD721087 EGZ721086:EGZ721087 EQV721086:EQV721087 FAR721086:FAR721087 FKN721086:FKN721087 FUJ721086:FUJ721087 GEF721086:GEF721087 GOB721086:GOB721087 GXX721086:GXX721087 HHT721086:HHT721087 HRP721086:HRP721087 IBL721086:IBL721087 ILH721086:ILH721087 IVD721086:IVD721087 JEZ721086:JEZ721087 JOV721086:JOV721087 JYR721086:JYR721087 KIN721086:KIN721087 KSJ721086:KSJ721087 LCF721086:LCF721087 LMB721086:LMB721087 LVX721086:LVX721087 MFT721086:MFT721087 MPP721086:MPP721087 MZL721086:MZL721087 NJH721086:NJH721087 NTD721086:NTD721087 OCZ721086:OCZ721087 OMV721086:OMV721087 OWR721086:OWR721087 PGN721086:PGN721087 PQJ721086:PQJ721087 QAF721086:QAF721087 QKB721086:QKB721087 QTX721086:QTX721087 RDT721086:RDT721087 RNP721086:RNP721087 RXL721086:RXL721087 SHH721086:SHH721087 SRD721086:SRD721087 TAZ721086:TAZ721087 TKV721086:TKV721087 TUR721086:TUR721087 UEN721086:UEN721087 UOJ721086:UOJ721087 UYF721086:UYF721087 VIB721086:VIB721087 VRX721086:VRX721087 WBT721086:WBT721087 WLP721086:WLP721087 WVL721086:WVL721087 D786622:D786623 IZ786622:IZ786623 SV786622:SV786623 ACR786622:ACR786623 AMN786622:AMN786623 AWJ786622:AWJ786623 BGF786622:BGF786623 BQB786622:BQB786623 BZX786622:BZX786623 CJT786622:CJT786623 CTP786622:CTP786623 DDL786622:DDL786623 DNH786622:DNH786623 DXD786622:DXD786623 EGZ786622:EGZ786623 EQV786622:EQV786623 FAR786622:FAR786623 FKN786622:FKN786623 FUJ786622:FUJ786623 GEF786622:GEF786623 GOB786622:GOB786623 GXX786622:GXX786623 HHT786622:HHT786623 HRP786622:HRP786623 IBL786622:IBL786623 ILH786622:ILH786623 IVD786622:IVD786623 JEZ786622:JEZ786623 JOV786622:JOV786623 JYR786622:JYR786623 KIN786622:KIN786623 KSJ786622:KSJ786623 LCF786622:LCF786623 LMB786622:LMB786623 LVX786622:LVX786623 MFT786622:MFT786623 MPP786622:MPP786623 MZL786622:MZL786623 NJH786622:NJH786623 NTD786622:NTD786623 OCZ786622:OCZ786623 OMV786622:OMV786623 OWR786622:OWR786623 PGN786622:PGN786623 PQJ786622:PQJ786623 QAF786622:QAF786623 QKB786622:QKB786623 QTX786622:QTX786623 RDT786622:RDT786623 RNP786622:RNP786623 RXL786622:RXL786623 SHH786622:SHH786623 SRD786622:SRD786623 TAZ786622:TAZ786623 TKV786622:TKV786623 TUR786622:TUR786623 UEN786622:UEN786623 UOJ786622:UOJ786623 UYF786622:UYF786623 VIB786622:VIB786623 VRX786622:VRX786623 WBT786622:WBT786623 WLP786622:WLP786623 WVL786622:WVL786623 D852158:D852159 IZ852158:IZ852159 SV852158:SV852159 ACR852158:ACR852159 AMN852158:AMN852159 AWJ852158:AWJ852159 BGF852158:BGF852159 BQB852158:BQB852159 BZX852158:BZX852159 CJT852158:CJT852159 CTP852158:CTP852159 DDL852158:DDL852159 DNH852158:DNH852159 DXD852158:DXD852159 EGZ852158:EGZ852159 EQV852158:EQV852159 FAR852158:FAR852159 FKN852158:FKN852159 FUJ852158:FUJ852159 GEF852158:GEF852159 GOB852158:GOB852159 GXX852158:GXX852159 HHT852158:HHT852159 HRP852158:HRP852159 IBL852158:IBL852159 ILH852158:ILH852159 IVD852158:IVD852159 JEZ852158:JEZ852159 JOV852158:JOV852159 JYR852158:JYR852159 KIN852158:KIN852159 KSJ852158:KSJ852159 LCF852158:LCF852159 LMB852158:LMB852159 LVX852158:LVX852159 MFT852158:MFT852159 MPP852158:MPP852159 MZL852158:MZL852159 NJH852158:NJH852159 NTD852158:NTD852159 OCZ852158:OCZ852159 OMV852158:OMV852159 OWR852158:OWR852159 PGN852158:PGN852159 PQJ852158:PQJ852159 QAF852158:QAF852159 QKB852158:QKB852159 QTX852158:QTX852159 RDT852158:RDT852159 RNP852158:RNP852159 RXL852158:RXL852159 SHH852158:SHH852159 SRD852158:SRD852159 TAZ852158:TAZ852159 TKV852158:TKV852159 TUR852158:TUR852159 UEN852158:UEN852159 UOJ852158:UOJ852159 UYF852158:UYF852159 VIB852158:VIB852159 VRX852158:VRX852159 WBT852158:WBT852159 WLP852158:WLP852159 WVL852158:WVL852159 D917694:D917695 IZ917694:IZ917695 SV917694:SV917695 ACR917694:ACR917695 AMN917694:AMN917695 AWJ917694:AWJ917695 BGF917694:BGF917695 BQB917694:BQB917695 BZX917694:BZX917695 CJT917694:CJT917695 CTP917694:CTP917695 DDL917694:DDL917695 DNH917694:DNH917695 DXD917694:DXD917695 EGZ917694:EGZ917695 EQV917694:EQV917695 FAR917694:FAR917695 FKN917694:FKN917695 FUJ917694:FUJ917695 GEF917694:GEF917695 GOB917694:GOB917695 GXX917694:GXX917695 HHT917694:HHT917695 HRP917694:HRP917695 IBL917694:IBL917695 ILH917694:ILH917695 IVD917694:IVD917695 JEZ917694:JEZ917695 JOV917694:JOV917695 JYR917694:JYR917695 KIN917694:KIN917695 KSJ917694:KSJ917695 LCF917694:LCF917695 LMB917694:LMB917695 LVX917694:LVX917695 MFT917694:MFT917695 MPP917694:MPP917695 MZL917694:MZL917695 NJH917694:NJH917695 NTD917694:NTD917695 OCZ917694:OCZ917695 OMV917694:OMV917695 OWR917694:OWR917695 PGN917694:PGN917695 PQJ917694:PQJ917695 QAF917694:QAF917695 QKB917694:QKB917695 QTX917694:QTX917695 RDT917694:RDT917695 RNP917694:RNP917695 RXL917694:RXL917695 SHH917694:SHH917695 SRD917694:SRD917695 TAZ917694:TAZ917695 TKV917694:TKV917695 TUR917694:TUR917695 UEN917694:UEN917695 UOJ917694:UOJ917695 UYF917694:UYF917695 VIB917694:VIB917695 VRX917694:VRX917695 WBT917694:WBT917695 WLP917694:WLP917695 WVL917694:WVL917695 D983230:D983231 IZ983230:IZ983231 SV983230:SV983231 ACR983230:ACR983231 AMN983230:AMN983231 AWJ983230:AWJ983231 BGF983230:BGF983231 BQB983230:BQB983231 BZX983230:BZX983231 CJT983230:CJT983231 CTP983230:CTP983231 DDL983230:DDL983231 DNH983230:DNH983231 DXD983230:DXD983231 EGZ983230:EGZ983231 EQV983230:EQV983231 FAR983230:FAR983231 FKN983230:FKN983231 FUJ983230:FUJ983231 GEF983230:GEF983231 GOB983230:GOB983231 GXX983230:GXX983231 HHT983230:HHT983231 HRP983230:HRP983231 IBL983230:IBL983231 ILH983230:ILH983231 IVD983230:IVD983231 JEZ983230:JEZ983231 JOV983230:JOV983231 JYR983230:JYR983231 KIN983230:KIN983231 KSJ983230:KSJ983231 LCF983230:LCF983231 LMB983230:LMB983231 LVX983230:LVX983231 MFT983230:MFT983231 MPP983230:MPP983231 MZL983230:MZL983231 NJH983230:NJH983231 NTD983230:NTD983231 OCZ983230:OCZ983231 OMV983230:OMV983231 OWR983230:OWR983231 PGN983230:PGN983231 PQJ983230:PQJ983231 QAF983230:QAF983231 QKB983230:QKB983231 QTX983230:QTX983231 RDT983230:RDT983231 RNP983230:RNP983231 RXL983230:RXL983231 SHH983230:SHH983231 SRD983230:SRD983231 TAZ983230:TAZ983231 TKV983230:TKV983231 TUR983230:TUR983231 UEN983230:UEN983231 UOJ983230:UOJ983231 UYF983230:UYF983231 VIB983230:VIB983231 VRX983230:VRX983231 WBT983230:WBT983231 WLP983230:WLP983231 WVL983230:WVL983231 D193:D194 IZ193:IZ194 SV193:SV194 ACR193:ACR194 AMN193:AMN194 AWJ193:AWJ194 BGF193:BGF194 BQB193:BQB194 BZX193:BZX194 CJT193:CJT194 CTP193:CTP194 DDL193:DDL194 DNH193:DNH194 DXD193:DXD194 EGZ193:EGZ194 EQV193:EQV194 FAR193:FAR194 FKN193:FKN194 FUJ193:FUJ194 GEF193:GEF194 GOB193:GOB194 GXX193:GXX194 HHT193:HHT194 HRP193:HRP194 IBL193:IBL194 ILH193:ILH194 IVD193:IVD194 JEZ193:JEZ194 JOV193:JOV194 JYR193:JYR194 KIN193:KIN194 KSJ193:KSJ194 LCF193:LCF194 LMB193:LMB194 LVX193:LVX194 MFT193:MFT194 MPP193:MPP194 MZL193:MZL194 NJH193:NJH194 NTD193:NTD194 OCZ193:OCZ194 OMV193:OMV194 OWR193:OWR194 PGN193:PGN194 PQJ193:PQJ194 QAF193:QAF194 QKB193:QKB194 QTX193:QTX194 RDT193:RDT194 RNP193:RNP194 RXL193:RXL194 SHH193:SHH194 SRD193:SRD194 TAZ193:TAZ194 TKV193:TKV194 TUR193:TUR194 UEN193:UEN194 UOJ193:UOJ194 UYF193:UYF194 VIB193:VIB194 VRX193:VRX194 WBT193:WBT194 WLP193:WLP194 WVL193:WVL194 D65729:D65730 IZ65729:IZ65730 SV65729:SV65730 ACR65729:ACR65730 AMN65729:AMN65730 AWJ65729:AWJ65730 BGF65729:BGF65730 BQB65729:BQB65730 BZX65729:BZX65730 CJT65729:CJT65730 CTP65729:CTP65730 DDL65729:DDL65730 DNH65729:DNH65730 DXD65729:DXD65730 EGZ65729:EGZ65730 EQV65729:EQV65730 FAR65729:FAR65730 FKN65729:FKN65730 FUJ65729:FUJ65730 GEF65729:GEF65730 GOB65729:GOB65730 GXX65729:GXX65730 HHT65729:HHT65730 HRP65729:HRP65730 IBL65729:IBL65730 ILH65729:ILH65730 IVD65729:IVD65730 JEZ65729:JEZ65730 JOV65729:JOV65730 JYR65729:JYR65730 KIN65729:KIN65730 KSJ65729:KSJ65730 LCF65729:LCF65730 LMB65729:LMB65730 LVX65729:LVX65730 MFT65729:MFT65730 MPP65729:MPP65730 MZL65729:MZL65730 NJH65729:NJH65730 NTD65729:NTD65730 OCZ65729:OCZ65730 OMV65729:OMV65730 OWR65729:OWR65730 PGN65729:PGN65730 PQJ65729:PQJ65730 QAF65729:QAF65730 QKB65729:QKB65730 QTX65729:QTX65730 RDT65729:RDT65730 RNP65729:RNP65730 RXL65729:RXL65730 SHH65729:SHH65730 SRD65729:SRD65730 TAZ65729:TAZ65730 TKV65729:TKV65730 TUR65729:TUR65730 UEN65729:UEN65730 UOJ65729:UOJ65730 UYF65729:UYF65730 VIB65729:VIB65730 VRX65729:VRX65730 WBT65729:WBT65730 WLP65729:WLP65730 WVL65729:WVL65730 D131265:D131266 IZ131265:IZ131266 SV131265:SV131266 ACR131265:ACR131266 AMN131265:AMN131266 AWJ131265:AWJ131266 BGF131265:BGF131266 BQB131265:BQB131266 BZX131265:BZX131266 CJT131265:CJT131266 CTP131265:CTP131266 DDL131265:DDL131266 DNH131265:DNH131266 DXD131265:DXD131266 EGZ131265:EGZ131266 EQV131265:EQV131266 FAR131265:FAR131266 FKN131265:FKN131266 FUJ131265:FUJ131266 GEF131265:GEF131266 GOB131265:GOB131266 GXX131265:GXX131266 HHT131265:HHT131266 HRP131265:HRP131266 IBL131265:IBL131266 ILH131265:ILH131266 IVD131265:IVD131266 JEZ131265:JEZ131266 JOV131265:JOV131266 JYR131265:JYR131266 KIN131265:KIN131266 KSJ131265:KSJ131266 LCF131265:LCF131266 LMB131265:LMB131266 LVX131265:LVX131266 MFT131265:MFT131266 MPP131265:MPP131266 MZL131265:MZL131266 NJH131265:NJH131266 NTD131265:NTD131266 OCZ131265:OCZ131266 OMV131265:OMV131266 OWR131265:OWR131266 PGN131265:PGN131266 PQJ131265:PQJ131266 QAF131265:QAF131266 QKB131265:QKB131266 QTX131265:QTX131266 RDT131265:RDT131266 RNP131265:RNP131266 RXL131265:RXL131266 SHH131265:SHH131266 SRD131265:SRD131266 TAZ131265:TAZ131266 TKV131265:TKV131266 TUR131265:TUR131266 UEN131265:UEN131266 UOJ131265:UOJ131266 UYF131265:UYF131266 VIB131265:VIB131266 VRX131265:VRX131266 WBT131265:WBT131266 WLP131265:WLP131266 WVL131265:WVL131266 D196801:D196802 IZ196801:IZ196802 SV196801:SV196802 ACR196801:ACR196802 AMN196801:AMN196802 AWJ196801:AWJ196802 BGF196801:BGF196802 BQB196801:BQB196802 BZX196801:BZX196802 CJT196801:CJT196802 CTP196801:CTP196802 DDL196801:DDL196802 DNH196801:DNH196802 DXD196801:DXD196802 EGZ196801:EGZ196802 EQV196801:EQV196802 FAR196801:FAR196802 FKN196801:FKN196802 FUJ196801:FUJ196802 GEF196801:GEF196802 GOB196801:GOB196802 GXX196801:GXX196802 HHT196801:HHT196802 HRP196801:HRP196802 IBL196801:IBL196802 ILH196801:ILH196802 IVD196801:IVD196802 JEZ196801:JEZ196802 JOV196801:JOV196802 JYR196801:JYR196802 KIN196801:KIN196802 KSJ196801:KSJ196802 LCF196801:LCF196802 LMB196801:LMB196802 LVX196801:LVX196802 MFT196801:MFT196802 MPP196801:MPP196802 MZL196801:MZL196802 NJH196801:NJH196802 NTD196801:NTD196802 OCZ196801:OCZ196802 OMV196801:OMV196802 OWR196801:OWR196802 PGN196801:PGN196802 PQJ196801:PQJ196802 QAF196801:QAF196802 QKB196801:QKB196802 QTX196801:QTX196802 RDT196801:RDT196802 RNP196801:RNP196802 RXL196801:RXL196802 SHH196801:SHH196802 SRD196801:SRD196802 TAZ196801:TAZ196802 TKV196801:TKV196802 TUR196801:TUR196802 UEN196801:UEN196802 UOJ196801:UOJ196802 UYF196801:UYF196802 VIB196801:VIB196802 VRX196801:VRX196802 WBT196801:WBT196802 WLP196801:WLP196802 WVL196801:WVL196802 D262337:D262338 IZ262337:IZ262338 SV262337:SV262338 ACR262337:ACR262338 AMN262337:AMN262338 AWJ262337:AWJ262338 BGF262337:BGF262338 BQB262337:BQB262338 BZX262337:BZX262338 CJT262337:CJT262338 CTP262337:CTP262338 DDL262337:DDL262338 DNH262337:DNH262338 DXD262337:DXD262338 EGZ262337:EGZ262338 EQV262337:EQV262338 FAR262337:FAR262338 FKN262337:FKN262338 FUJ262337:FUJ262338 GEF262337:GEF262338 GOB262337:GOB262338 GXX262337:GXX262338 HHT262337:HHT262338 HRP262337:HRP262338 IBL262337:IBL262338 ILH262337:ILH262338 IVD262337:IVD262338 JEZ262337:JEZ262338 JOV262337:JOV262338 JYR262337:JYR262338 KIN262337:KIN262338 KSJ262337:KSJ262338 LCF262337:LCF262338 LMB262337:LMB262338 LVX262337:LVX262338 MFT262337:MFT262338 MPP262337:MPP262338 MZL262337:MZL262338 NJH262337:NJH262338 NTD262337:NTD262338 OCZ262337:OCZ262338 OMV262337:OMV262338 OWR262337:OWR262338 PGN262337:PGN262338 PQJ262337:PQJ262338 QAF262337:QAF262338 QKB262337:QKB262338 QTX262337:QTX262338 RDT262337:RDT262338 RNP262337:RNP262338 RXL262337:RXL262338 SHH262337:SHH262338 SRD262337:SRD262338 TAZ262337:TAZ262338 TKV262337:TKV262338 TUR262337:TUR262338 UEN262337:UEN262338 UOJ262337:UOJ262338 UYF262337:UYF262338 VIB262337:VIB262338 VRX262337:VRX262338 WBT262337:WBT262338 WLP262337:WLP262338 WVL262337:WVL262338 D327873:D327874 IZ327873:IZ327874 SV327873:SV327874 ACR327873:ACR327874 AMN327873:AMN327874 AWJ327873:AWJ327874 BGF327873:BGF327874 BQB327873:BQB327874 BZX327873:BZX327874 CJT327873:CJT327874 CTP327873:CTP327874 DDL327873:DDL327874 DNH327873:DNH327874 DXD327873:DXD327874 EGZ327873:EGZ327874 EQV327873:EQV327874 FAR327873:FAR327874 FKN327873:FKN327874 FUJ327873:FUJ327874 GEF327873:GEF327874 GOB327873:GOB327874 GXX327873:GXX327874 HHT327873:HHT327874 HRP327873:HRP327874 IBL327873:IBL327874 ILH327873:ILH327874 IVD327873:IVD327874 JEZ327873:JEZ327874 JOV327873:JOV327874 JYR327873:JYR327874 KIN327873:KIN327874 KSJ327873:KSJ327874 LCF327873:LCF327874 LMB327873:LMB327874 LVX327873:LVX327874 MFT327873:MFT327874 MPP327873:MPP327874 MZL327873:MZL327874 NJH327873:NJH327874 NTD327873:NTD327874 OCZ327873:OCZ327874 OMV327873:OMV327874 OWR327873:OWR327874 PGN327873:PGN327874 PQJ327873:PQJ327874 QAF327873:QAF327874 QKB327873:QKB327874 QTX327873:QTX327874 RDT327873:RDT327874 RNP327873:RNP327874 RXL327873:RXL327874 SHH327873:SHH327874 SRD327873:SRD327874 TAZ327873:TAZ327874 TKV327873:TKV327874 TUR327873:TUR327874 UEN327873:UEN327874 UOJ327873:UOJ327874 UYF327873:UYF327874 VIB327873:VIB327874 VRX327873:VRX327874 WBT327873:WBT327874 WLP327873:WLP327874 WVL327873:WVL327874 D393409:D393410 IZ393409:IZ393410 SV393409:SV393410 ACR393409:ACR393410 AMN393409:AMN393410 AWJ393409:AWJ393410 BGF393409:BGF393410 BQB393409:BQB393410 BZX393409:BZX393410 CJT393409:CJT393410 CTP393409:CTP393410 DDL393409:DDL393410 DNH393409:DNH393410 DXD393409:DXD393410 EGZ393409:EGZ393410 EQV393409:EQV393410 FAR393409:FAR393410 FKN393409:FKN393410 FUJ393409:FUJ393410 GEF393409:GEF393410 GOB393409:GOB393410 GXX393409:GXX393410 HHT393409:HHT393410 HRP393409:HRP393410 IBL393409:IBL393410 ILH393409:ILH393410 IVD393409:IVD393410 JEZ393409:JEZ393410 JOV393409:JOV393410 JYR393409:JYR393410 KIN393409:KIN393410 KSJ393409:KSJ393410 LCF393409:LCF393410 LMB393409:LMB393410 LVX393409:LVX393410 MFT393409:MFT393410 MPP393409:MPP393410 MZL393409:MZL393410 NJH393409:NJH393410 NTD393409:NTD393410 OCZ393409:OCZ393410 OMV393409:OMV393410 OWR393409:OWR393410 PGN393409:PGN393410 PQJ393409:PQJ393410 QAF393409:QAF393410 QKB393409:QKB393410 QTX393409:QTX393410 RDT393409:RDT393410 RNP393409:RNP393410 RXL393409:RXL393410 SHH393409:SHH393410 SRD393409:SRD393410 TAZ393409:TAZ393410 TKV393409:TKV393410 TUR393409:TUR393410 UEN393409:UEN393410 UOJ393409:UOJ393410 UYF393409:UYF393410 VIB393409:VIB393410 VRX393409:VRX393410 WBT393409:WBT393410 WLP393409:WLP393410 WVL393409:WVL393410 D458945:D458946 IZ458945:IZ458946 SV458945:SV458946 ACR458945:ACR458946 AMN458945:AMN458946 AWJ458945:AWJ458946 BGF458945:BGF458946 BQB458945:BQB458946 BZX458945:BZX458946 CJT458945:CJT458946 CTP458945:CTP458946 DDL458945:DDL458946 DNH458945:DNH458946 DXD458945:DXD458946 EGZ458945:EGZ458946 EQV458945:EQV458946 FAR458945:FAR458946 FKN458945:FKN458946 FUJ458945:FUJ458946 GEF458945:GEF458946 GOB458945:GOB458946 GXX458945:GXX458946 HHT458945:HHT458946 HRP458945:HRP458946 IBL458945:IBL458946 ILH458945:ILH458946 IVD458945:IVD458946 JEZ458945:JEZ458946 JOV458945:JOV458946 JYR458945:JYR458946 KIN458945:KIN458946 KSJ458945:KSJ458946 LCF458945:LCF458946 LMB458945:LMB458946 LVX458945:LVX458946 MFT458945:MFT458946 MPP458945:MPP458946 MZL458945:MZL458946 NJH458945:NJH458946 NTD458945:NTD458946 OCZ458945:OCZ458946 OMV458945:OMV458946 OWR458945:OWR458946 PGN458945:PGN458946 PQJ458945:PQJ458946 QAF458945:QAF458946 QKB458945:QKB458946 QTX458945:QTX458946 RDT458945:RDT458946 RNP458945:RNP458946 RXL458945:RXL458946 SHH458945:SHH458946 SRD458945:SRD458946 TAZ458945:TAZ458946 TKV458945:TKV458946 TUR458945:TUR458946 UEN458945:UEN458946 UOJ458945:UOJ458946 UYF458945:UYF458946 VIB458945:VIB458946 VRX458945:VRX458946 WBT458945:WBT458946 WLP458945:WLP458946 WVL458945:WVL458946 D524481:D524482 IZ524481:IZ524482 SV524481:SV524482 ACR524481:ACR524482 AMN524481:AMN524482 AWJ524481:AWJ524482 BGF524481:BGF524482 BQB524481:BQB524482 BZX524481:BZX524482 CJT524481:CJT524482 CTP524481:CTP524482 DDL524481:DDL524482 DNH524481:DNH524482 DXD524481:DXD524482 EGZ524481:EGZ524482 EQV524481:EQV524482 FAR524481:FAR524482 FKN524481:FKN524482 FUJ524481:FUJ524482 GEF524481:GEF524482 GOB524481:GOB524482 GXX524481:GXX524482 HHT524481:HHT524482 HRP524481:HRP524482 IBL524481:IBL524482 ILH524481:ILH524482 IVD524481:IVD524482 JEZ524481:JEZ524482 JOV524481:JOV524482 JYR524481:JYR524482 KIN524481:KIN524482 KSJ524481:KSJ524482 LCF524481:LCF524482 LMB524481:LMB524482 LVX524481:LVX524482 MFT524481:MFT524482 MPP524481:MPP524482 MZL524481:MZL524482 NJH524481:NJH524482 NTD524481:NTD524482 OCZ524481:OCZ524482 OMV524481:OMV524482 OWR524481:OWR524482 PGN524481:PGN524482 PQJ524481:PQJ524482 QAF524481:QAF524482 QKB524481:QKB524482 QTX524481:QTX524482 RDT524481:RDT524482 RNP524481:RNP524482 RXL524481:RXL524482 SHH524481:SHH524482 SRD524481:SRD524482 TAZ524481:TAZ524482 TKV524481:TKV524482 TUR524481:TUR524482 UEN524481:UEN524482 UOJ524481:UOJ524482 UYF524481:UYF524482 VIB524481:VIB524482 VRX524481:VRX524482 WBT524481:WBT524482 WLP524481:WLP524482 WVL524481:WVL524482 D590017:D590018 IZ590017:IZ590018 SV590017:SV590018 ACR590017:ACR590018 AMN590017:AMN590018 AWJ590017:AWJ590018 BGF590017:BGF590018 BQB590017:BQB590018 BZX590017:BZX590018 CJT590017:CJT590018 CTP590017:CTP590018 DDL590017:DDL590018 DNH590017:DNH590018 DXD590017:DXD590018 EGZ590017:EGZ590018 EQV590017:EQV590018 FAR590017:FAR590018 FKN590017:FKN590018 FUJ590017:FUJ590018 GEF590017:GEF590018 GOB590017:GOB590018 GXX590017:GXX590018 HHT590017:HHT590018 HRP590017:HRP590018 IBL590017:IBL590018 ILH590017:ILH590018 IVD590017:IVD590018 JEZ590017:JEZ590018 JOV590017:JOV590018 JYR590017:JYR590018 KIN590017:KIN590018 KSJ590017:KSJ590018 LCF590017:LCF590018 LMB590017:LMB590018 LVX590017:LVX590018 MFT590017:MFT590018 MPP590017:MPP590018 MZL590017:MZL590018 NJH590017:NJH590018 NTD590017:NTD590018 OCZ590017:OCZ590018 OMV590017:OMV590018 OWR590017:OWR590018 PGN590017:PGN590018 PQJ590017:PQJ590018 QAF590017:QAF590018 QKB590017:QKB590018 QTX590017:QTX590018 RDT590017:RDT590018 RNP590017:RNP590018 RXL590017:RXL590018 SHH590017:SHH590018 SRD590017:SRD590018 TAZ590017:TAZ590018 TKV590017:TKV590018 TUR590017:TUR590018 UEN590017:UEN590018 UOJ590017:UOJ590018 UYF590017:UYF590018 VIB590017:VIB590018 VRX590017:VRX590018 WBT590017:WBT590018 WLP590017:WLP590018 WVL590017:WVL590018 D655553:D655554 IZ655553:IZ655554 SV655553:SV655554 ACR655553:ACR655554 AMN655553:AMN655554 AWJ655553:AWJ655554 BGF655553:BGF655554 BQB655553:BQB655554 BZX655553:BZX655554 CJT655553:CJT655554 CTP655553:CTP655554 DDL655553:DDL655554 DNH655553:DNH655554 DXD655553:DXD655554 EGZ655553:EGZ655554 EQV655553:EQV655554 FAR655553:FAR655554 FKN655553:FKN655554 FUJ655553:FUJ655554 GEF655553:GEF655554 GOB655553:GOB655554 GXX655553:GXX655554 HHT655553:HHT655554 HRP655553:HRP655554 IBL655553:IBL655554 ILH655553:ILH655554 IVD655553:IVD655554 JEZ655553:JEZ655554 JOV655553:JOV655554 JYR655553:JYR655554 KIN655553:KIN655554 KSJ655553:KSJ655554 LCF655553:LCF655554 LMB655553:LMB655554 LVX655553:LVX655554 MFT655553:MFT655554 MPP655553:MPP655554 MZL655553:MZL655554 NJH655553:NJH655554 NTD655553:NTD655554 OCZ655553:OCZ655554 OMV655553:OMV655554 OWR655553:OWR655554 PGN655553:PGN655554 PQJ655553:PQJ655554 QAF655553:QAF655554 QKB655553:QKB655554 QTX655553:QTX655554 RDT655553:RDT655554 RNP655553:RNP655554 RXL655553:RXL655554 SHH655553:SHH655554 SRD655553:SRD655554 TAZ655553:TAZ655554 TKV655553:TKV655554 TUR655553:TUR655554 UEN655553:UEN655554 UOJ655553:UOJ655554 UYF655553:UYF655554 VIB655553:VIB655554 VRX655553:VRX655554 WBT655553:WBT655554 WLP655553:WLP655554 WVL655553:WVL655554 D721089:D721090 IZ721089:IZ721090 SV721089:SV721090 ACR721089:ACR721090 AMN721089:AMN721090 AWJ721089:AWJ721090 BGF721089:BGF721090 BQB721089:BQB721090 BZX721089:BZX721090 CJT721089:CJT721090 CTP721089:CTP721090 DDL721089:DDL721090 DNH721089:DNH721090 DXD721089:DXD721090 EGZ721089:EGZ721090 EQV721089:EQV721090 FAR721089:FAR721090 FKN721089:FKN721090 FUJ721089:FUJ721090 GEF721089:GEF721090 GOB721089:GOB721090 GXX721089:GXX721090 HHT721089:HHT721090 HRP721089:HRP721090 IBL721089:IBL721090 ILH721089:ILH721090 IVD721089:IVD721090 JEZ721089:JEZ721090 JOV721089:JOV721090 JYR721089:JYR721090 KIN721089:KIN721090 KSJ721089:KSJ721090 LCF721089:LCF721090 LMB721089:LMB721090 LVX721089:LVX721090 MFT721089:MFT721090 MPP721089:MPP721090 MZL721089:MZL721090 NJH721089:NJH721090 NTD721089:NTD721090 OCZ721089:OCZ721090 OMV721089:OMV721090 OWR721089:OWR721090 PGN721089:PGN721090 PQJ721089:PQJ721090 QAF721089:QAF721090 QKB721089:QKB721090 QTX721089:QTX721090 RDT721089:RDT721090 RNP721089:RNP721090 RXL721089:RXL721090 SHH721089:SHH721090 SRD721089:SRD721090 TAZ721089:TAZ721090 TKV721089:TKV721090 TUR721089:TUR721090 UEN721089:UEN721090 UOJ721089:UOJ721090 UYF721089:UYF721090 VIB721089:VIB721090 VRX721089:VRX721090 WBT721089:WBT721090 WLP721089:WLP721090 WVL721089:WVL721090 D786625:D786626 IZ786625:IZ786626 SV786625:SV786626 ACR786625:ACR786626 AMN786625:AMN786626 AWJ786625:AWJ786626 BGF786625:BGF786626 BQB786625:BQB786626 BZX786625:BZX786626 CJT786625:CJT786626 CTP786625:CTP786626 DDL786625:DDL786626 DNH786625:DNH786626 DXD786625:DXD786626 EGZ786625:EGZ786626 EQV786625:EQV786626 FAR786625:FAR786626 FKN786625:FKN786626 FUJ786625:FUJ786626 GEF786625:GEF786626 GOB786625:GOB786626 GXX786625:GXX786626 HHT786625:HHT786626 HRP786625:HRP786626 IBL786625:IBL786626 ILH786625:ILH786626 IVD786625:IVD786626 JEZ786625:JEZ786626 JOV786625:JOV786626 JYR786625:JYR786626 KIN786625:KIN786626 KSJ786625:KSJ786626 LCF786625:LCF786626 LMB786625:LMB786626 LVX786625:LVX786626 MFT786625:MFT786626 MPP786625:MPP786626 MZL786625:MZL786626 NJH786625:NJH786626 NTD786625:NTD786626 OCZ786625:OCZ786626 OMV786625:OMV786626 OWR786625:OWR786626 PGN786625:PGN786626 PQJ786625:PQJ786626 QAF786625:QAF786626 QKB786625:QKB786626 QTX786625:QTX786626 RDT786625:RDT786626 RNP786625:RNP786626 RXL786625:RXL786626 SHH786625:SHH786626 SRD786625:SRD786626 TAZ786625:TAZ786626 TKV786625:TKV786626 TUR786625:TUR786626 UEN786625:UEN786626 UOJ786625:UOJ786626 UYF786625:UYF786626 VIB786625:VIB786626 VRX786625:VRX786626 WBT786625:WBT786626 WLP786625:WLP786626 WVL786625:WVL786626 D852161:D852162 IZ852161:IZ852162 SV852161:SV852162 ACR852161:ACR852162 AMN852161:AMN852162 AWJ852161:AWJ852162 BGF852161:BGF852162 BQB852161:BQB852162 BZX852161:BZX852162 CJT852161:CJT852162 CTP852161:CTP852162 DDL852161:DDL852162 DNH852161:DNH852162 DXD852161:DXD852162 EGZ852161:EGZ852162 EQV852161:EQV852162 FAR852161:FAR852162 FKN852161:FKN852162 FUJ852161:FUJ852162 GEF852161:GEF852162 GOB852161:GOB852162 GXX852161:GXX852162 HHT852161:HHT852162 HRP852161:HRP852162 IBL852161:IBL852162 ILH852161:ILH852162 IVD852161:IVD852162 JEZ852161:JEZ852162 JOV852161:JOV852162 JYR852161:JYR852162 KIN852161:KIN852162 KSJ852161:KSJ852162 LCF852161:LCF852162 LMB852161:LMB852162 LVX852161:LVX852162 MFT852161:MFT852162 MPP852161:MPP852162 MZL852161:MZL852162 NJH852161:NJH852162 NTD852161:NTD852162 OCZ852161:OCZ852162 OMV852161:OMV852162 OWR852161:OWR852162 PGN852161:PGN852162 PQJ852161:PQJ852162 QAF852161:QAF852162 QKB852161:QKB852162 QTX852161:QTX852162 RDT852161:RDT852162 RNP852161:RNP852162 RXL852161:RXL852162 SHH852161:SHH852162 SRD852161:SRD852162 TAZ852161:TAZ852162 TKV852161:TKV852162 TUR852161:TUR852162 UEN852161:UEN852162 UOJ852161:UOJ852162 UYF852161:UYF852162 VIB852161:VIB852162 VRX852161:VRX852162 WBT852161:WBT852162 WLP852161:WLP852162 WVL852161:WVL852162 D917697:D917698 IZ917697:IZ917698 SV917697:SV917698 ACR917697:ACR917698 AMN917697:AMN917698 AWJ917697:AWJ917698 BGF917697:BGF917698 BQB917697:BQB917698 BZX917697:BZX917698 CJT917697:CJT917698 CTP917697:CTP917698 DDL917697:DDL917698 DNH917697:DNH917698 DXD917697:DXD917698 EGZ917697:EGZ917698 EQV917697:EQV917698 FAR917697:FAR917698 FKN917697:FKN917698 FUJ917697:FUJ917698 GEF917697:GEF917698 GOB917697:GOB917698 GXX917697:GXX917698 HHT917697:HHT917698 HRP917697:HRP917698 IBL917697:IBL917698 ILH917697:ILH917698 IVD917697:IVD917698 JEZ917697:JEZ917698 JOV917697:JOV917698 JYR917697:JYR917698 KIN917697:KIN917698 KSJ917697:KSJ917698 LCF917697:LCF917698 LMB917697:LMB917698 LVX917697:LVX917698 MFT917697:MFT917698 MPP917697:MPP917698 MZL917697:MZL917698 NJH917697:NJH917698 NTD917697:NTD917698 OCZ917697:OCZ917698 OMV917697:OMV917698 OWR917697:OWR917698 PGN917697:PGN917698 PQJ917697:PQJ917698 QAF917697:QAF917698 QKB917697:QKB917698 QTX917697:QTX917698 RDT917697:RDT917698 RNP917697:RNP917698 RXL917697:RXL917698 SHH917697:SHH917698 SRD917697:SRD917698 TAZ917697:TAZ917698 TKV917697:TKV917698 TUR917697:TUR917698 UEN917697:UEN917698 UOJ917697:UOJ917698 UYF917697:UYF917698 VIB917697:VIB917698 VRX917697:VRX917698 WBT917697:WBT917698 WLP917697:WLP917698 WVL917697:WVL917698 D983233:D983234 IZ983233:IZ983234 SV983233:SV983234 ACR983233:ACR983234 AMN983233:AMN983234 AWJ983233:AWJ983234 BGF983233:BGF983234 BQB983233:BQB983234 BZX983233:BZX983234 CJT983233:CJT983234 CTP983233:CTP983234 DDL983233:DDL983234 DNH983233:DNH983234 DXD983233:DXD983234 EGZ983233:EGZ983234 EQV983233:EQV983234 FAR983233:FAR983234 FKN983233:FKN983234 FUJ983233:FUJ983234 GEF983233:GEF983234 GOB983233:GOB983234 GXX983233:GXX983234 HHT983233:HHT983234 HRP983233:HRP983234 IBL983233:IBL983234 ILH983233:ILH983234 IVD983233:IVD983234 JEZ983233:JEZ983234 JOV983233:JOV983234 JYR983233:JYR983234 KIN983233:KIN983234 KSJ983233:KSJ983234 LCF983233:LCF983234 LMB983233:LMB983234 LVX983233:LVX983234 MFT983233:MFT983234 MPP983233:MPP983234 MZL983233:MZL983234 NJH983233:NJH983234 NTD983233:NTD983234 OCZ983233:OCZ983234 OMV983233:OMV983234 OWR983233:OWR983234 PGN983233:PGN983234 PQJ983233:PQJ983234 QAF983233:QAF983234 QKB983233:QKB983234 QTX983233:QTX983234 RDT983233:RDT983234 RNP983233:RNP983234 RXL983233:RXL983234 SHH983233:SHH983234 SRD983233:SRD983234 TAZ983233:TAZ983234 TKV983233:TKV983234 TUR983233:TUR983234 UEN983233:UEN983234 UOJ983233:UOJ983234 UYF983233:UYF983234 VIB983233:VIB983234 VRX983233:VRX983234 WBT983233:WBT983234 WLP983233:WLP983234 WVL983233:WVL983234 D196:D197 IZ196:IZ197 SV196:SV197 ACR196:ACR197 AMN196:AMN197 AWJ196:AWJ197 BGF196:BGF197 BQB196:BQB197 BZX196:BZX197 CJT196:CJT197 CTP196:CTP197 DDL196:DDL197 DNH196:DNH197 DXD196:DXD197 EGZ196:EGZ197 EQV196:EQV197 FAR196:FAR197 FKN196:FKN197 FUJ196:FUJ197 GEF196:GEF197 GOB196:GOB197 GXX196:GXX197 HHT196:HHT197 HRP196:HRP197 IBL196:IBL197 ILH196:ILH197 IVD196:IVD197 JEZ196:JEZ197 JOV196:JOV197 JYR196:JYR197 KIN196:KIN197 KSJ196:KSJ197 LCF196:LCF197 LMB196:LMB197 LVX196:LVX197 MFT196:MFT197 MPP196:MPP197 MZL196:MZL197 NJH196:NJH197 NTD196:NTD197 OCZ196:OCZ197 OMV196:OMV197 OWR196:OWR197 PGN196:PGN197 PQJ196:PQJ197 QAF196:QAF197 QKB196:QKB197 QTX196:QTX197 RDT196:RDT197 RNP196:RNP197 RXL196:RXL197 SHH196:SHH197 SRD196:SRD197 TAZ196:TAZ197 TKV196:TKV197 TUR196:TUR197 UEN196:UEN197 UOJ196:UOJ197 UYF196:UYF197 VIB196:VIB197 VRX196:VRX197 WBT196:WBT197 WLP196:WLP197 WVL196:WVL197 D65732:D65733 IZ65732:IZ65733 SV65732:SV65733 ACR65732:ACR65733 AMN65732:AMN65733 AWJ65732:AWJ65733 BGF65732:BGF65733 BQB65732:BQB65733 BZX65732:BZX65733 CJT65732:CJT65733 CTP65732:CTP65733 DDL65732:DDL65733 DNH65732:DNH65733 DXD65732:DXD65733 EGZ65732:EGZ65733 EQV65732:EQV65733 FAR65732:FAR65733 FKN65732:FKN65733 FUJ65732:FUJ65733 GEF65732:GEF65733 GOB65732:GOB65733 GXX65732:GXX65733 HHT65732:HHT65733 HRP65732:HRP65733 IBL65732:IBL65733 ILH65732:ILH65733 IVD65732:IVD65733 JEZ65732:JEZ65733 JOV65732:JOV65733 JYR65732:JYR65733 KIN65732:KIN65733 KSJ65732:KSJ65733 LCF65732:LCF65733 LMB65732:LMB65733 LVX65732:LVX65733 MFT65732:MFT65733 MPP65732:MPP65733 MZL65732:MZL65733 NJH65732:NJH65733 NTD65732:NTD65733 OCZ65732:OCZ65733 OMV65732:OMV65733 OWR65732:OWR65733 PGN65732:PGN65733 PQJ65732:PQJ65733 QAF65732:QAF65733 QKB65732:QKB65733 QTX65732:QTX65733 RDT65732:RDT65733 RNP65732:RNP65733 RXL65732:RXL65733 SHH65732:SHH65733 SRD65732:SRD65733 TAZ65732:TAZ65733 TKV65732:TKV65733 TUR65732:TUR65733 UEN65732:UEN65733 UOJ65732:UOJ65733 UYF65732:UYF65733 VIB65732:VIB65733 VRX65732:VRX65733 WBT65732:WBT65733 WLP65732:WLP65733 WVL65732:WVL65733 D131268:D131269 IZ131268:IZ131269 SV131268:SV131269 ACR131268:ACR131269 AMN131268:AMN131269 AWJ131268:AWJ131269 BGF131268:BGF131269 BQB131268:BQB131269 BZX131268:BZX131269 CJT131268:CJT131269 CTP131268:CTP131269 DDL131268:DDL131269 DNH131268:DNH131269 DXD131268:DXD131269 EGZ131268:EGZ131269 EQV131268:EQV131269 FAR131268:FAR131269 FKN131268:FKN131269 FUJ131268:FUJ131269 GEF131268:GEF131269 GOB131268:GOB131269 GXX131268:GXX131269 HHT131268:HHT131269 HRP131268:HRP131269 IBL131268:IBL131269 ILH131268:ILH131269 IVD131268:IVD131269 JEZ131268:JEZ131269 JOV131268:JOV131269 JYR131268:JYR131269 KIN131268:KIN131269 KSJ131268:KSJ131269 LCF131268:LCF131269 LMB131268:LMB131269 LVX131268:LVX131269 MFT131268:MFT131269 MPP131268:MPP131269 MZL131268:MZL131269 NJH131268:NJH131269 NTD131268:NTD131269 OCZ131268:OCZ131269 OMV131268:OMV131269 OWR131268:OWR131269 PGN131268:PGN131269 PQJ131268:PQJ131269 QAF131268:QAF131269 QKB131268:QKB131269 QTX131268:QTX131269 RDT131268:RDT131269 RNP131268:RNP131269 RXL131268:RXL131269 SHH131268:SHH131269 SRD131268:SRD131269 TAZ131268:TAZ131269 TKV131268:TKV131269 TUR131268:TUR131269 UEN131268:UEN131269 UOJ131268:UOJ131269 UYF131268:UYF131269 VIB131268:VIB131269 VRX131268:VRX131269 WBT131268:WBT131269 WLP131268:WLP131269 WVL131268:WVL131269 D196804:D196805 IZ196804:IZ196805 SV196804:SV196805 ACR196804:ACR196805 AMN196804:AMN196805 AWJ196804:AWJ196805 BGF196804:BGF196805 BQB196804:BQB196805 BZX196804:BZX196805 CJT196804:CJT196805 CTP196804:CTP196805 DDL196804:DDL196805 DNH196804:DNH196805 DXD196804:DXD196805 EGZ196804:EGZ196805 EQV196804:EQV196805 FAR196804:FAR196805 FKN196804:FKN196805 FUJ196804:FUJ196805 GEF196804:GEF196805 GOB196804:GOB196805 GXX196804:GXX196805 HHT196804:HHT196805 HRP196804:HRP196805 IBL196804:IBL196805 ILH196804:ILH196805 IVD196804:IVD196805 JEZ196804:JEZ196805 JOV196804:JOV196805 JYR196804:JYR196805 KIN196804:KIN196805 KSJ196804:KSJ196805 LCF196804:LCF196805 LMB196804:LMB196805 LVX196804:LVX196805 MFT196804:MFT196805 MPP196804:MPP196805 MZL196804:MZL196805 NJH196804:NJH196805 NTD196804:NTD196805 OCZ196804:OCZ196805 OMV196804:OMV196805 OWR196804:OWR196805 PGN196804:PGN196805 PQJ196804:PQJ196805 QAF196804:QAF196805 QKB196804:QKB196805 QTX196804:QTX196805 RDT196804:RDT196805 RNP196804:RNP196805 RXL196804:RXL196805 SHH196804:SHH196805 SRD196804:SRD196805 TAZ196804:TAZ196805 TKV196804:TKV196805 TUR196804:TUR196805 UEN196804:UEN196805 UOJ196804:UOJ196805 UYF196804:UYF196805 VIB196804:VIB196805 VRX196804:VRX196805 WBT196804:WBT196805 WLP196804:WLP196805 WVL196804:WVL196805 D262340:D262341 IZ262340:IZ262341 SV262340:SV262341 ACR262340:ACR262341 AMN262340:AMN262341 AWJ262340:AWJ262341 BGF262340:BGF262341 BQB262340:BQB262341 BZX262340:BZX262341 CJT262340:CJT262341 CTP262340:CTP262341 DDL262340:DDL262341 DNH262340:DNH262341 DXD262340:DXD262341 EGZ262340:EGZ262341 EQV262340:EQV262341 FAR262340:FAR262341 FKN262340:FKN262341 FUJ262340:FUJ262341 GEF262340:GEF262341 GOB262340:GOB262341 GXX262340:GXX262341 HHT262340:HHT262341 HRP262340:HRP262341 IBL262340:IBL262341 ILH262340:ILH262341 IVD262340:IVD262341 JEZ262340:JEZ262341 JOV262340:JOV262341 JYR262340:JYR262341 KIN262340:KIN262341 KSJ262340:KSJ262341 LCF262340:LCF262341 LMB262340:LMB262341 LVX262340:LVX262341 MFT262340:MFT262341 MPP262340:MPP262341 MZL262340:MZL262341 NJH262340:NJH262341 NTD262340:NTD262341 OCZ262340:OCZ262341 OMV262340:OMV262341 OWR262340:OWR262341 PGN262340:PGN262341 PQJ262340:PQJ262341 QAF262340:QAF262341 QKB262340:QKB262341 QTX262340:QTX262341 RDT262340:RDT262341 RNP262340:RNP262341 RXL262340:RXL262341 SHH262340:SHH262341 SRD262340:SRD262341 TAZ262340:TAZ262341 TKV262340:TKV262341 TUR262340:TUR262341 UEN262340:UEN262341 UOJ262340:UOJ262341 UYF262340:UYF262341 VIB262340:VIB262341 VRX262340:VRX262341 WBT262340:WBT262341 WLP262340:WLP262341 WVL262340:WVL262341 D327876:D327877 IZ327876:IZ327877 SV327876:SV327877 ACR327876:ACR327877 AMN327876:AMN327877 AWJ327876:AWJ327877 BGF327876:BGF327877 BQB327876:BQB327877 BZX327876:BZX327877 CJT327876:CJT327877 CTP327876:CTP327877 DDL327876:DDL327877 DNH327876:DNH327877 DXD327876:DXD327877 EGZ327876:EGZ327877 EQV327876:EQV327877 FAR327876:FAR327877 FKN327876:FKN327877 FUJ327876:FUJ327877 GEF327876:GEF327877 GOB327876:GOB327877 GXX327876:GXX327877 HHT327876:HHT327877 HRP327876:HRP327877 IBL327876:IBL327877 ILH327876:ILH327877 IVD327876:IVD327877 JEZ327876:JEZ327877 JOV327876:JOV327877 JYR327876:JYR327877 KIN327876:KIN327877 KSJ327876:KSJ327877 LCF327876:LCF327877 LMB327876:LMB327877 LVX327876:LVX327877 MFT327876:MFT327877 MPP327876:MPP327877 MZL327876:MZL327877 NJH327876:NJH327877 NTD327876:NTD327877 OCZ327876:OCZ327877 OMV327876:OMV327877 OWR327876:OWR327877 PGN327876:PGN327877 PQJ327876:PQJ327877 QAF327876:QAF327877 QKB327876:QKB327877 QTX327876:QTX327877 RDT327876:RDT327877 RNP327876:RNP327877 RXL327876:RXL327877 SHH327876:SHH327877 SRD327876:SRD327877 TAZ327876:TAZ327877 TKV327876:TKV327877 TUR327876:TUR327877 UEN327876:UEN327877 UOJ327876:UOJ327877 UYF327876:UYF327877 VIB327876:VIB327877 VRX327876:VRX327877 WBT327876:WBT327877 WLP327876:WLP327877 WVL327876:WVL327877 D393412:D393413 IZ393412:IZ393413 SV393412:SV393413 ACR393412:ACR393413 AMN393412:AMN393413 AWJ393412:AWJ393413 BGF393412:BGF393413 BQB393412:BQB393413 BZX393412:BZX393413 CJT393412:CJT393413 CTP393412:CTP393413 DDL393412:DDL393413 DNH393412:DNH393413 DXD393412:DXD393413 EGZ393412:EGZ393413 EQV393412:EQV393413 FAR393412:FAR393413 FKN393412:FKN393413 FUJ393412:FUJ393413 GEF393412:GEF393413 GOB393412:GOB393413 GXX393412:GXX393413 HHT393412:HHT393413 HRP393412:HRP393413 IBL393412:IBL393413 ILH393412:ILH393413 IVD393412:IVD393413 JEZ393412:JEZ393413 JOV393412:JOV393413 JYR393412:JYR393413 KIN393412:KIN393413 KSJ393412:KSJ393413 LCF393412:LCF393413 LMB393412:LMB393413 LVX393412:LVX393413 MFT393412:MFT393413 MPP393412:MPP393413 MZL393412:MZL393413 NJH393412:NJH393413 NTD393412:NTD393413 OCZ393412:OCZ393413 OMV393412:OMV393413 OWR393412:OWR393413 PGN393412:PGN393413 PQJ393412:PQJ393413 QAF393412:QAF393413 QKB393412:QKB393413 QTX393412:QTX393413 RDT393412:RDT393413 RNP393412:RNP393413 RXL393412:RXL393413 SHH393412:SHH393413 SRD393412:SRD393413 TAZ393412:TAZ393413 TKV393412:TKV393413 TUR393412:TUR393413 UEN393412:UEN393413 UOJ393412:UOJ393413 UYF393412:UYF393413 VIB393412:VIB393413 VRX393412:VRX393413 WBT393412:WBT393413 WLP393412:WLP393413 WVL393412:WVL393413 D458948:D458949 IZ458948:IZ458949 SV458948:SV458949 ACR458948:ACR458949 AMN458948:AMN458949 AWJ458948:AWJ458949 BGF458948:BGF458949 BQB458948:BQB458949 BZX458948:BZX458949 CJT458948:CJT458949 CTP458948:CTP458949 DDL458948:DDL458949 DNH458948:DNH458949 DXD458948:DXD458949 EGZ458948:EGZ458949 EQV458948:EQV458949 FAR458948:FAR458949 FKN458948:FKN458949 FUJ458948:FUJ458949 GEF458948:GEF458949 GOB458948:GOB458949 GXX458948:GXX458949 HHT458948:HHT458949 HRP458948:HRP458949 IBL458948:IBL458949 ILH458948:ILH458949 IVD458948:IVD458949 JEZ458948:JEZ458949 JOV458948:JOV458949 JYR458948:JYR458949 KIN458948:KIN458949 KSJ458948:KSJ458949 LCF458948:LCF458949 LMB458948:LMB458949 LVX458948:LVX458949 MFT458948:MFT458949 MPP458948:MPP458949 MZL458948:MZL458949 NJH458948:NJH458949 NTD458948:NTD458949 OCZ458948:OCZ458949 OMV458948:OMV458949 OWR458948:OWR458949 PGN458948:PGN458949 PQJ458948:PQJ458949 QAF458948:QAF458949 QKB458948:QKB458949 QTX458948:QTX458949 RDT458948:RDT458949 RNP458948:RNP458949 RXL458948:RXL458949 SHH458948:SHH458949 SRD458948:SRD458949 TAZ458948:TAZ458949 TKV458948:TKV458949 TUR458948:TUR458949 UEN458948:UEN458949 UOJ458948:UOJ458949 UYF458948:UYF458949 VIB458948:VIB458949 VRX458948:VRX458949 WBT458948:WBT458949 WLP458948:WLP458949 WVL458948:WVL458949 D524484:D524485 IZ524484:IZ524485 SV524484:SV524485 ACR524484:ACR524485 AMN524484:AMN524485 AWJ524484:AWJ524485 BGF524484:BGF524485 BQB524484:BQB524485 BZX524484:BZX524485 CJT524484:CJT524485 CTP524484:CTP524485 DDL524484:DDL524485 DNH524484:DNH524485 DXD524484:DXD524485 EGZ524484:EGZ524485 EQV524484:EQV524485 FAR524484:FAR524485 FKN524484:FKN524485 FUJ524484:FUJ524485 GEF524484:GEF524485 GOB524484:GOB524485 GXX524484:GXX524485 HHT524484:HHT524485 HRP524484:HRP524485 IBL524484:IBL524485 ILH524484:ILH524485 IVD524484:IVD524485 JEZ524484:JEZ524485 JOV524484:JOV524485 JYR524484:JYR524485 KIN524484:KIN524485 KSJ524484:KSJ524485 LCF524484:LCF524485 LMB524484:LMB524485 LVX524484:LVX524485 MFT524484:MFT524485 MPP524484:MPP524485 MZL524484:MZL524485 NJH524484:NJH524485 NTD524484:NTD524485 OCZ524484:OCZ524485 OMV524484:OMV524485 OWR524484:OWR524485 PGN524484:PGN524485 PQJ524484:PQJ524485 QAF524484:QAF524485 QKB524484:QKB524485 QTX524484:QTX524485 RDT524484:RDT524485 RNP524484:RNP524485 RXL524484:RXL524485 SHH524484:SHH524485 SRD524484:SRD524485 TAZ524484:TAZ524485 TKV524484:TKV524485 TUR524484:TUR524485 UEN524484:UEN524485 UOJ524484:UOJ524485 UYF524484:UYF524485 VIB524484:VIB524485 VRX524484:VRX524485 WBT524484:WBT524485 WLP524484:WLP524485 WVL524484:WVL524485 D590020:D590021 IZ590020:IZ590021 SV590020:SV590021 ACR590020:ACR590021 AMN590020:AMN590021 AWJ590020:AWJ590021 BGF590020:BGF590021 BQB590020:BQB590021 BZX590020:BZX590021 CJT590020:CJT590021 CTP590020:CTP590021 DDL590020:DDL590021 DNH590020:DNH590021 DXD590020:DXD590021 EGZ590020:EGZ590021 EQV590020:EQV590021 FAR590020:FAR590021 FKN590020:FKN590021 FUJ590020:FUJ590021 GEF590020:GEF590021 GOB590020:GOB590021 GXX590020:GXX590021 HHT590020:HHT590021 HRP590020:HRP590021 IBL590020:IBL590021 ILH590020:ILH590021 IVD590020:IVD590021 JEZ590020:JEZ590021 JOV590020:JOV590021 JYR590020:JYR590021 KIN590020:KIN590021 KSJ590020:KSJ590021 LCF590020:LCF590021 LMB590020:LMB590021 LVX590020:LVX590021 MFT590020:MFT590021 MPP590020:MPP590021 MZL590020:MZL590021 NJH590020:NJH590021 NTD590020:NTD590021 OCZ590020:OCZ590021 OMV590020:OMV590021 OWR590020:OWR590021 PGN590020:PGN590021 PQJ590020:PQJ590021 QAF590020:QAF590021 QKB590020:QKB590021 QTX590020:QTX590021 RDT590020:RDT590021 RNP590020:RNP590021 RXL590020:RXL590021 SHH590020:SHH590021 SRD590020:SRD590021 TAZ590020:TAZ590021 TKV590020:TKV590021 TUR590020:TUR590021 UEN590020:UEN590021 UOJ590020:UOJ590021 UYF590020:UYF590021 VIB590020:VIB590021 VRX590020:VRX590021 WBT590020:WBT590021 WLP590020:WLP590021 WVL590020:WVL590021 D655556:D655557 IZ655556:IZ655557 SV655556:SV655557 ACR655556:ACR655557 AMN655556:AMN655557 AWJ655556:AWJ655557 BGF655556:BGF655557 BQB655556:BQB655557 BZX655556:BZX655557 CJT655556:CJT655557 CTP655556:CTP655557 DDL655556:DDL655557 DNH655556:DNH655557 DXD655556:DXD655557 EGZ655556:EGZ655557 EQV655556:EQV655557 FAR655556:FAR655557 FKN655556:FKN655557 FUJ655556:FUJ655557 GEF655556:GEF655557 GOB655556:GOB655557 GXX655556:GXX655557 HHT655556:HHT655557 HRP655556:HRP655557 IBL655556:IBL655557 ILH655556:ILH655557 IVD655556:IVD655557 JEZ655556:JEZ655557 JOV655556:JOV655557 JYR655556:JYR655557 KIN655556:KIN655557 KSJ655556:KSJ655557 LCF655556:LCF655557 LMB655556:LMB655557 LVX655556:LVX655557 MFT655556:MFT655557 MPP655556:MPP655557 MZL655556:MZL655557 NJH655556:NJH655557 NTD655556:NTD655557 OCZ655556:OCZ655557 OMV655556:OMV655557 OWR655556:OWR655557 PGN655556:PGN655557 PQJ655556:PQJ655557 QAF655556:QAF655557 QKB655556:QKB655557 QTX655556:QTX655557 RDT655556:RDT655557 RNP655556:RNP655557 RXL655556:RXL655557 SHH655556:SHH655557 SRD655556:SRD655557 TAZ655556:TAZ655557 TKV655556:TKV655557 TUR655556:TUR655557 UEN655556:UEN655557 UOJ655556:UOJ655557 UYF655556:UYF655557 VIB655556:VIB655557 VRX655556:VRX655557 WBT655556:WBT655557 WLP655556:WLP655557 WVL655556:WVL655557 D721092:D721093 IZ721092:IZ721093 SV721092:SV721093 ACR721092:ACR721093 AMN721092:AMN721093 AWJ721092:AWJ721093 BGF721092:BGF721093 BQB721092:BQB721093 BZX721092:BZX721093 CJT721092:CJT721093 CTP721092:CTP721093 DDL721092:DDL721093 DNH721092:DNH721093 DXD721092:DXD721093 EGZ721092:EGZ721093 EQV721092:EQV721093 FAR721092:FAR721093 FKN721092:FKN721093 FUJ721092:FUJ721093 GEF721092:GEF721093 GOB721092:GOB721093 GXX721092:GXX721093 HHT721092:HHT721093 HRP721092:HRP721093 IBL721092:IBL721093 ILH721092:ILH721093 IVD721092:IVD721093 JEZ721092:JEZ721093 JOV721092:JOV721093 JYR721092:JYR721093 KIN721092:KIN721093 KSJ721092:KSJ721093 LCF721092:LCF721093 LMB721092:LMB721093 LVX721092:LVX721093 MFT721092:MFT721093 MPP721092:MPP721093 MZL721092:MZL721093 NJH721092:NJH721093 NTD721092:NTD721093 OCZ721092:OCZ721093 OMV721092:OMV721093 OWR721092:OWR721093 PGN721092:PGN721093 PQJ721092:PQJ721093 QAF721092:QAF721093 QKB721092:QKB721093 QTX721092:QTX721093 RDT721092:RDT721093 RNP721092:RNP721093 RXL721092:RXL721093 SHH721092:SHH721093 SRD721092:SRD721093 TAZ721092:TAZ721093 TKV721092:TKV721093 TUR721092:TUR721093 UEN721092:UEN721093 UOJ721092:UOJ721093 UYF721092:UYF721093 VIB721092:VIB721093 VRX721092:VRX721093 WBT721092:WBT721093 WLP721092:WLP721093 WVL721092:WVL721093 D786628:D786629 IZ786628:IZ786629 SV786628:SV786629 ACR786628:ACR786629 AMN786628:AMN786629 AWJ786628:AWJ786629 BGF786628:BGF786629 BQB786628:BQB786629 BZX786628:BZX786629 CJT786628:CJT786629 CTP786628:CTP786629 DDL786628:DDL786629 DNH786628:DNH786629 DXD786628:DXD786629 EGZ786628:EGZ786629 EQV786628:EQV786629 FAR786628:FAR786629 FKN786628:FKN786629 FUJ786628:FUJ786629 GEF786628:GEF786629 GOB786628:GOB786629 GXX786628:GXX786629 HHT786628:HHT786629 HRP786628:HRP786629 IBL786628:IBL786629 ILH786628:ILH786629 IVD786628:IVD786629 JEZ786628:JEZ786629 JOV786628:JOV786629 JYR786628:JYR786629 KIN786628:KIN786629 KSJ786628:KSJ786629 LCF786628:LCF786629 LMB786628:LMB786629 LVX786628:LVX786629 MFT786628:MFT786629 MPP786628:MPP786629 MZL786628:MZL786629 NJH786628:NJH786629 NTD786628:NTD786629 OCZ786628:OCZ786629 OMV786628:OMV786629 OWR786628:OWR786629 PGN786628:PGN786629 PQJ786628:PQJ786629 QAF786628:QAF786629 QKB786628:QKB786629 QTX786628:QTX786629 RDT786628:RDT786629 RNP786628:RNP786629 RXL786628:RXL786629 SHH786628:SHH786629 SRD786628:SRD786629 TAZ786628:TAZ786629 TKV786628:TKV786629 TUR786628:TUR786629 UEN786628:UEN786629 UOJ786628:UOJ786629 UYF786628:UYF786629 VIB786628:VIB786629 VRX786628:VRX786629 WBT786628:WBT786629 WLP786628:WLP786629 WVL786628:WVL786629 D852164:D852165 IZ852164:IZ852165 SV852164:SV852165 ACR852164:ACR852165 AMN852164:AMN852165 AWJ852164:AWJ852165 BGF852164:BGF852165 BQB852164:BQB852165 BZX852164:BZX852165 CJT852164:CJT852165 CTP852164:CTP852165 DDL852164:DDL852165 DNH852164:DNH852165 DXD852164:DXD852165 EGZ852164:EGZ852165 EQV852164:EQV852165 FAR852164:FAR852165 FKN852164:FKN852165 FUJ852164:FUJ852165 GEF852164:GEF852165 GOB852164:GOB852165 GXX852164:GXX852165 HHT852164:HHT852165 HRP852164:HRP852165 IBL852164:IBL852165 ILH852164:ILH852165 IVD852164:IVD852165 JEZ852164:JEZ852165 JOV852164:JOV852165 JYR852164:JYR852165 KIN852164:KIN852165 KSJ852164:KSJ852165 LCF852164:LCF852165 LMB852164:LMB852165 LVX852164:LVX852165 MFT852164:MFT852165 MPP852164:MPP852165 MZL852164:MZL852165 NJH852164:NJH852165 NTD852164:NTD852165 OCZ852164:OCZ852165 OMV852164:OMV852165 OWR852164:OWR852165 PGN852164:PGN852165 PQJ852164:PQJ852165 QAF852164:QAF852165 QKB852164:QKB852165 QTX852164:QTX852165 RDT852164:RDT852165 RNP852164:RNP852165 RXL852164:RXL852165 SHH852164:SHH852165 SRD852164:SRD852165 TAZ852164:TAZ852165 TKV852164:TKV852165 TUR852164:TUR852165 UEN852164:UEN852165 UOJ852164:UOJ852165 UYF852164:UYF852165 VIB852164:VIB852165 VRX852164:VRX852165 WBT852164:WBT852165 WLP852164:WLP852165 WVL852164:WVL852165 D917700:D917701 IZ917700:IZ917701 SV917700:SV917701 ACR917700:ACR917701 AMN917700:AMN917701 AWJ917700:AWJ917701 BGF917700:BGF917701 BQB917700:BQB917701 BZX917700:BZX917701 CJT917700:CJT917701 CTP917700:CTP917701 DDL917700:DDL917701 DNH917700:DNH917701 DXD917700:DXD917701 EGZ917700:EGZ917701 EQV917700:EQV917701 FAR917700:FAR917701 FKN917700:FKN917701 FUJ917700:FUJ917701 GEF917700:GEF917701 GOB917700:GOB917701 GXX917700:GXX917701 HHT917700:HHT917701 HRP917700:HRP917701 IBL917700:IBL917701 ILH917700:ILH917701 IVD917700:IVD917701 JEZ917700:JEZ917701 JOV917700:JOV917701 JYR917700:JYR917701 KIN917700:KIN917701 KSJ917700:KSJ917701 LCF917700:LCF917701 LMB917700:LMB917701 LVX917700:LVX917701 MFT917700:MFT917701 MPP917700:MPP917701 MZL917700:MZL917701 NJH917700:NJH917701 NTD917700:NTD917701 OCZ917700:OCZ917701 OMV917700:OMV917701 OWR917700:OWR917701 PGN917700:PGN917701 PQJ917700:PQJ917701 QAF917700:QAF917701 QKB917700:QKB917701 QTX917700:QTX917701 RDT917700:RDT917701 RNP917700:RNP917701 RXL917700:RXL917701 SHH917700:SHH917701 SRD917700:SRD917701 TAZ917700:TAZ917701 TKV917700:TKV917701 TUR917700:TUR917701 UEN917700:UEN917701 UOJ917700:UOJ917701 UYF917700:UYF917701 VIB917700:VIB917701 VRX917700:VRX917701 WBT917700:WBT917701 WLP917700:WLP917701 WVL917700:WVL917701 D983236:D983237 IZ983236:IZ983237 SV983236:SV983237 ACR983236:ACR983237 AMN983236:AMN983237 AWJ983236:AWJ983237 BGF983236:BGF983237 BQB983236:BQB983237 BZX983236:BZX983237 CJT983236:CJT983237 CTP983236:CTP983237 DDL983236:DDL983237 DNH983236:DNH983237 DXD983236:DXD983237 EGZ983236:EGZ983237 EQV983236:EQV983237 FAR983236:FAR983237 FKN983236:FKN983237 FUJ983236:FUJ983237 GEF983236:GEF983237 GOB983236:GOB983237 GXX983236:GXX983237 HHT983236:HHT983237 HRP983236:HRP983237 IBL983236:IBL983237 ILH983236:ILH983237 IVD983236:IVD983237 JEZ983236:JEZ983237 JOV983236:JOV983237 JYR983236:JYR983237 KIN983236:KIN983237 KSJ983236:KSJ983237 LCF983236:LCF983237 LMB983236:LMB983237 LVX983236:LVX983237 MFT983236:MFT983237 MPP983236:MPP983237 MZL983236:MZL983237 NJH983236:NJH983237 NTD983236:NTD983237 OCZ983236:OCZ983237 OMV983236:OMV983237 OWR983236:OWR983237 PGN983236:PGN983237 PQJ983236:PQJ983237 QAF983236:QAF983237 QKB983236:QKB983237 QTX983236:QTX983237 RDT983236:RDT983237 RNP983236:RNP983237 RXL983236:RXL983237 SHH983236:SHH983237 SRD983236:SRD983237 TAZ983236:TAZ983237 TKV983236:TKV983237 TUR983236:TUR983237 UEN983236:UEN983237 UOJ983236:UOJ983237 UYF983236:UYF983237 VIB983236:VIB983237 VRX983236:VRX983237 WBT983236:WBT983237 WLP983236:WLP983237 WVL983236:WVL983237 D199:D200 IZ199:IZ200 SV199:SV200 ACR199:ACR200 AMN199:AMN200 AWJ199:AWJ200 BGF199:BGF200 BQB199:BQB200 BZX199:BZX200 CJT199:CJT200 CTP199:CTP200 DDL199:DDL200 DNH199:DNH200 DXD199:DXD200 EGZ199:EGZ200 EQV199:EQV200 FAR199:FAR200 FKN199:FKN200 FUJ199:FUJ200 GEF199:GEF200 GOB199:GOB200 GXX199:GXX200 HHT199:HHT200 HRP199:HRP200 IBL199:IBL200 ILH199:ILH200 IVD199:IVD200 JEZ199:JEZ200 JOV199:JOV200 JYR199:JYR200 KIN199:KIN200 KSJ199:KSJ200 LCF199:LCF200 LMB199:LMB200 LVX199:LVX200 MFT199:MFT200 MPP199:MPP200 MZL199:MZL200 NJH199:NJH200 NTD199:NTD200 OCZ199:OCZ200 OMV199:OMV200 OWR199:OWR200 PGN199:PGN200 PQJ199:PQJ200 QAF199:QAF200 QKB199:QKB200 QTX199:QTX200 RDT199:RDT200 RNP199:RNP200 RXL199:RXL200 SHH199:SHH200 SRD199:SRD200 TAZ199:TAZ200 TKV199:TKV200 TUR199:TUR200 UEN199:UEN200 UOJ199:UOJ200 UYF199:UYF200 VIB199:VIB200 VRX199:VRX200 WBT199:WBT200 WLP199:WLP200 WVL199:WVL200 D65735:D65736 IZ65735:IZ65736 SV65735:SV65736 ACR65735:ACR65736 AMN65735:AMN65736 AWJ65735:AWJ65736 BGF65735:BGF65736 BQB65735:BQB65736 BZX65735:BZX65736 CJT65735:CJT65736 CTP65735:CTP65736 DDL65735:DDL65736 DNH65735:DNH65736 DXD65735:DXD65736 EGZ65735:EGZ65736 EQV65735:EQV65736 FAR65735:FAR65736 FKN65735:FKN65736 FUJ65735:FUJ65736 GEF65735:GEF65736 GOB65735:GOB65736 GXX65735:GXX65736 HHT65735:HHT65736 HRP65735:HRP65736 IBL65735:IBL65736 ILH65735:ILH65736 IVD65735:IVD65736 JEZ65735:JEZ65736 JOV65735:JOV65736 JYR65735:JYR65736 KIN65735:KIN65736 KSJ65735:KSJ65736 LCF65735:LCF65736 LMB65735:LMB65736 LVX65735:LVX65736 MFT65735:MFT65736 MPP65735:MPP65736 MZL65735:MZL65736 NJH65735:NJH65736 NTD65735:NTD65736 OCZ65735:OCZ65736 OMV65735:OMV65736 OWR65735:OWR65736 PGN65735:PGN65736 PQJ65735:PQJ65736 QAF65735:QAF65736 QKB65735:QKB65736 QTX65735:QTX65736 RDT65735:RDT65736 RNP65735:RNP65736 RXL65735:RXL65736 SHH65735:SHH65736 SRD65735:SRD65736 TAZ65735:TAZ65736 TKV65735:TKV65736 TUR65735:TUR65736 UEN65735:UEN65736 UOJ65735:UOJ65736 UYF65735:UYF65736 VIB65735:VIB65736 VRX65735:VRX65736 WBT65735:WBT65736 WLP65735:WLP65736 WVL65735:WVL65736 D131271:D131272 IZ131271:IZ131272 SV131271:SV131272 ACR131271:ACR131272 AMN131271:AMN131272 AWJ131271:AWJ131272 BGF131271:BGF131272 BQB131271:BQB131272 BZX131271:BZX131272 CJT131271:CJT131272 CTP131271:CTP131272 DDL131271:DDL131272 DNH131271:DNH131272 DXD131271:DXD131272 EGZ131271:EGZ131272 EQV131271:EQV131272 FAR131271:FAR131272 FKN131271:FKN131272 FUJ131271:FUJ131272 GEF131271:GEF131272 GOB131271:GOB131272 GXX131271:GXX131272 HHT131271:HHT131272 HRP131271:HRP131272 IBL131271:IBL131272 ILH131271:ILH131272 IVD131271:IVD131272 JEZ131271:JEZ131272 JOV131271:JOV131272 JYR131271:JYR131272 KIN131271:KIN131272 KSJ131271:KSJ131272 LCF131271:LCF131272 LMB131271:LMB131272 LVX131271:LVX131272 MFT131271:MFT131272 MPP131271:MPP131272 MZL131271:MZL131272 NJH131271:NJH131272 NTD131271:NTD131272 OCZ131271:OCZ131272 OMV131271:OMV131272 OWR131271:OWR131272 PGN131271:PGN131272 PQJ131271:PQJ131272 QAF131271:QAF131272 QKB131271:QKB131272 QTX131271:QTX131272 RDT131271:RDT131272 RNP131271:RNP131272 RXL131271:RXL131272 SHH131271:SHH131272 SRD131271:SRD131272 TAZ131271:TAZ131272 TKV131271:TKV131272 TUR131271:TUR131272 UEN131271:UEN131272 UOJ131271:UOJ131272 UYF131271:UYF131272 VIB131271:VIB131272 VRX131271:VRX131272 WBT131271:WBT131272 WLP131271:WLP131272 WVL131271:WVL131272 D196807:D196808 IZ196807:IZ196808 SV196807:SV196808 ACR196807:ACR196808 AMN196807:AMN196808 AWJ196807:AWJ196808 BGF196807:BGF196808 BQB196807:BQB196808 BZX196807:BZX196808 CJT196807:CJT196808 CTP196807:CTP196808 DDL196807:DDL196808 DNH196807:DNH196808 DXD196807:DXD196808 EGZ196807:EGZ196808 EQV196807:EQV196808 FAR196807:FAR196808 FKN196807:FKN196808 FUJ196807:FUJ196808 GEF196807:GEF196808 GOB196807:GOB196808 GXX196807:GXX196808 HHT196807:HHT196808 HRP196807:HRP196808 IBL196807:IBL196808 ILH196807:ILH196808 IVD196807:IVD196808 JEZ196807:JEZ196808 JOV196807:JOV196808 JYR196807:JYR196808 KIN196807:KIN196808 KSJ196807:KSJ196808 LCF196807:LCF196808 LMB196807:LMB196808 LVX196807:LVX196808 MFT196807:MFT196808 MPP196807:MPP196808 MZL196807:MZL196808 NJH196807:NJH196808 NTD196807:NTD196808 OCZ196807:OCZ196808 OMV196807:OMV196808 OWR196807:OWR196808 PGN196807:PGN196808 PQJ196807:PQJ196808 QAF196807:QAF196808 QKB196807:QKB196808 QTX196807:QTX196808 RDT196807:RDT196808 RNP196807:RNP196808 RXL196807:RXL196808 SHH196807:SHH196808 SRD196807:SRD196808 TAZ196807:TAZ196808 TKV196807:TKV196808 TUR196807:TUR196808 UEN196807:UEN196808 UOJ196807:UOJ196808 UYF196807:UYF196808 VIB196807:VIB196808 VRX196807:VRX196808 WBT196807:WBT196808 WLP196807:WLP196808 WVL196807:WVL196808 D262343:D262344 IZ262343:IZ262344 SV262343:SV262344 ACR262343:ACR262344 AMN262343:AMN262344 AWJ262343:AWJ262344 BGF262343:BGF262344 BQB262343:BQB262344 BZX262343:BZX262344 CJT262343:CJT262344 CTP262343:CTP262344 DDL262343:DDL262344 DNH262343:DNH262344 DXD262343:DXD262344 EGZ262343:EGZ262344 EQV262343:EQV262344 FAR262343:FAR262344 FKN262343:FKN262344 FUJ262343:FUJ262344 GEF262343:GEF262344 GOB262343:GOB262344 GXX262343:GXX262344 HHT262343:HHT262344 HRP262343:HRP262344 IBL262343:IBL262344 ILH262343:ILH262344 IVD262343:IVD262344 JEZ262343:JEZ262344 JOV262343:JOV262344 JYR262343:JYR262344 KIN262343:KIN262344 KSJ262343:KSJ262344 LCF262343:LCF262344 LMB262343:LMB262344 LVX262343:LVX262344 MFT262343:MFT262344 MPP262343:MPP262344 MZL262343:MZL262344 NJH262343:NJH262344 NTD262343:NTD262344 OCZ262343:OCZ262344 OMV262343:OMV262344 OWR262343:OWR262344 PGN262343:PGN262344 PQJ262343:PQJ262344 QAF262343:QAF262344 QKB262343:QKB262344 QTX262343:QTX262344 RDT262343:RDT262344 RNP262343:RNP262344 RXL262343:RXL262344 SHH262343:SHH262344 SRD262343:SRD262344 TAZ262343:TAZ262344 TKV262343:TKV262344 TUR262343:TUR262344 UEN262343:UEN262344 UOJ262343:UOJ262344 UYF262343:UYF262344 VIB262343:VIB262344 VRX262343:VRX262344 WBT262343:WBT262344 WLP262343:WLP262344 WVL262343:WVL262344 D327879:D327880 IZ327879:IZ327880 SV327879:SV327880 ACR327879:ACR327880 AMN327879:AMN327880 AWJ327879:AWJ327880 BGF327879:BGF327880 BQB327879:BQB327880 BZX327879:BZX327880 CJT327879:CJT327880 CTP327879:CTP327880 DDL327879:DDL327880 DNH327879:DNH327880 DXD327879:DXD327880 EGZ327879:EGZ327880 EQV327879:EQV327880 FAR327879:FAR327880 FKN327879:FKN327880 FUJ327879:FUJ327880 GEF327879:GEF327880 GOB327879:GOB327880 GXX327879:GXX327880 HHT327879:HHT327880 HRP327879:HRP327880 IBL327879:IBL327880 ILH327879:ILH327880 IVD327879:IVD327880 JEZ327879:JEZ327880 JOV327879:JOV327880 JYR327879:JYR327880 KIN327879:KIN327880 KSJ327879:KSJ327880 LCF327879:LCF327880 LMB327879:LMB327880 LVX327879:LVX327880 MFT327879:MFT327880 MPP327879:MPP327880 MZL327879:MZL327880 NJH327879:NJH327880 NTD327879:NTD327880 OCZ327879:OCZ327880 OMV327879:OMV327880 OWR327879:OWR327880 PGN327879:PGN327880 PQJ327879:PQJ327880 QAF327879:QAF327880 QKB327879:QKB327880 QTX327879:QTX327880 RDT327879:RDT327880 RNP327879:RNP327880 RXL327879:RXL327880 SHH327879:SHH327880 SRD327879:SRD327880 TAZ327879:TAZ327880 TKV327879:TKV327880 TUR327879:TUR327880 UEN327879:UEN327880 UOJ327879:UOJ327880 UYF327879:UYF327880 VIB327879:VIB327880 VRX327879:VRX327880 WBT327879:WBT327880 WLP327879:WLP327880 WVL327879:WVL327880 D393415:D393416 IZ393415:IZ393416 SV393415:SV393416 ACR393415:ACR393416 AMN393415:AMN393416 AWJ393415:AWJ393416 BGF393415:BGF393416 BQB393415:BQB393416 BZX393415:BZX393416 CJT393415:CJT393416 CTP393415:CTP393416 DDL393415:DDL393416 DNH393415:DNH393416 DXD393415:DXD393416 EGZ393415:EGZ393416 EQV393415:EQV393416 FAR393415:FAR393416 FKN393415:FKN393416 FUJ393415:FUJ393416 GEF393415:GEF393416 GOB393415:GOB393416 GXX393415:GXX393416 HHT393415:HHT393416 HRP393415:HRP393416 IBL393415:IBL393416 ILH393415:ILH393416 IVD393415:IVD393416 JEZ393415:JEZ393416 JOV393415:JOV393416 JYR393415:JYR393416 KIN393415:KIN393416 KSJ393415:KSJ393416 LCF393415:LCF393416 LMB393415:LMB393416 LVX393415:LVX393416 MFT393415:MFT393416 MPP393415:MPP393416 MZL393415:MZL393416 NJH393415:NJH393416 NTD393415:NTD393416 OCZ393415:OCZ393416 OMV393415:OMV393416 OWR393415:OWR393416 PGN393415:PGN393416 PQJ393415:PQJ393416 QAF393415:QAF393416 QKB393415:QKB393416 QTX393415:QTX393416 RDT393415:RDT393416 RNP393415:RNP393416 RXL393415:RXL393416 SHH393415:SHH393416 SRD393415:SRD393416 TAZ393415:TAZ393416 TKV393415:TKV393416 TUR393415:TUR393416 UEN393415:UEN393416 UOJ393415:UOJ393416 UYF393415:UYF393416 VIB393415:VIB393416 VRX393415:VRX393416 WBT393415:WBT393416 WLP393415:WLP393416 WVL393415:WVL393416 D458951:D458952 IZ458951:IZ458952 SV458951:SV458952 ACR458951:ACR458952 AMN458951:AMN458952 AWJ458951:AWJ458952 BGF458951:BGF458952 BQB458951:BQB458952 BZX458951:BZX458952 CJT458951:CJT458952 CTP458951:CTP458952 DDL458951:DDL458952 DNH458951:DNH458952 DXD458951:DXD458952 EGZ458951:EGZ458952 EQV458951:EQV458952 FAR458951:FAR458952 FKN458951:FKN458952 FUJ458951:FUJ458952 GEF458951:GEF458952 GOB458951:GOB458952 GXX458951:GXX458952 HHT458951:HHT458952 HRP458951:HRP458952 IBL458951:IBL458952 ILH458951:ILH458952 IVD458951:IVD458952 JEZ458951:JEZ458952 JOV458951:JOV458952 JYR458951:JYR458952 KIN458951:KIN458952 KSJ458951:KSJ458952 LCF458951:LCF458952 LMB458951:LMB458952 LVX458951:LVX458952 MFT458951:MFT458952 MPP458951:MPP458952 MZL458951:MZL458952 NJH458951:NJH458952 NTD458951:NTD458952 OCZ458951:OCZ458952 OMV458951:OMV458952 OWR458951:OWR458952 PGN458951:PGN458952 PQJ458951:PQJ458952 QAF458951:QAF458952 QKB458951:QKB458952 QTX458951:QTX458952 RDT458951:RDT458952 RNP458951:RNP458952 RXL458951:RXL458952 SHH458951:SHH458952 SRD458951:SRD458952 TAZ458951:TAZ458952 TKV458951:TKV458952 TUR458951:TUR458952 UEN458951:UEN458952 UOJ458951:UOJ458952 UYF458951:UYF458952 VIB458951:VIB458952 VRX458951:VRX458952 WBT458951:WBT458952 WLP458951:WLP458952 WVL458951:WVL458952 D524487:D524488 IZ524487:IZ524488 SV524487:SV524488 ACR524487:ACR524488 AMN524487:AMN524488 AWJ524487:AWJ524488 BGF524487:BGF524488 BQB524487:BQB524488 BZX524487:BZX524488 CJT524487:CJT524488 CTP524487:CTP524488 DDL524487:DDL524488 DNH524487:DNH524488 DXD524487:DXD524488 EGZ524487:EGZ524488 EQV524487:EQV524488 FAR524487:FAR524488 FKN524487:FKN524488 FUJ524487:FUJ524488 GEF524487:GEF524488 GOB524487:GOB524488 GXX524487:GXX524488 HHT524487:HHT524488 HRP524487:HRP524488 IBL524487:IBL524488 ILH524487:ILH524488 IVD524487:IVD524488 JEZ524487:JEZ524488 JOV524487:JOV524488 JYR524487:JYR524488 KIN524487:KIN524488 KSJ524487:KSJ524488 LCF524487:LCF524488 LMB524487:LMB524488 LVX524487:LVX524488 MFT524487:MFT524488 MPP524487:MPP524488 MZL524487:MZL524488 NJH524487:NJH524488 NTD524487:NTD524488 OCZ524487:OCZ524488 OMV524487:OMV524488 OWR524487:OWR524488 PGN524487:PGN524488 PQJ524487:PQJ524488 QAF524487:QAF524488 QKB524487:QKB524488 QTX524487:QTX524488 RDT524487:RDT524488 RNP524487:RNP524488 RXL524487:RXL524488 SHH524487:SHH524488 SRD524487:SRD524488 TAZ524487:TAZ524488 TKV524487:TKV524488 TUR524487:TUR524488 UEN524487:UEN524488 UOJ524487:UOJ524488 UYF524487:UYF524488 VIB524487:VIB524488 VRX524487:VRX524488 WBT524487:WBT524488 WLP524487:WLP524488 WVL524487:WVL524488 D590023:D590024 IZ590023:IZ590024 SV590023:SV590024 ACR590023:ACR590024 AMN590023:AMN590024 AWJ590023:AWJ590024 BGF590023:BGF590024 BQB590023:BQB590024 BZX590023:BZX590024 CJT590023:CJT590024 CTP590023:CTP590024 DDL590023:DDL590024 DNH590023:DNH590024 DXD590023:DXD590024 EGZ590023:EGZ590024 EQV590023:EQV590024 FAR590023:FAR590024 FKN590023:FKN590024 FUJ590023:FUJ590024 GEF590023:GEF590024 GOB590023:GOB590024 GXX590023:GXX590024 HHT590023:HHT590024 HRP590023:HRP590024 IBL590023:IBL590024 ILH590023:ILH590024 IVD590023:IVD590024 JEZ590023:JEZ590024 JOV590023:JOV590024 JYR590023:JYR590024 KIN590023:KIN590024 KSJ590023:KSJ590024 LCF590023:LCF590024 LMB590023:LMB590024 LVX590023:LVX590024 MFT590023:MFT590024 MPP590023:MPP590024 MZL590023:MZL590024 NJH590023:NJH590024 NTD590023:NTD590024 OCZ590023:OCZ590024 OMV590023:OMV590024 OWR590023:OWR590024 PGN590023:PGN590024 PQJ590023:PQJ590024 QAF590023:QAF590024 QKB590023:QKB590024 QTX590023:QTX590024 RDT590023:RDT590024 RNP590023:RNP590024 RXL590023:RXL590024 SHH590023:SHH590024 SRD590023:SRD590024 TAZ590023:TAZ590024 TKV590023:TKV590024 TUR590023:TUR590024 UEN590023:UEN590024 UOJ590023:UOJ590024 UYF590023:UYF590024 VIB590023:VIB590024 VRX590023:VRX590024 WBT590023:WBT590024 WLP590023:WLP590024 WVL590023:WVL590024 D655559:D655560 IZ655559:IZ655560 SV655559:SV655560 ACR655559:ACR655560 AMN655559:AMN655560 AWJ655559:AWJ655560 BGF655559:BGF655560 BQB655559:BQB655560 BZX655559:BZX655560 CJT655559:CJT655560 CTP655559:CTP655560 DDL655559:DDL655560 DNH655559:DNH655560 DXD655559:DXD655560 EGZ655559:EGZ655560 EQV655559:EQV655560 FAR655559:FAR655560 FKN655559:FKN655560 FUJ655559:FUJ655560 GEF655559:GEF655560 GOB655559:GOB655560 GXX655559:GXX655560 HHT655559:HHT655560 HRP655559:HRP655560 IBL655559:IBL655560 ILH655559:ILH655560 IVD655559:IVD655560 JEZ655559:JEZ655560 JOV655559:JOV655560 JYR655559:JYR655560 KIN655559:KIN655560 KSJ655559:KSJ655560 LCF655559:LCF655560 LMB655559:LMB655560 LVX655559:LVX655560 MFT655559:MFT655560 MPP655559:MPP655560 MZL655559:MZL655560 NJH655559:NJH655560 NTD655559:NTD655560 OCZ655559:OCZ655560 OMV655559:OMV655560 OWR655559:OWR655560 PGN655559:PGN655560 PQJ655559:PQJ655560 QAF655559:QAF655560 QKB655559:QKB655560 QTX655559:QTX655560 RDT655559:RDT655560 RNP655559:RNP655560 RXL655559:RXL655560 SHH655559:SHH655560 SRD655559:SRD655560 TAZ655559:TAZ655560 TKV655559:TKV655560 TUR655559:TUR655560 UEN655559:UEN655560 UOJ655559:UOJ655560 UYF655559:UYF655560 VIB655559:VIB655560 VRX655559:VRX655560 WBT655559:WBT655560 WLP655559:WLP655560 WVL655559:WVL655560 D721095:D721096 IZ721095:IZ721096 SV721095:SV721096 ACR721095:ACR721096 AMN721095:AMN721096 AWJ721095:AWJ721096 BGF721095:BGF721096 BQB721095:BQB721096 BZX721095:BZX721096 CJT721095:CJT721096 CTP721095:CTP721096 DDL721095:DDL721096 DNH721095:DNH721096 DXD721095:DXD721096 EGZ721095:EGZ721096 EQV721095:EQV721096 FAR721095:FAR721096 FKN721095:FKN721096 FUJ721095:FUJ721096 GEF721095:GEF721096 GOB721095:GOB721096 GXX721095:GXX721096 HHT721095:HHT721096 HRP721095:HRP721096 IBL721095:IBL721096 ILH721095:ILH721096 IVD721095:IVD721096 JEZ721095:JEZ721096 JOV721095:JOV721096 JYR721095:JYR721096 KIN721095:KIN721096 KSJ721095:KSJ721096 LCF721095:LCF721096 LMB721095:LMB721096 LVX721095:LVX721096 MFT721095:MFT721096 MPP721095:MPP721096 MZL721095:MZL721096 NJH721095:NJH721096 NTD721095:NTD721096 OCZ721095:OCZ721096 OMV721095:OMV721096 OWR721095:OWR721096 PGN721095:PGN721096 PQJ721095:PQJ721096 QAF721095:QAF721096 QKB721095:QKB721096 QTX721095:QTX721096 RDT721095:RDT721096 RNP721095:RNP721096 RXL721095:RXL721096 SHH721095:SHH721096 SRD721095:SRD721096 TAZ721095:TAZ721096 TKV721095:TKV721096 TUR721095:TUR721096 UEN721095:UEN721096 UOJ721095:UOJ721096 UYF721095:UYF721096 VIB721095:VIB721096 VRX721095:VRX721096 WBT721095:WBT721096 WLP721095:WLP721096 WVL721095:WVL721096 D786631:D786632 IZ786631:IZ786632 SV786631:SV786632 ACR786631:ACR786632 AMN786631:AMN786632 AWJ786631:AWJ786632 BGF786631:BGF786632 BQB786631:BQB786632 BZX786631:BZX786632 CJT786631:CJT786632 CTP786631:CTP786632 DDL786631:DDL786632 DNH786631:DNH786632 DXD786631:DXD786632 EGZ786631:EGZ786632 EQV786631:EQV786632 FAR786631:FAR786632 FKN786631:FKN786632 FUJ786631:FUJ786632 GEF786631:GEF786632 GOB786631:GOB786632 GXX786631:GXX786632 HHT786631:HHT786632 HRP786631:HRP786632 IBL786631:IBL786632 ILH786631:ILH786632 IVD786631:IVD786632 JEZ786631:JEZ786632 JOV786631:JOV786632 JYR786631:JYR786632 KIN786631:KIN786632 KSJ786631:KSJ786632 LCF786631:LCF786632 LMB786631:LMB786632 LVX786631:LVX786632 MFT786631:MFT786632 MPP786631:MPP786632 MZL786631:MZL786632 NJH786631:NJH786632 NTD786631:NTD786632 OCZ786631:OCZ786632 OMV786631:OMV786632 OWR786631:OWR786632 PGN786631:PGN786632 PQJ786631:PQJ786632 QAF786631:QAF786632 QKB786631:QKB786632 QTX786631:QTX786632 RDT786631:RDT786632 RNP786631:RNP786632 RXL786631:RXL786632 SHH786631:SHH786632 SRD786631:SRD786632 TAZ786631:TAZ786632 TKV786631:TKV786632 TUR786631:TUR786632 UEN786631:UEN786632 UOJ786631:UOJ786632 UYF786631:UYF786632 VIB786631:VIB786632 VRX786631:VRX786632 WBT786631:WBT786632 WLP786631:WLP786632 WVL786631:WVL786632 D852167:D852168 IZ852167:IZ852168 SV852167:SV852168 ACR852167:ACR852168 AMN852167:AMN852168 AWJ852167:AWJ852168 BGF852167:BGF852168 BQB852167:BQB852168 BZX852167:BZX852168 CJT852167:CJT852168 CTP852167:CTP852168 DDL852167:DDL852168 DNH852167:DNH852168 DXD852167:DXD852168 EGZ852167:EGZ852168 EQV852167:EQV852168 FAR852167:FAR852168 FKN852167:FKN852168 FUJ852167:FUJ852168 GEF852167:GEF852168 GOB852167:GOB852168 GXX852167:GXX852168 HHT852167:HHT852168 HRP852167:HRP852168 IBL852167:IBL852168 ILH852167:ILH852168 IVD852167:IVD852168 JEZ852167:JEZ852168 JOV852167:JOV852168 JYR852167:JYR852168 KIN852167:KIN852168 KSJ852167:KSJ852168 LCF852167:LCF852168 LMB852167:LMB852168 LVX852167:LVX852168 MFT852167:MFT852168 MPP852167:MPP852168 MZL852167:MZL852168 NJH852167:NJH852168 NTD852167:NTD852168 OCZ852167:OCZ852168 OMV852167:OMV852168 OWR852167:OWR852168 PGN852167:PGN852168 PQJ852167:PQJ852168 QAF852167:QAF852168 QKB852167:QKB852168 QTX852167:QTX852168 RDT852167:RDT852168 RNP852167:RNP852168 RXL852167:RXL852168 SHH852167:SHH852168 SRD852167:SRD852168 TAZ852167:TAZ852168 TKV852167:TKV852168 TUR852167:TUR852168 UEN852167:UEN852168 UOJ852167:UOJ852168 UYF852167:UYF852168 VIB852167:VIB852168 VRX852167:VRX852168 WBT852167:WBT852168 WLP852167:WLP852168 WVL852167:WVL852168 D917703:D917704 IZ917703:IZ917704 SV917703:SV917704 ACR917703:ACR917704 AMN917703:AMN917704 AWJ917703:AWJ917704 BGF917703:BGF917704 BQB917703:BQB917704 BZX917703:BZX917704 CJT917703:CJT917704 CTP917703:CTP917704 DDL917703:DDL917704 DNH917703:DNH917704 DXD917703:DXD917704 EGZ917703:EGZ917704 EQV917703:EQV917704 FAR917703:FAR917704 FKN917703:FKN917704 FUJ917703:FUJ917704 GEF917703:GEF917704 GOB917703:GOB917704 GXX917703:GXX917704 HHT917703:HHT917704 HRP917703:HRP917704 IBL917703:IBL917704 ILH917703:ILH917704 IVD917703:IVD917704 JEZ917703:JEZ917704 JOV917703:JOV917704 JYR917703:JYR917704 KIN917703:KIN917704 KSJ917703:KSJ917704 LCF917703:LCF917704 LMB917703:LMB917704 LVX917703:LVX917704 MFT917703:MFT917704 MPP917703:MPP917704 MZL917703:MZL917704 NJH917703:NJH917704 NTD917703:NTD917704 OCZ917703:OCZ917704 OMV917703:OMV917704 OWR917703:OWR917704 PGN917703:PGN917704 PQJ917703:PQJ917704 QAF917703:QAF917704 QKB917703:QKB917704 QTX917703:QTX917704 RDT917703:RDT917704 RNP917703:RNP917704 RXL917703:RXL917704 SHH917703:SHH917704 SRD917703:SRD917704 TAZ917703:TAZ917704 TKV917703:TKV917704 TUR917703:TUR917704 UEN917703:UEN917704 UOJ917703:UOJ917704 UYF917703:UYF917704 VIB917703:VIB917704 VRX917703:VRX917704 WBT917703:WBT917704 WLP917703:WLP917704 WVL917703:WVL917704 D983239:D983240 IZ983239:IZ983240 SV983239:SV983240 ACR983239:ACR983240 AMN983239:AMN983240 AWJ983239:AWJ983240 BGF983239:BGF983240 BQB983239:BQB983240 BZX983239:BZX983240 CJT983239:CJT983240 CTP983239:CTP983240 DDL983239:DDL983240 DNH983239:DNH983240 DXD983239:DXD983240 EGZ983239:EGZ983240 EQV983239:EQV983240 FAR983239:FAR983240 FKN983239:FKN983240 FUJ983239:FUJ983240 GEF983239:GEF983240 GOB983239:GOB983240 GXX983239:GXX983240 HHT983239:HHT983240 HRP983239:HRP983240 IBL983239:IBL983240 ILH983239:ILH983240 IVD983239:IVD983240 JEZ983239:JEZ983240 JOV983239:JOV983240 JYR983239:JYR983240 KIN983239:KIN983240 KSJ983239:KSJ983240 LCF983239:LCF983240 LMB983239:LMB983240 LVX983239:LVX983240 MFT983239:MFT983240 MPP983239:MPP983240 MZL983239:MZL983240 NJH983239:NJH983240 NTD983239:NTD983240 OCZ983239:OCZ983240 OMV983239:OMV983240 OWR983239:OWR983240 PGN983239:PGN983240 PQJ983239:PQJ983240 QAF983239:QAF983240 QKB983239:QKB983240 QTX983239:QTX983240 RDT983239:RDT983240 RNP983239:RNP983240 RXL983239:RXL983240 SHH983239:SHH983240 SRD983239:SRD983240 TAZ983239:TAZ983240 TKV983239:TKV983240 TUR983239:TUR983240 UEN983239:UEN983240 UOJ983239:UOJ983240 UYF983239:UYF983240 VIB983239:VIB983240 VRX983239:VRX983240 WBT983239:WBT983240 WLP983239:WLP983240 WVL983239:WVL983240 D202:D203 IZ202:IZ203 SV202:SV203 ACR202:ACR203 AMN202:AMN203 AWJ202:AWJ203 BGF202:BGF203 BQB202:BQB203 BZX202:BZX203 CJT202:CJT203 CTP202:CTP203 DDL202:DDL203 DNH202:DNH203 DXD202:DXD203 EGZ202:EGZ203 EQV202:EQV203 FAR202:FAR203 FKN202:FKN203 FUJ202:FUJ203 GEF202:GEF203 GOB202:GOB203 GXX202:GXX203 HHT202:HHT203 HRP202:HRP203 IBL202:IBL203 ILH202:ILH203 IVD202:IVD203 JEZ202:JEZ203 JOV202:JOV203 JYR202:JYR203 KIN202:KIN203 KSJ202:KSJ203 LCF202:LCF203 LMB202:LMB203 LVX202:LVX203 MFT202:MFT203 MPP202:MPP203 MZL202:MZL203 NJH202:NJH203 NTD202:NTD203 OCZ202:OCZ203 OMV202:OMV203 OWR202:OWR203 PGN202:PGN203 PQJ202:PQJ203 QAF202:QAF203 QKB202:QKB203 QTX202:QTX203 RDT202:RDT203 RNP202:RNP203 RXL202:RXL203 SHH202:SHH203 SRD202:SRD203 TAZ202:TAZ203 TKV202:TKV203 TUR202:TUR203 UEN202:UEN203 UOJ202:UOJ203 UYF202:UYF203 VIB202:VIB203 VRX202:VRX203 WBT202:WBT203 WLP202:WLP203 WVL202:WVL203 D65738:D65739 IZ65738:IZ65739 SV65738:SV65739 ACR65738:ACR65739 AMN65738:AMN65739 AWJ65738:AWJ65739 BGF65738:BGF65739 BQB65738:BQB65739 BZX65738:BZX65739 CJT65738:CJT65739 CTP65738:CTP65739 DDL65738:DDL65739 DNH65738:DNH65739 DXD65738:DXD65739 EGZ65738:EGZ65739 EQV65738:EQV65739 FAR65738:FAR65739 FKN65738:FKN65739 FUJ65738:FUJ65739 GEF65738:GEF65739 GOB65738:GOB65739 GXX65738:GXX65739 HHT65738:HHT65739 HRP65738:HRP65739 IBL65738:IBL65739 ILH65738:ILH65739 IVD65738:IVD65739 JEZ65738:JEZ65739 JOV65738:JOV65739 JYR65738:JYR65739 KIN65738:KIN65739 KSJ65738:KSJ65739 LCF65738:LCF65739 LMB65738:LMB65739 LVX65738:LVX65739 MFT65738:MFT65739 MPP65738:MPP65739 MZL65738:MZL65739 NJH65738:NJH65739 NTD65738:NTD65739 OCZ65738:OCZ65739 OMV65738:OMV65739 OWR65738:OWR65739 PGN65738:PGN65739 PQJ65738:PQJ65739 QAF65738:QAF65739 QKB65738:QKB65739 QTX65738:QTX65739 RDT65738:RDT65739 RNP65738:RNP65739 RXL65738:RXL65739 SHH65738:SHH65739 SRD65738:SRD65739 TAZ65738:TAZ65739 TKV65738:TKV65739 TUR65738:TUR65739 UEN65738:UEN65739 UOJ65738:UOJ65739 UYF65738:UYF65739 VIB65738:VIB65739 VRX65738:VRX65739 WBT65738:WBT65739 WLP65738:WLP65739 WVL65738:WVL65739 D131274:D131275 IZ131274:IZ131275 SV131274:SV131275 ACR131274:ACR131275 AMN131274:AMN131275 AWJ131274:AWJ131275 BGF131274:BGF131275 BQB131274:BQB131275 BZX131274:BZX131275 CJT131274:CJT131275 CTP131274:CTP131275 DDL131274:DDL131275 DNH131274:DNH131275 DXD131274:DXD131275 EGZ131274:EGZ131275 EQV131274:EQV131275 FAR131274:FAR131275 FKN131274:FKN131275 FUJ131274:FUJ131275 GEF131274:GEF131275 GOB131274:GOB131275 GXX131274:GXX131275 HHT131274:HHT131275 HRP131274:HRP131275 IBL131274:IBL131275 ILH131274:ILH131275 IVD131274:IVD131275 JEZ131274:JEZ131275 JOV131274:JOV131275 JYR131274:JYR131275 KIN131274:KIN131275 KSJ131274:KSJ131275 LCF131274:LCF131275 LMB131274:LMB131275 LVX131274:LVX131275 MFT131274:MFT131275 MPP131274:MPP131275 MZL131274:MZL131275 NJH131274:NJH131275 NTD131274:NTD131275 OCZ131274:OCZ131275 OMV131274:OMV131275 OWR131274:OWR131275 PGN131274:PGN131275 PQJ131274:PQJ131275 QAF131274:QAF131275 QKB131274:QKB131275 QTX131274:QTX131275 RDT131274:RDT131275 RNP131274:RNP131275 RXL131274:RXL131275 SHH131274:SHH131275 SRD131274:SRD131275 TAZ131274:TAZ131275 TKV131274:TKV131275 TUR131274:TUR131275 UEN131274:UEN131275 UOJ131274:UOJ131275 UYF131274:UYF131275 VIB131274:VIB131275 VRX131274:VRX131275 WBT131274:WBT131275 WLP131274:WLP131275 WVL131274:WVL131275 D196810:D196811 IZ196810:IZ196811 SV196810:SV196811 ACR196810:ACR196811 AMN196810:AMN196811 AWJ196810:AWJ196811 BGF196810:BGF196811 BQB196810:BQB196811 BZX196810:BZX196811 CJT196810:CJT196811 CTP196810:CTP196811 DDL196810:DDL196811 DNH196810:DNH196811 DXD196810:DXD196811 EGZ196810:EGZ196811 EQV196810:EQV196811 FAR196810:FAR196811 FKN196810:FKN196811 FUJ196810:FUJ196811 GEF196810:GEF196811 GOB196810:GOB196811 GXX196810:GXX196811 HHT196810:HHT196811 HRP196810:HRP196811 IBL196810:IBL196811 ILH196810:ILH196811 IVD196810:IVD196811 JEZ196810:JEZ196811 JOV196810:JOV196811 JYR196810:JYR196811 KIN196810:KIN196811 KSJ196810:KSJ196811 LCF196810:LCF196811 LMB196810:LMB196811 LVX196810:LVX196811 MFT196810:MFT196811 MPP196810:MPP196811 MZL196810:MZL196811 NJH196810:NJH196811 NTD196810:NTD196811 OCZ196810:OCZ196811 OMV196810:OMV196811 OWR196810:OWR196811 PGN196810:PGN196811 PQJ196810:PQJ196811 QAF196810:QAF196811 QKB196810:QKB196811 QTX196810:QTX196811 RDT196810:RDT196811 RNP196810:RNP196811 RXL196810:RXL196811 SHH196810:SHH196811 SRD196810:SRD196811 TAZ196810:TAZ196811 TKV196810:TKV196811 TUR196810:TUR196811 UEN196810:UEN196811 UOJ196810:UOJ196811 UYF196810:UYF196811 VIB196810:VIB196811 VRX196810:VRX196811 WBT196810:WBT196811 WLP196810:WLP196811 WVL196810:WVL196811 D262346:D262347 IZ262346:IZ262347 SV262346:SV262347 ACR262346:ACR262347 AMN262346:AMN262347 AWJ262346:AWJ262347 BGF262346:BGF262347 BQB262346:BQB262347 BZX262346:BZX262347 CJT262346:CJT262347 CTP262346:CTP262347 DDL262346:DDL262347 DNH262346:DNH262347 DXD262346:DXD262347 EGZ262346:EGZ262347 EQV262346:EQV262347 FAR262346:FAR262347 FKN262346:FKN262347 FUJ262346:FUJ262347 GEF262346:GEF262347 GOB262346:GOB262347 GXX262346:GXX262347 HHT262346:HHT262347 HRP262346:HRP262347 IBL262346:IBL262347 ILH262346:ILH262347 IVD262346:IVD262347 JEZ262346:JEZ262347 JOV262346:JOV262347 JYR262346:JYR262347 KIN262346:KIN262347 KSJ262346:KSJ262347 LCF262346:LCF262347 LMB262346:LMB262347 LVX262346:LVX262347 MFT262346:MFT262347 MPP262346:MPP262347 MZL262346:MZL262347 NJH262346:NJH262347 NTD262346:NTD262347 OCZ262346:OCZ262347 OMV262346:OMV262347 OWR262346:OWR262347 PGN262346:PGN262347 PQJ262346:PQJ262347 QAF262346:QAF262347 QKB262346:QKB262347 QTX262346:QTX262347 RDT262346:RDT262347 RNP262346:RNP262347 RXL262346:RXL262347 SHH262346:SHH262347 SRD262346:SRD262347 TAZ262346:TAZ262347 TKV262346:TKV262347 TUR262346:TUR262347 UEN262346:UEN262347 UOJ262346:UOJ262347 UYF262346:UYF262347 VIB262346:VIB262347 VRX262346:VRX262347 WBT262346:WBT262347 WLP262346:WLP262347 WVL262346:WVL262347 D327882:D327883 IZ327882:IZ327883 SV327882:SV327883 ACR327882:ACR327883 AMN327882:AMN327883 AWJ327882:AWJ327883 BGF327882:BGF327883 BQB327882:BQB327883 BZX327882:BZX327883 CJT327882:CJT327883 CTP327882:CTP327883 DDL327882:DDL327883 DNH327882:DNH327883 DXD327882:DXD327883 EGZ327882:EGZ327883 EQV327882:EQV327883 FAR327882:FAR327883 FKN327882:FKN327883 FUJ327882:FUJ327883 GEF327882:GEF327883 GOB327882:GOB327883 GXX327882:GXX327883 HHT327882:HHT327883 HRP327882:HRP327883 IBL327882:IBL327883 ILH327882:ILH327883 IVD327882:IVD327883 JEZ327882:JEZ327883 JOV327882:JOV327883 JYR327882:JYR327883 KIN327882:KIN327883 KSJ327882:KSJ327883 LCF327882:LCF327883 LMB327882:LMB327883 LVX327882:LVX327883 MFT327882:MFT327883 MPP327882:MPP327883 MZL327882:MZL327883 NJH327882:NJH327883 NTD327882:NTD327883 OCZ327882:OCZ327883 OMV327882:OMV327883 OWR327882:OWR327883 PGN327882:PGN327883 PQJ327882:PQJ327883 QAF327882:QAF327883 QKB327882:QKB327883 QTX327882:QTX327883 RDT327882:RDT327883 RNP327882:RNP327883 RXL327882:RXL327883 SHH327882:SHH327883 SRD327882:SRD327883 TAZ327882:TAZ327883 TKV327882:TKV327883 TUR327882:TUR327883 UEN327882:UEN327883 UOJ327882:UOJ327883 UYF327882:UYF327883 VIB327882:VIB327883 VRX327882:VRX327883 WBT327882:WBT327883 WLP327882:WLP327883 WVL327882:WVL327883 D393418:D393419 IZ393418:IZ393419 SV393418:SV393419 ACR393418:ACR393419 AMN393418:AMN393419 AWJ393418:AWJ393419 BGF393418:BGF393419 BQB393418:BQB393419 BZX393418:BZX393419 CJT393418:CJT393419 CTP393418:CTP393419 DDL393418:DDL393419 DNH393418:DNH393419 DXD393418:DXD393419 EGZ393418:EGZ393419 EQV393418:EQV393419 FAR393418:FAR393419 FKN393418:FKN393419 FUJ393418:FUJ393419 GEF393418:GEF393419 GOB393418:GOB393419 GXX393418:GXX393419 HHT393418:HHT393419 HRP393418:HRP393419 IBL393418:IBL393419 ILH393418:ILH393419 IVD393418:IVD393419 JEZ393418:JEZ393419 JOV393418:JOV393419 JYR393418:JYR393419 KIN393418:KIN393419 KSJ393418:KSJ393419 LCF393418:LCF393419 LMB393418:LMB393419 LVX393418:LVX393419 MFT393418:MFT393419 MPP393418:MPP393419 MZL393418:MZL393419 NJH393418:NJH393419 NTD393418:NTD393419 OCZ393418:OCZ393419 OMV393418:OMV393419 OWR393418:OWR393419 PGN393418:PGN393419 PQJ393418:PQJ393419 QAF393418:QAF393419 QKB393418:QKB393419 QTX393418:QTX393419 RDT393418:RDT393419 RNP393418:RNP393419 RXL393418:RXL393419 SHH393418:SHH393419 SRD393418:SRD393419 TAZ393418:TAZ393419 TKV393418:TKV393419 TUR393418:TUR393419 UEN393418:UEN393419 UOJ393418:UOJ393419 UYF393418:UYF393419 VIB393418:VIB393419 VRX393418:VRX393419 WBT393418:WBT393419 WLP393418:WLP393419 WVL393418:WVL393419 D458954:D458955 IZ458954:IZ458955 SV458954:SV458955 ACR458954:ACR458955 AMN458954:AMN458955 AWJ458954:AWJ458955 BGF458954:BGF458955 BQB458954:BQB458955 BZX458954:BZX458955 CJT458954:CJT458955 CTP458954:CTP458955 DDL458954:DDL458955 DNH458954:DNH458955 DXD458954:DXD458955 EGZ458954:EGZ458955 EQV458954:EQV458955 FAR458954:FAR458955 FKN458954:FKN458955 FUJ458954:FUJ458955 GEF458954:GEF458955 GOB458954:GOB458955 GXX458954:GXX458955 HHT458954:HHT458955 HRP458954:HRP458955 IBL458954:IBL458955 ILH458954:ILH458955 IVD458954:IVD458955 JEZ458954:JEZ458955 JOV458954:JOV458955 JYR458954:JYR458955 KIN458954:KIN458955 KSJ458954:KSJ458955 LCF458954:LCF458955 LMB458954:LMB458955 LVX458954:LVX458955 MFT458954:MFT458955 MPP458954:MPP458955 MZL458954:MZL458955 NJH458954:NJH458955 NTD458954:NTD458955 OCZ458954:OCZ458955 OMV458954:OMV458955 OWR458954:OWR458955 PGN458954:PGN458955 PQJ458954:PQJ458955 QAF458954:QAF458955 QKB458954:QKB458955 QTX458954:QTX458955 RDT458954:RDT458955 RNP458954:RNP458955 RXL458954:RXL458955 SHH458954:SHH458955 SRD458954:SRD458955 TAZ458954:TAZ458955 TKV458954:TKV458955 TUR458954:TUR458955 UEN458954:UEN458955 UOJ458954:UOJ458955 UYF458954:UYF458955 VIB458954:VIB458955 VRX458954:VRX458955 WBT458954:WBT458955 WLP458954:WLP458955 WVL458954:WVL458955 D524490:D524491 IZ524490:IZ524491 SV524490:SV524491 ACR524490:ACR524491 AMN524490:AMN524491 AWJ524490:AWJ524491 BGF524490:BGF524491 BQB524490:BQB524491 BZX524490:BZX524491 CJT524490:CJT524491 CTP524490:CTP524491 DDL524490:DDL524491 DNH524490:DNH524491 DXD524490:DXD524491 EGZ524490:EGZ524491 EQV524490:EQV524491 FAR524490:FAR524491 FKN524490:FKN524491 FUJ524490:FUJ524491 GEF524490:GEF524491 GOB524490:GOB524491 GXX524490:GXX524491 HHT524490:HHT524491 HRP524490:HRP524491 IBL524490:IBL524491 ILH524490:ILH524491 IVD524490:IVD524491 JEZ524490:JEZ524491 JOV524490:JOV524491 JYR524490:JYR524491 KIN524490:KIN524491 KSJ524490:KSJ524491 LCF524490:LCF524491 LMB524490:LMB524491 LVX524490:LVX524491 MFT524490:MFT524491 MPP524490:MPP524491 MZL524490:MZL524491 NJH524490:NJH524491 NTD524490:NTD524491 OCZ524490:OCZ524491 OMV524490:OMV524491 OWR524490:OWR524491 PGN524490:PGN524491 PQJ524490:PQJ524491 QAF524490:QAF524491 QKB524490:QKB524491 QTX524490:QTX524491 RDT524490:RDT524491 RNP524490:RNP524491 RXL524490:RXL524491 SHH524490:SHH524491 SRD524490:SRD524491 TAZ524490:TAZ524491 TKV524490:TKV524491 TUR524490:TUR524491 UEN524490:UEN524491 UOJ524490:UOJ524491 UYF524490:UYF524491 VIB524490:VIB524491 VRX524490:VRX524491 WBT524490:WBT524491 WLP524490:WLP524491 WVL524490:WVL524491 D590026:D590027 IZ590026:IZ590027 SV590026:SV590027 ACR590026:ACR590027 AMN590026:AMN590027 AWJ590026:AWJ590027 BGF590026:BGF590027 BQB590026:BQB590027 BZX590026:BZX590027 CJT590026:CJT590027 CTP590026:CTP590027 DDL590026:DDL590027 DNH590026:DNH590027 DXD590026:DXD590027 EGZ590026:EGZ590027 EQV590026:EQV590027 FAR590026:FAR590027 FKN590026:FKN590027 FUJ590026:FUJ590027 GEF590026:GEF590027 GOB590026:GOB590027 GXX590026:GXX590027 HHT590026:HHT590027 HRP590026:HRP590027 IBL590026:IBL590027 ILH590026:ILH590027 IVD590026:IVD590027 JEZ590026:JEZ590027 JOV590026:JOV590027 JYR590026:JYR590027 KIN590026:KIN590027 KSJ590026:KSJ590027 LCF590026:LCF590027 LMB590026:LMB590027 LVX590026:LVX590027 MFT590026:MFT590027 MPP590026:MPP590027 MZL590026:MZL590027 NJH590026:NJH590027 NTD590026:NTD590027 OCZ590026:OCZ590027 OMV590026:OMV590027 OWR590026:OWR590027 PGN590026:PGN590027 PQJ590026:PQJ590027 QAF590026:QAF590027 QKB590026:QKB590027 QTX590026:QTX590027 RDT590026:RDT590027 RNP590026:RNP590027 RXL590026:RXL590027 SHH590026:SHH590027 SRD590026:SRD590027 TAZ590026:TAZ590027 TKV590026:TKV590027 TUR590026:TUR590027 UEN590026:UEN590027 UOJ590026:UOJ590027 UYF590026:UYF590027 VIB590026:VIB590027 VRX590026:VRX590027 WBT590026:WBT590027 WLP590026:WLP590027 WVL590026:WVL590027 D655562:D655563 IZ655562:IZ655563 SV655562:SV655563 ACR655562:ACR655563 AMN655562:AMN655563 AWJ655562:AWJ655563 BGF655562:BGF655563 BQB655562:BQB655563 BZX655562:BZX655563 CJT655562:CJT655563 CTP655562:CTP655563 DDL655562:DDL655563 DNH655562:DNH655563 DXD655562:DXD655563 EGZ655562:EGZ655563 EQV655562:EQV655563 FAR655562:FAR655563 FKN655562:FKN655563 FUJ655562:FUJ655563 GEF655562:GEF655563 GOB655562:GOB655563 GXX655562:GXX655563 HHT655562:HHT655563 HRP655562:HRP655563 IBL655562:IBL655563 ILH655562:ILH655563 IVD655562:IVD655563 JEZ655562:JEZ655563 JOV655562:JOV655563 JYR655562:JYR655563 KIN655562:KIN655563 KSJ655562:KSJ655563 LCF655562:LCF655563 LMB655562:LMB655563 LVX655562:LVX655563 MFT655562:MFT655563 MPP655562:MPP655563 MZL655562:MZL655563 NJH655562:NJH655563 NTD655562:NTD655563 OCZ655562:OCZ655563 OMV655562:OMV655563 OWR655562:OWR655563 PGN655562:PGN655563 PQJ655562:PQJ655563 QAF655562:QAF655563 QKB655562:QKB655563 QTX655562:QTX655563 RDT655562:RDT655563 RNP655562:RNP655563 RXL655562:RXL655563 SHH655562:SHH655563 SRD655562:SRD655563 TAZ655562:TAZ655563 TKV655562:TKV655563 TUR655562:TUR655563 UEN655562:UEN655563 UOJ655562:UOJ655563 UYF655562:UYF655563 VIB655562:VIB655563 VRX655562:VRX655563 WBT655562:WBT655563 WLP655562:WLP655563 WVL655562:WVL655563 D721098:D721099 IZ721098:IZ721099 SV721098:SV721099 ACR721098:ACR721099 AMN721098:AMN721099 AWJ721098:AWJ721099 BGF721098:BGF721099 BQB721098:BQB721099 BZX721098:BZX721099 CJT721098:CJT721099 CTP721098:CTP721099 DDL721098:DDL721099 DNH721098:DNH721099 DXD721098:DXD721099 EGZ721098:EGZ721099 EQV721098:EQV721099 FAR721098:FAR721099 FKN721098:FKN721099 FUJ721098:FUJ721099 GEF721098:GEF721099 GOB721098:GOB721099 GXX721098:GXX721099 HHT721098:HHT721099 HRP721098:HRP721099 IBL721098:IBL721099 ILH721098:ILH721099 IVD721098:IVD721099 JEZ721098:JEZ721099 JOV721098:JOV721099 JYR721098:JYR721099 KIN721098:KIN721099 KSJ721098:KSJ721099 LCF721098:LCF721099 LMB721098:LMB721099 LVX721098:LVX721099 MFT721098:MFT721099 MPP721098:MPP721099 MZL721098:MZL721099 NJH721098:NJH721099 NTD721098:NTD721099 OCZ721098:OCZ721099 OMV721098:OMV721099 OWR721098:OWR721099 PGN721098:PGN721099 PQJ721098:PQJ721099 QAF721098:QAF721099 QKB721098:QKB721099 QTX721098:QTX721099 RDT721098:RDT721099 RNP721098:RNP721099 RXL721098:RXL721099 SHH721098:SHH721099 SRD721098:SRD721099 TAZ721098:TAZ721099 TKV721098:TKV721099 TUR721098:TUR721099 UEN721098:UEN721099 UOJ721098:UOJ721099 UYF721098:UYF721099 VIB721098:VIB721099 VRX721098:VRX721099 WBT721098:WBT721099 WLP721098:WLP721099 WVL721098:WVL721099 D786634:D786635 IZ786634:IZ786635 SV786634:SV786635 ACR786634:ACR786635 AMN786634:AMN786635 AWJ786634:AWJ786635 BGF786634:BGF786635 BQB786634:BQB786635 BZX786634:BZX786635 CJT786634:CJT786635 CTP786634:CTP786635 DDL786634:DDL786635 DNH786634:DNH786635 DXD786634:DXD786635 EGZ786634:EGZ786635 EQV786634:EQV786635 FAR786634:FAR786635 FKN786634:FKN786635 FUJ786634:FUJ786635 GEF786634:GEF786635 GOB786634:GOB786635 GXX786634:GXX786635 HHT786634:HHT786635 HRP786634:HRP786635 IBL786634:IBL786635 ILH786634:ILH786635 IVD786634:IVD786635 JEZ786634:JEZ786635 JOV786634:JOV786635 JYR786634:JYR786635 KIN786634:KIN786635 KSJ786634:KSJ786635 LCF786634:LCF786635 LMB786634:LMB786635 LVX786634:LVX786635 MFT786634:MFT786635 MPP786634:MPP786635 MZL786634:MZL786635 NJH786634:NJH786635 NTD786634:NTD786635 OCZ786634:OCZ786635 OMV786634:OMV786635 OWR786634:OWR786635 PGN786634:PGN786635 PQJ786634:PQJ786635 QAF786634:QAF786635 QKB786634:QKB786635 QTX786634:QTX786635 RDT786634:RDT786635 RNP786634:RNP786635 RXL786634:RXL786635 SHH786634:SHH786635 SRD786634:SRD786635 TAZ786634:TAZ786635 TKV786634:TKV786635 TUR786634:TUR786635 UEN786634:UEN786635 UOJ786634:UOJ786635 UYF786634:UYF786635 VIB786634:VIB786635 VRX786634:VRX786635 WBT786634:WBT786635 WLP786634:WLP786635 WVL786634:WVL786635 D852170:D852171 IZ852170:IZ852171 SV852170:SV852171 ACR852170:ACR852171 AMN852170:AMN852171 AWJ852170:AWJ852171 BGF852170:BGF852171 BQB852170:BQB852171 BZX852170:BZX852171 CJT852170:CJT852171 CTP852170:CTP852171 DDL852170:DDL852171 DNH852170:DNH852171 DXD852170:DXD852171 EGZ852170:EGZ852171 EQV852170:EQV852171 FAR852170:FAR852171 FKN852170:FKN852171 FUJ852170:FUJ852171 GEF852170:GEF852171 GOB852170:GOB852171 GXX852170:GXX852171 HHT852170:HHT852171 HRP852170:HRP852171 IBL852170:IBL852171 ILH852170:ILH852171 IVD852170:IVD852171 JEZ852170:JEZ852171 JOV852170:JOV852171 JYR852170:JYR852171 KIN852170:KIN852171 KSJ852170:KSJ852171 LCF852170:LCF852171 LMB852170:LMB852171 LVX852170:LVX852171 MFT852170:MFT852171 MPP852170:MPP852171 MZL852170:MZL852171 NJH852170:NJH852171 NTD852170:NTD852171 OCZ852170:OCZ852171 OMV852170:OMV852171 OWR852170:OWR852171 PGN852170:PGN852171 PQJ852170:PQJ852171 QAF852170:QAF852171 QKB852170:QKB852171 QTX852170:QTX852171 RDT852170:RDT852171 RNP852170:RNP852171 RXL852170:RXL852171 SHH852170:SHH852171 SRD852170:SRD852171 TAZ852170:TAZ852171 TKV852170:TKV852171 TUR852170:TUR852171 UEN852170:UEN852171 UOJ852170:UOJ852171 UYF852170:UYF852171 VIB852170:VIB852171 VRX852170:VRX852171 WBT852170:WBT852171 WLP852170:WLP852171 WVL852170:WVL852171 D917706:D917707 IZ917706:IZ917707 SV917706:SV917707 ACR917706:ACR917707 AMN917706:AMN917707 AWJ917706:AWJ917707 BGF917706:BGF917707 BQB917706:BQB917707 BZX917706:BZX917707 CJT917706:CJT917707 CTP917706:CTP917707 DDL917706:DDL917707 DNH917706:DNH917707 DXD917706:DXD917707 EGZ917706:EGZ917707 EQV917706:EQV917707 FAR917706:FAR917707 FKN917706:FKN917707 FUJ917706:FUJ917707 GEF917706:GEF917707 GOB917706:GOB917707 GXX917706:GXX917707 HHT917706:HHT917707 HRP917706:HRP917707 IBL917706:IBL917707 ILH917706:ILH917707 IVD917706:IVD917707 JEZ917706:JEZ917707 JOV917706:JOV917707 JYR917706:JYR917707 KIN917706:KIN917707 KSJ917706:KSJ917707 LCF917706:LCF917707 LMB917706:LMB917707 LVX917706:LVX917707 MFT917706:MFT917707 MPP917706:MPP917707 MZL917706:MZL917707 NJH917706:NJH917707 NTD917706:NTD917707 OCZ917706:OCZ917707 OMV917706:OMV917707 OWR917706:OWR917707 PGN917706:PGN917707 PQJ917706:PQJ917707 QAF917706:QAF917707 QKB917706:QKB917707 QTX917706:QTX917707 RDT917706:RDT917707 RNP917706:RNP917707 RXL917706:RXL917707 SHH917706:SHH917707 SRD917706:SRD917707 TAZ917706:TAZ917707 TKV917706:TKV917707 TUR917706:TUR917707 UEN917706:UEN917707 UOJ917706:UOJ917707 UYF917706:UYF917707 VIB917706:VIB917707 VRX917706:VRX917707 WBT917706:WBT917707 WLP917706:WLP917707 WVL917706:WVL917707 D983242:D983243 IZ983242:IZ983243 SV983242:SV983243 ACR983242:ACR983243 AMN983242:AMN983243 AWJ983242:AWJ983243 BGF983242:BGF983243 BQB983242:BQB983243 BZX983242:BZX983243 CJT983242:CJT983243 CTP983242:CTP983243 DDL983242:DDL983243 DNH983242:DNH983243 DXD983242:DXD983243 EGZ983242:EGZ983243 EQV983242:EQV983243 FAR983242:FAR983243 FKN983242:FKN983243 FUJ983242:FUJ983243 GEF983242:GEF983243 GOB983242:GOB983243 GXX983242:GXX983243 HHT983242:HHT983243 HRP983242:HRP983243 IBL983242:IBL983243 ILH983242:ILH983243 IVD983242:IVD983243 JEZ983242:JEZ983243 JOV983242:JOV983243 JYR983242:JYR983243 KIN983242:KIN983243 KSJ983242:KSJ983243 LCF983242:LCF983243 LMB983242:LMB983243 LVX983242:LVX983243 MFT983242:MFT983243 MPP983242:MPP983243 MZL983242:MZL983243 NJH983242:NJH983243 NTD983242:NTD983243 OCZ983242:OCZ983243 OMV983242:OMV983243 OWR983242:OWR983243 PGN983242:PGN983243 PQJ983242:PQJ983243 QAF983242:QAF983243 QKB983242:QKB983243 QTX983242:QTX983243 RDT983242:RDT983243 RNP983242:RNP983243 RXL983242:RXL983243 SHH983242:SHH983243 SRD983242:SRD983243 TAZ983242:TAZ983243 TKV983242:TKV983243 TUR983242:TUR983243 UEN983242:UEN983243 UOJ983242:UOJ983243 UYF983242:UYF983243 VIB983242:VIB983243 VRX983242:VRX983243 WBT983242:WBT983243 WLP983242:WLP983243 WVL983242:WVL983243 D205:D206 IZ205:IZ206 SV205:SV206 ACR205:ACR206 AMN205:AMN206 AWJ205:AWJ206 BGF205:BGF206 BQB205:BQB206 BZX205:BZX206 CJT205:CJT206 CTP205:CTP206 DDL205:DDL206 DNH205:DNH206 DXD205:DXD206 EGZ205:EGZ206 EQV205:EQV206 FAR205:FAR206 FKN205:FKN206 FUJ205:FUJ206 GEF205:GEF206 GOB205:GOB206 GXX205:GXX206 HHT205:HHT206 HRP205:HRP206 IBL205:IBL206 ILH205:ILH206 IVD205:IVD206 JEZ205:JEZ206 JOV205:JOV206 JYR205:JYR206 KIN205:KIN206 KSJ205:KSJ206 LCF205:LCF206 LMB205:LMB206 LVX205:LVX206 MFT205:MFT206 MPP205:MPP206 MZL205:MZL206 NJH205:NJH206 NTD205:NTD206 OCZ205:OCZ206 OMV205:OMV206 OWR205:OWR206 PGN205:PGN206 PQJ205:PQJ206 QAF205:QAF206 QKB205:QKB206 QTX205:QTX206 RDT205:RDT206 RNP205:RNP206 RXL205:RXL206 SHH205:SHH206 SRD205:SRD206 TAZ205:TAZ206 TKV205:TKV206 TUR205:TUR206 UEN205:UEN206 UOJ205:UOJ206 UYF205:UYF206 VIB205:VIB206 VRX205:VRX206 WBT205:WBT206 WLP205:WLP206 WVL205:WVL206 D65741:D65742 IZ65741:IZ65742 SV65741:SV65742 ACR65741:ACR65742 AMN65741:AMN65742 AWJ65741:AWJ65742 BGF65741:BGF65742 BQB65741:BQB65742 BZX65741:BZX65742 CJT65741:CJT65742 CTP65741:CTP65742 DDL65741:DDL65742 DNH65741:DNH65742 DXD65741:DXD65742 EGZ65741:EGZ65742 EQV65741:EQV65742 FAR65741:FAR65742 FKN65741:FKN65742 FUJ65741:FUJ65742 GEF65741:GEF65742 GOB65741:GOB65742 GXX65741:GXX65742 HHT65741:HHT65742 HRP65741:HRP65742 IBL65741:IBL65742 ILH65741:ILH65742 IVD65741:IVD65742 JEZ65741:JEZ65742 JOV65741:JOV65742 JYR65741:JYR65742 KIN65741:KIN65742 KSJ65741:KSJ65742 LCF65741:LCF65742 LMB65741:LMB65742 LVX65741:LVX65742 MFT65741:MFT65742 MPP65741:MPP65742 MZL65741:MZL65742 NJH65741:NJH65742 NTD65741:NTD65742 OCZ65741:OCZ65742 OMV65741:OMV65742 OWR65741:OWR65742 PGN65741:PGN65742 PQJ65741:PQJ65742 QAF65741:QAF65742 QKB65741:QKB65742 QTX65741:QTX65742 RDT65741:RDT65742 RNP65741:RNP65742 RXL65741:RXL65742 SHH65741:SHH65742 SRD65741:SRD65742 TAZ65741:TAZ65742 TKV65741:TKV65742 TUR65741:TUR65742 UEN65741:UEN65742 UOJ65741:UOJ65742 UYF65741:UYF65742 VIB65741:VIB65742 VRX65741:VRX65742 WBT65741:WBT65742 WLP65741:WLP65742 WVL65741:WVL65742 D131277:D131278 IZ131277:IZ131278 SV131277:SV131278 ACR131277:ACR131278 AMN131277:AMN131278 AWJ131277:AWJ131278 BGF131277:BGF131278 BQB131277:BQB131278 BZX131277:BZX131278 CJT131277:CJT131278 CTP131277:CTP131278 DDL131277:DDL131278 DNH131277:DNH131278 DXD131277:DXD131278 EGZ131277:EGZ131278 EQV131277:EQV131278 FAR131277:FAR131278 FKN131277:FKN131278 FUJ131277:FUJ131278 GEF131277:GEF131278 GOB131277:GOB131278 GXX131277:GXX131278 HHT131277:HHT131278 HRP131277:HRP131278 IBL131277:IBL131278 ILH131277:ILH131278 IVD131277:IVD131278 JEZ131277:JEZ131278 JOV131277:JOV131278 JYR131277:JYR131278 KIN131277:KIN131278 KSJ131277:KSJ131278 LCF131277:LCF131278 LMB131277:LMB131278 LVX131277:LVX131278 MFT131277:MFT131278 MPP131277:MPP131278 MZL131277:MZL131278 NJH131277:NJH131278 NTD131277:NTD131278 OCZ131277:OCZ131278 OMV131277:OMV131278 OWR131277:OWR131278 PGN131277:PGN131278 PQJ131277:PQJ131278 QAF131277:QAF131278 QKB131277:QKB131278 QTX131277:QTX131278 RDT131277:RDT131278 RNP131277:RNP131278 RXL131277:RXL131278 SHH131277:SHH131278 SRD131277:SRD131278 TAZ131277:TAZ131278 TKV131277:TKV131278 TUR131277:TUR131278 UEN131277:UEN131278 UOJ131277:UOJ131278 UYF131277:UYF131278 VIB131277:VIB131278 VRX131277:VRX131278 WBT131277:WBT131278 WLP131277:WLP131278 WVL131277:WVL131278 D196813:D196814 IZ196813:IZ196814 SV196813:SV196814 ACR196813:ACR196814 AMN196813:AMN196814 AWJ196813:AWJ196814 BGF196813:BGF196814 BQB196813:BQB196814 BZX196813:BZX196814 CJT196813:CJT196814 CTP196813:CTP196814 DDL196813:DDL196814 DNH196813:DNH196814 DXD196813:DXD196814 EGZ196813:EGZ196814 EQV196813:EQV196814 FAR196813:FAR196814 FKN196813:FKN196814 FUJ196813:FUJ196814 GEF196813:GEF196814 GOB196813:GOB196814 GXX196813:GXX196814 HHT196813:HHT196814 HRP196813:HRP196814 IBL196813:IBL196814 ILH196813:ILH196814 IVD196813:IVD196814 JEZ196813:JEZ196814 JOV196813:JOV196814 JYR196813:JYR196814 KIN196813:KIN196814 KSJ196813:KSJ196814 LCF196813:LCF196814 LMB196813:LMB196814 LVX196813:LVX196814 MFT196813:MFT196814 MPP196813:MPP196814 MZL196813:MZL196814 NJH196813:NJH196814 NTD196813:NTD196814 OCZ196813:OCZ196814 OMV196813:OMV196814 OWR196813:OWR196814 PGN196813:PGN196814 PQJ196813:PQJ196814 QAF196813:QAF196814 QKB196813:QKB196814 QTX196813:QTX196814 RDT196813:RDT196814 RNP196813:RNP196814 RXL196813:RXL196814 SHH196813:SHH196814 SRD196813:SRD196814 TAZ196813:TAZ196814 TKV196813:TKV196814 TUR196813:TUR196814 UEN196813:UEN196814 UOJ196813:UOJ196814 UYF196813:UYF196814 VIB196813:VIB196814 VRX196813:VRX196814 WBT196813:WBT196814 WLP196813:WLP196814 WVL196813:WVL196814 D262349:D262350 IZ262349:IZ262350 SV262349:SV262350 ACR262349:ACR262350 AMN262349:AMN262350 AWJ262349:AWJ262350 BGF262349:BGF262350 BQB262349:BQB262350 BZX262349:BZX262350 CJT262349:CJT262350 CTP262349:CTP262350 DDL262349:DDL262350 DNH262349:DNH262350 DXD262349:DXD262350 EGZ262349:EGZ262350 EQV262349:EQV262350 FAR262349:FAR262350 FKN262349:FKN262350 FUJ262349:FUJ262350 GEF262349:GEF262350 GOB262349:GOB262350 GXX262349:GXX262350 HHT262349:HHT262350 HRP262349:HRP262350 IBL262349:IBL262350 ILH262349:ILH262350 IVD262349:IVD262350 JEZ262349:JEZ262350 JOV262349:JOV262350 JYR262349:JYR262350 KIN262349:KIN262350 KSJ262349:KSJ262350 LCF262349:LCF262350 LMB262349:LMB262350 LVX262349:LVX262350 MFT262349:MFT262350 MPP262349:MPP262350 MZL262349:MZL262350 NJH262349:NJH262350 NTD262349:NTD262350 OCZ262349:OCZ262350 OMV262349:OMV262350 OWR262349:OWR262350 PGN262349:PGN262350 PQJ262349:PQJ262350 QAF262349:QAF262350 QKB262349:QKB262350 QTX262349:QTX262350 RDT262349:RDT262350 RNP262349:RNP262350 RXL262349:RXL262350 SHH262349:SHH262350 SRD262349:SRD262350 TAZ262349:TAZ262350 TKV262349:TKV262350 TUR262349:TUR262350 UEN262349:UEN262350 UOJ262349:UOJ262350 UYF262349:UYF262350 VIB262349:VIB262350 VRX262349:VRX262350 WBT262349:WBT262350 WLP262349:WLP262350 WVL262349:WVL262350 D327885:D327886 IZ327885:IZ327886 SV327885:SV327886 ACR327885:ACR327886 AMN327885:AMN327886 AWJ327885:AWJ327886 BGF327885:BGF327886 BQB327885:BQB327886 BZX327885:BZX327886 CJT327885:CJT327886 CTP327885:CTP327886 DDL327885:DDL327886 DNH327885:DNH327886 DXD327885:DXD327886 EGZ327885:EGZ327886 EQV327885:EQV327886 FAR327885:FAR327886 FKN327885:FKN327886 FUJ327885:FUJ327886 GEF327885:GEF327886 GOB327885:GOB327886 GXX327885:GXX327886 HHT327885:HHT327886 HRP327885:HRP327886 IBL327885:IBL327886 ILH327885:ILH327886 IVD327885:IVD327886 JEZ327885:JEZ327886 JOV327885:JOV327886 JYR327885:JYR327886 KIN327885:KIN327886 KSJ327885:KSJ327886 LCF327885:LCF327886 LMB327885:LMB327886 LVX327885:LVX327886 MFT327885:MFT327886 MPP327885:MPP327886 MZL327885:MZL327886 NJH327885:NJH327886 NTD327885:NTD327886 OCZ327885:OCZ327886 OMV327885:OMV327886 OWR327885:OWR327886 PGN327885:PGN327886 PQJ327885:PQJ327886 QAF327885:QAF327886 QKB327885:QKB327886 QTX327885:QTX327886 RDT327885:RDT327886 RNP327885:RNP327886 RXL327885:RXL327886 SHH327885:SHH327886 SRD327885:SRD327886 TAZ327885:TAZ327886 TKV327885:TKV327886 TUR327885:TUR327886 UEN327885:UEN327886 UOJ327885:UOJ327886 UYF327885:UYF327886 VIB327885:VIB327886 VRX327885:VRX327886 WBT327885:WBT327886 WLP327885:WLP327886 WVL327885:WVL327886 D393421:D393422 IZ393421:IZ393422 SV393421:SV393422 ACR393421:ACR393422 AMN393421:AMN393422 AWJ393421:AWJ393422 BGF393421:BGF393422 BQB393421:BQB393422 BZX393421:BZX393422 CJT393421:CJT393422 CTP393421:CTP393422 DDL393421:DDL393422 DNH393421:DNH393422 DXD393421:DXD393422 EGZ393421:EGZ393422 EQV393421:EQV393422 FAR393421:FAR393422 FKN393421:FKN393422 FUJ393421:FUJ393422 GEF393421:GEF393422 GOB393421:GOB393422 GXX393421:GXX393422 HHT393421:HHT393422 HRP393421:HRP393422 IBL393421:IBL393422 ILH393421:ILH393422 IVD393421:IVD393422 JEZ393421:JEZ393422 JOV393421:JOV393422 JYR393421:JYR393422 KIN393421:KIN393422 KSJ393421:KSJ393422 LCF393421:LCF393422 LMB393421:LMB393422 LVX393421:LVX393422 MFT393421:MFT393422 MPP393421:MPP393422 MZL393421:MZL393422 NJH393421:NJH393422 NTD393421:NTD393422 OCZ393421:OCZ393422 OMV393421:OMV393422 OWR393421:OWR393422 PGN393421:PGN393422 PQJ393421:PQJ393422 QAF393421:QAF393422 QKB393421:QKB393422 QTX393421:QTX393422 RDT393421:RDT393422 RNP393421:RNP393422 RXL393421:RXL393422 SHH393421:SHH393422 SRD393421:SRD393422 TAZ393421:TAZ393422 TKV393421:TKV393422 TUR393421:TUR393422 UEN393421:UEN393422 UOJ393421:UOJ393422 UYF393421:UYF393422 VIB393421:VIB393422 VRX393421:VRX393422 WBT393421:WBT393422 WLP393421:WLP393422 WVL393421:WVL393422 D458957:D458958 IZ458957:IZ458958 SV458957:SV458958 ACR458957:ACR458958 AMN458957:AMN458958 AWJ458957:AWJ458958 BGF458957:BGF458958 BQB458957:BQB458958 BZX458957:BZX458958 CJT458957:CJT458958 CTP458957:CTP458958 DDL458957:DDL458958 DNH458957:DNH458958 DXD458957:DXD458958 EGZ458957:EGZ458958 EQV458957:EQV458958 FAR458957:FAR458958 FKN458957:FKN458958 FUJ458957:FUJ458958 GEF458957:GEF458958 GOB458957:GOB458958 GXX458957:GXX458958 HHT458957:HHT458958 HRP458957:HRP458958 IBL458957:IBL458958 ILH458957:ILH458958 IVD458957:IVD458958 JEZ458957:JEZ458958 JOV458957:JOV458958 JYR458957:JYR458958 KIN458957:KIN458958 KSJ458957:KSJ458958 LCF458957:LCF458958 LMB458957:LMB458958 LVX458957:LVX458958 MFT458957:MFT458958 MPP458957:MPP458958 MZL458957:MZL458958 NJH458957:NJH458958 NTD458957:NTD458958 OCZ458957:OCZ458958 OMV458957:OMV458958 OWR458957:OWR458958 PGN458957:PGN458958 PQJ458957:PQJ458958 QAF458957:QAF458958 QKB458957:QKB458958 QTX458957:QTX458958 RDT458957:RDT458958 RNP458957:RNP458958 RXL458957:RXL458958 SHH458957:SHH458958 SRD458957:SRD458958 TAZ458957:TAZ458958 TKV458957:TKV458958 TUR458957:TUR458958 UEN458957:UEN458958 UOJ458957:UOJ458958 UYF458957:UYF458958 VIB458957:VIB458958 VRX458957:VRX458958 WBT458957:WBT458958 WLP458957:WLP458958 WVL458957:WVL458958 D524493:D524494 IZ524493:IZ524494 SV524493:SV524494 ACR524493:ACR524494 AMN524493:AMN524494 AWJ524493:AWJ524494 BGF524493:BGF524494 BQB524493:BQB524494 BZX524493:BZX524494 CJT524493:CJT524494 CTP524493:CTP524494 DDL524493:DDL524494 DNH524493:DNH524494 DXD524493:DXD524494 EGZ524493:EGZ524494 EQV524493:EQV524494 FAR524493:FAR524494 FKN524493:FKN524494 FUJ524493:FUJ524494 GEF524493:GEF524494 GOB524493:GOB524494 GXX524493:GXX524494 HHT524493:HHT524494 HRP524493:HRP524494 IBL524493:IBL524494 ILH524493:ILH524494 IVD524493:IVD524494 JEZ524493:JEZ524494 JOV524493:JOV524494 JYR524493:JYR524494 KIN524493:KIN524494 KSJ524493:KSJ524494 LCF524493:LCF524494 LMB524493:LMB524494 LVX524493:LVX524494 MFT524493:MFT524494 MPP524493:MPP524494 MZL524493:MZL524494 NJH524493:NJH524494 NTD524493:NTD524494 OCZ524493:OCZ524494 OMV524493:OMV524494 OWR524493:OWR524494 PGN524493:PGN524494 PQJ524493:PQJ524494 QAF524493:QAF524494 QKB524493:QKB524494 QTX524493:QTX524494 RDT524493:RDT524494 RNP524493:RNP524494 RXL524493:RXL524494 SHH524493:SHH524494 SRD524493:SRD524494 TAZ524493:TAZ524494 TKV524493:TKV524494 TUR524493:TUR524494 UEN524493:UEN524494 UOJ524493:UOJ524494 UYF524493:UYF524494 VIB524493:VIB524494 VRX524493:VRX524494 WBT524493:WBT524494 WLP524493:WLP524494 WVL524493:WVL524494 D590029:D590030 IZ590029:IZ590030 SV590029:SV590030 ACR590029:ACR590030 AMN590029:AMN590030 AWJ590029:AWJ590030 BGF590029:BGF590030 BQB590029:BQB590030 BZX590029:BZX590030 CJT590029:CJT590030 CTP590029:CTP590030 DDL590029:DDL590030 DNH590029:DNH590030 DXD590029:DXD590030 EGZ590029:EGZ590030 EQV590029:EQV590030 FAR590029:FAR590030 FKN590029:FKN590030 FUJ590029:FUJ590030 GEF590029:GEF590030 GOB590029:GOB590030 GXX590029:GXX590030 HHT590029:HHT590030 HRP590029:HRP590030 IBL590029:IBL590030 ILH590029:ILH590030 IVD590029:IVD590030 JEZ590029:JEZ590030 JOV590029:JOV590030 JYR590029:JYR590030 KIN590029:KIN590030 KSJ590029:KSJ590030 LCF590029:LCF590030 LMB590029:LMB590030 LVX590029:LVX590030 MFT590029:MFT590030 MPP590029:MPP590030 MZL590029:MZL590030 NJH590029:NJH590030 NTD590029:NTD590030 OCZ590029:OCZ590030 OMV590029:OMV590030 OWR590029:OWR590030 PGN590029:PGN590030 PQJ590029:PQJ590030 QAF590029:QAF590030 QKB590029:QKB590030 QTX590029:QTX590030 RDT590029:RDT590030 RNP590029:RNP590030 RXL590029:RXL590030 SHH590029:SHH590030 SRD590029:SRD590030 TAZ590029:TAZ590030 TKV590029:TKV590030 TUR590029:TUR590030 UEN590029:UEN590030 UOJ590029:UOJ590030 UYF590029:UYF590030 VIB590029:VIB590030 VRX590029:VRX590030 WBT590029:WBT590030 WLP590029:WLP590030 WVL590029:WVL590030 D655565:D655566 IZ655565:IZ655566 SV655565:SV655566 ACR655565:ACR655566 AMN655565:AMN655566 AWJ655565:AWJ655566 BGF655565:BGF655566 BQB655565:BQB655566 BZX655565:BZX655566 CJT655565:CJT655566 CTP655565:CTP655566 DDL655565:DDL655566 DNH655565:DNH655566 DXD655565:DXD655566 EGZ655565:EGZ655566 EQV655565:EQV655566 FAR655565:FAR655566 FKN655565:FKN655566 FUJ655565:FUJ655566 GEF655565:GEF655566 GOB655565:GOB655566 GXX655565:GXX655566 HHT655565:HHT655566 HRP655565:HRP655566 IBL655565:IBL655566 ILH655565:ILH655566 IVD655565:IVD655566 JEZ655565:JEZ655566 JOV655565:JOV655566 JYR655565:JYR655566 KIN655565:KIN655566 KSJ655565:KSJ655566 LCF655565:LCF655566 LMB655565:LMB655566 LVX655565:LVX655566 MFT655565:MFT655566 MPP655565:MPP655566 MZL655565:MZL655566 NJH655565:NJH655566 NTD655565:NTD655566 OCZ655565:OCZ655566 OMV655565:OMV655566 OWR655565:OWR655566 PGN655565:PGN655566 PQJ655565:PQJ655566 QAF655565:QAF655566 QKB655565:QKB655566 QTX655565:QTX655566 RDT655565:RDT655566 RNP655565:RNP655566 RXL655565:RXL655566 SHH655565:SHH655566 SRD655565:SRD655566 TAZ655565:TAZ655566 TKV655565:TKV655566 TUR655565:TUR655566 UEN655565:UEN655566 UOJ655565:UOJ655566 UYF655565:UYF655566 VIB655565:VIB655566 VRX655565:VRX655566 WBT655565:WBT655566 WLP655565:WLP655566 WVL655565:WVL655566 D721101:D721102 IZ721101:IZ721102 SV721101:SV721102 ACR721101:ACR721102 AMN721101:AMN721102 AWJ721101:AWJ721102 BGF721101:BGF721102 BQB721101:BQB721102 BZX721101:BZX721102 CJT721101:CJT721102 CTP721101:CTP721102 DDL721101:DDL721102 DNH721101:DNH721102 DXD721101:DXD721102 EGZ721101:EGZ721102 EQV721101:EQV721102 FAR721101:FAR721102 FKN721101:FKN721102 FUJ721101:FUJ721102 GEF721101:GEF721102 GOB721101:GOB721102 GXX721101:GXX721102 HHT721101:HHT721102 HRP721101:HRP721102 IBL721101:IBL721102 ILH721101:ILH721102 IVD721101:IVD721102 JEZ721101:JEZ721102 JOV721101:JOV721102 JYR721101:JYR721102 KIN721101:KIN721102 KSJ721101:KSJ721102 LCF721101:LCF721102 LMB721101:LMB721102 LVX721101:LVX721102 MFT721101:MFT721102 MPP721101:MPP721102 MZL721101:MZL721102 NJH721101:NJH721102 NTD721101:NTD721102 OCZ721101:OCZ721102 OMV721101:OMV721102 OWR721101:OWR721102 PGN721101:PGN721102 PQJ721101:PQJ721102 QAF721101:QAF721102 QKB721101:QKB721102 QTX721101:QTX721102 RDT721101:RDT721102 RNP721101:RNP721102 RXL721101:RXL721102 SHH721101:SHH721102 SRD721101:SRD721102 TAZ721101:TAZ721102 TKV721101:TKV721102 TUR721101:TUR721102 UEN721101:UEN721102 UOJ721101:UOJ721102 UYF721101:UYF721102 VIB721101:VIB721102 VRX721101:VRX721102 WBT721101:WBT721102 WLP721101:WLP721102 WVL721101:WVL721102 D786637:D786638 IZ786637:IZ786638 SV786637:SV786638 ACR786637:ACR786638 AMN786637:AMN786638 AWJ786637:AWJ786638 BGF786637:BGF786638 BQB786637:BQB786638 BZX786637:BZX786638 CJT786637:CJT786638 CTP786637:CTP786638 DDL786637:DDL786638 DNH786637:DNH786638 DXD786637:DXD786638 EGZ786637:EGZ786638 EQV786637:EQV786638 FAR786637:FAR786638 FKN786637:FKN786638 FUJ786637:FUJ786638 GEF786637:GEF786638 GOB786637:GOB786638 GXX786637:GXX786638 HHT786637:HHT786638 HRP786637:HRP786638 IBL786637:IBL786638 ILH786637:ILH786638 IVD786637:IVD786638 JEZ786637:JEZ786638 JOV786637:JOV786638 JYR786637:JYR786638 KIN786637:KIN786638 KSJ786637:KSJ786638 LCF786637:LCF786638 LMB786637:LMB786638 LVX786637:LVX786638 MFT786637:MFT786638 MPP786637:MPP786638 MZL786637:MZL786638 NJH786637:NJH786638 NTD786637:NTD786638 OCZ786637:OCZ786638 OMV786637:OMV786638 OWR786637:OWR786638 PGN786637:PGN786638 PQJ786637:PQJ786638 QAF786637:QAF786638 QKB786637:QKB786638 QTX786637:QTX786638 RDT786637:RDT786638 RNP786637:RNP786638 RXL786637:RXL786638 SHH786637:SHH786638 SRD786637:SRD786638 TAZ786637:TAZ786638 TKV786637:TKV786638 TUR786637:TUR786638 UEN786637:UEN786638 UOJ786637:UOJ786638 UYF786637:UYF786638 VIB786637:VIB786638 VRX786637:VRX786638 WBT786637:WBT786638 WLP786637:WLP786638 WVL786637:WVL786638 D852173:D852174 IZ852173:IZ852174 SV852173:SV852174 ACR852173:ACR852174 AMN852173:AMN852174 AWJ852173:AWJ852174 BGF852173:BGF852174 BQB852173:BQB852174 BZX852173:BZX852174 CJT852173:CJT852174 CTP852173:CTP852174 DDL852173:DDL852174 DNH852173:DNH852174 DXD852173:DXD852174 EGZ852173:EGZ852174 EQV852173:EQV852174 FAR852173:FAR852174 FKN852173:FKN852174 FUJ852173:FUJ852174 GEF852173:GEF852174 GOB852173:GOB852174 GXX852173:GXX852174 HHT852173:HHT852174 HRP852173:HRP852174 IBL852173:IBL852174 ILH852173:ILH852174 IVD852173:IVD852174 JEZ852173:JEZ852174 JOV852173:JOV852174 JYR852173:JYR852174 KIN852173:KIN852174 KSJ852173:KSJ852174 LCF852173:LCF852174 LMB852173:LMB852174 LVX852173:LVX852174 MFT852173:MFT852174 MPP852173:MPP852174 MZL852173:MZL852174 NJH852173:NJH852174 NTD852173:NTD852174 OCZ852173:OCZ852174 OMV852173:OMV852174 OWR852173:OWR852174 PGN852173:PGN852174 PQJ852173:PQJ852174 QAF852173:QAF852174 QKB852173:QKB852174 QTX852173:QTX852174 RDT852173:RDT852174 RNP852173:RNP852174 RXL852173:RXL852174 SHH852173:SHH852174 SRD852173:SRD852174 TAZ852173:TAZ852174 TKV852173:TKV852174 TUR852173:TUR852174 UEN852173:UEN852174 UOJ852173:UOJ852174 UYF852173:UYF852174 VIB852173:VIB852174 VRX852173:VRX852174 WBT852173:WBT852174 WLP852173:WLP852174 WVL852173:WVL852174 D917709:D917710 IZ917709:IZ917710 SV917709:SV917710 ACR917709:ACR917710 AMN917709:AMN917710 AWJ917709:AWJ917710 BGF917709:BGF917710 BQB917709:BQB917710 BZX917709:BZX917710 CJT917709:CJT917710 CTP917709:CTP917710 DDL917709:DDL917710 DNH917709:DNH917710 DXD917709:DXD917710 EGZ917709:EGZ917710 EQV917709:EQV917710 FAR917709:FAR917710 FKN917709:FKN917710 FUJ917709:FUJ917710 GEF917709:GEF917710 GOB917709:GOB917710 GXX917709:GXX917710 HHT917709:HHT917710 HRP917709:HRP917710 IBL917709:IBL917710 ILH917709:ILH917710 IVD917709:IVD917710 JEZ917709:JEZ917710 JOV917709:JOV917710 JYR917709:JYR917710 KIN917709:KIN917710 KSJ917709:KSJ917710 LCF917709:LCF917710 LMB917709:LMB917710 LVX917709:LVX917710 MFT917709:MFT917710 MPP917709:MPP917710 MZL917709:MZL917710 NJH917709:NJH917710 NTD917709:NTD917710 OCZ917709:OCZ917710 OMV917709:OMV917710 OWR917709:OWR917710 PGN917709:PGN917710 PQJ917709:PQJ917710 QAF917709:QAF917710 QKB917709:QKB917710 QTX917709:QTX917710 RDT917709:RDT917710 RNP917709:RNP917710 RXL917709:RXL917710 SHH917709:SHH917710 SRD917709:SRD917710 TAZ917709:TAZ917710 TKV917709:TKV917710 TUR917709:TUR917710 UEN917709:UEN917710 UOJ917709:UOJ917710 UYF917709:UYF917710 VIB917709:VIB917710 VRX917709:VRX917710 WBT917709:WBT917710 WLP917709:WLP917710 WVL917709:WVL917710 D983245:D983246 IZ983245:IZ983246 SV983245:SV983246 ACR983245:ACR983246 AMN983245:AMN983246 AWJ983245:AWJ983246 BGF983245:BGF983246 BQB983245:BQB983246 BZX983245:BZX983246 CJT983245:CJT983246 CTP983245:CTP983246 DDL983245:DDL983246 DNH983245:DNH983246 DXD983245:DXD983246 EGZ983245:EGZ983246 EQV983245:EQV983246 FAR983245:FAR983246 FKN983245:FKN983246 FUJ983245:FUJ983246 GEF983245:GEF983246 GOB983245:GOB983246 GXX983245:GXX983246 HHT983245:HHT983246 HRP983245:HRP983246 IBL983245:IBL983246 ILH983245:ILH983246 IVD983245:IVD983246 JEZ983245:JEZ983246 JOV983245:JOV983246 JYR983245:JYR983246 KIN983245:KIN983246 KSJ983245:KSJ983246 LCF983245:LCF983246 LMB983245:LMB983246 LVX983245:LVX983246 MFT983245:MFT983246 MPP983245:MPP983246 MZL983245:MZL983246 NJH983245:NJH983246 NTD983245:NTD983246 OCZ983245:OCZ983246 OMV983245:OMV983246 OWR983245:OWR983246 PGN983245:PGN983246 PQJ983245:PQJ983246 QAF983245:QAF983246 QKB983245:QKB983246 QTX983245:QTX983246 RDT983245:RDT983246 RNP983245:RNP983246 RXL983245:RXL983246 SHH983245:SHH983246 SRD983245:SRD983246 TAZ983245:TAZ983246 TKV983245:TKV983246 TUR983245:TUR983246 UEN983245:UEN983246 UOJ983245:UOJ983246 UYF983245:UYF983246 VIB983245:VIB983246 VRX983245:VRX983246 WBT983245:WBT983246 WLP983245:WLP983246 WVL983245:WVL983246 D208:D209 IZ208:IZ209 SV208:SV209 ACR208:ACR209 AMN208:AMN209 AWJ208:AWJ209 BGF208:BGF209 BQB208:BQB209 BZX208:BZX209 CJT208:CJT209 CTP208:CTP209 DDL208:DDL209 DNH208:DNH209 DXD208:DXD209 EGZ208:EGZ209 EQV208:EQV209 FAR208:FAR209 FKN208:FKN209 FUJ208:FUJ209 GEF208:GEF209 GOB208:GOB209 GXX208:GXX209 HHT208:HHT209 HRP208:HRP209 IBL208:IBL209 ILH208:ILH209 IVD208:IVD209 JEZ208:JEZ209 JOV208:JOV209 JYR208:JYR209 KIN208:KIN209 KSJ208:KSJ209 LCF208:LCF209 LMB208:LMB209 LVX208:LVX209 MFT208:MFT209 MPP208:MPP209 MZL208:MZL209 NJH208:NJH209 NTD208:NTD209 OCZ208:OCZ209 OMV208:OMV209 OWR208:OWR209 PGN208:PGN209 PQJ208:PQJ209 QAF208:QAF209 QKB208:QKB209 QTX208:QTX209 RDT208:RDT209 RNP208:RNP209 RXL208:RXL209 SHH208:SHH209 SRD208:SRD209 TAZ208:TAZ209 TKV208:TKV209 TUR208:TUR209 UEN208:UEN209 UOJ208:UOJ209 UYF208:UYF209 VIB208:VIB209 VRX208:VRX209 WBT208:WBT209 WLP208:WLP209 WVL208:WVL209 D65744:D65745 IZ65744:IZ65745 SV65744:SV65745 ACR65744:ACR65745 AMN65744:AMN65745 AWJ65744:AWJ65745 BGF65744:BGF65745 BQB65744:BQB65745 BZX65744:BZX65745 CJT65744:CJT65745 CTP65744:CTP65745 DDL65744:DDL65745 DNH65744:DNH65745 DXD65744:DXD65745 EGZ65744:EGZ65745 EQV65744:EQV65745 FAR65744:FAR65745 FKN65744:FKN65745 FUJ65744:FUJ65745 GEF65744:GEF65745 GOB65744:GOB65745 GXX65744:GXX65745 HHT65744:HHT65745 HRP65744:HRP65745 IBL65744:IBL65745 ILH65744:ILH65745 IVD65744:IVD65745 JEZ65744:JEZ65745 JOV65744:JOV65745 JYR65744:JYR65745 KIN65744:KIN65745 KSJ65744:KSJ65745 LCF65744:LCF65745 LMB65744:LMB65745 LVX65744:LVX65745 MFT65744:MFT65745 MPP65744:MPP65745 MZL65744:MZL65745 NJH65744:NJH65745 NTD65744:NTD65745 OCZ65744:OCZ65745 OMV65744:OMV65745 OWR65744:OWR65745 PGN65744:PGN65745 PQJ65744:PQJ65745 QAF65744:QAF65745 QKB65744:QKB65745 QTX65744:QTX65745 RDT65744:RDT65745 RNP65744:RNP65745 RXL65744:RXL65745 SHH65744:SHH65745 SRD65744:SRD65745 TAZ65744:TAZ65745 TKV65744:TKV65745 TUR65744:TUR65745 UEN65744:UEN65745 UOJ65744:UOJ65745 UYF65744:UYF65745 VIB65744:VIB65745 VRX65744:VRX65745 WBT65744:WBT65745 WLP65744:WLP65745 WVL65744:WVL65745 D131280:D131281 IZ131280:IZ131281 SV131280:SV131281 ACR131280:ACR131281 AMN131280:AMN131281 AWJ131280:AWJ131281 BGF131280:BGF131281 BQB131280:BQB131281 BZX131280:BZX131281 CJT131280:CJT131281 CTP131280:CTP131281 DDL131280:DDL131281 DNH131280:DNH131281 DXD131280:DXD131281 EGZ131280:EGZ131281 EQV131280:EQV131281 FAR131280:FAR131281 FKN131280:FKN131281 FUJ131280:FUJ131281 GEF131280:GEF131281 GOB131280:GOB131281 GXX131280:GXX131281 HHT131280:HHT131281 HRP131280:HRP131281 IBL131280:IBL131281 ILH131280:ILH131281 IVD131280:IVD131281 JEZ131280:JEZ131281 JOV131280:JOV131281 JYR131280:JYR131281 KIN131280:KIN131281 KSJ131280:KSJ131281 LCF131280:LCF131281 LMB131280:LMB131281 LVX131280:LVX131281 MFT131280:MFT131281 MPP131280:MPP131281 MZL131280:MZL131281 NJH131280:NJH131281 NTD131280:NTD131281 OCZ131280:OCZ131281 OMV131280:OMV131281 OWR131280:OWR131281 PGN131280:PGN131281 PQJ131280:PQJ131281 QAF131280:QAF131281 QKB131280:QKB131281 QTX131280:QTX131281 RDT131280:RDT131281 RNP131280:RNP131281 RXL131280:RXL131281 SHH131280:SHH131281 SRD131280:SRD131281 TAZ131280:TAZ131281 TKV131280:TKV131281 TUR131280:TUR131281 UEN131280:UEN131281 UOJ131280:UOJ131281 UYF131280:UYF131281 VIB131280:VIB131281 VRX131280:VRX131281 WBT131280:WBT131281 WLP131280:WLP131281 WVL131280:WVL131281 D196816:D196817 IZ196816:IZ196817 SV196816:SV196817 ACR196816:ACR196817 AMN196816:AMN196817 AWJ196816:AWJ196817 BGF196816:BGF196817 BQB196816:BQB196817 BZX196816:BZX196817 CJT196816:CJT196817 CTP196816:CTP196817 DDL196816:DDL196817 DNH196816:DNH196817 DXD196816:DXD196817 EGZ196816:EGZ196817 EQV196816:EQV196817 FAR196816:FAR196817 FKN196816:FKN196817 FUJ196816:FUJ196817 GEF196816:GEF196817 GOB196816:GOB196817 GXX196816:GXX196817 HHT196816:HHT196817 HRP196816:HRP196817 IBL196816:IBL196817 ILH196816:ILH196817 IVD196816:IVD196817 JEZ196816:JEZ196817 JOV196816:JOV196817 JYR196816:JYR196817 KIN196816:KIN196817 KSJ196816:KSJ196817 LCF196816:LCF196817 LMB196816:LMB196817 LVX196816:LVX196817 MFT196816:MFT196817 MPP196816:MPP196817 MZL196816:MZL196817 NJH196816:NJH196817 NTD196816:NTD196817 OCZ196816:OCZ196817 OMV196816:OMV196817 OWR196816:OWR196817 PGN196816:PGN196817 PQJ196816:PQJ196817 QAF196816:QAF196817 QKB196816:QKB196817 QTX196816:QTX196817 RDT196816:RDT196817 RNP196816:RNP196817 RXL196816:RXL196817 SHH196816:SHH196817 SRD196816:SRD196817 TAZ196816:TAZ196817 TKV196816:TKV196817 TUR196816:TUR196817 UEN196816:UEN196817 UOJ196816:UOJ196817 UYF196816:UYF196817 VIB196816:VIB196817 VRX196816:VRX196817 WBT196816:WBT196817 WLP196816:WLP196817 WVL196816:WVL196817 D262352:D262353 IZ262352:IZ262353 SV262352:SV262353 ACR262352:ACR262353 AMN262352:AMN262353 AWJ262352:AWJ262353 BGF262352:BGF262353 BQB262352:BQB262353 BZX262352:BZX262353 CJT262352:CJT262353 CTP262352:CTP262353 DDL262352:DDL262353 DNH262352:DNH262353 DXD262352:DXD262353 EGZ262352:EGZ262353 EQV262352:EQV262353 FAR262352:FAR262353 FKN262352:FKN262353 FUJ262352:FUJ262353 GEF262352:GEF262353 GOB262352:GOB262353 GXX262352:GXX262353 HHT262352:HHT262353 HRP262352:HRP262353 IBL262352:IBL262353 ILH262352:ILH262353 IVD262352:IVD262353 JEZ262352:JEZ262353 JOV262352:JOV262353 JYR262352:JYR262353 KIN262352:KIN262353 KSJ262352:KSJ262353 LCF262352:LCF262353 LMB262352:LMB262353 LVX262352:LVX262353 MFT262352:MFT262353 MPP262352:MPP262353 MZL262352:MZL262353 NJH262352:NJH262353 NTD262352:NTD262353 OCZ262352:OCZ262353 OMV262352:OMV262353 OWR262352:OWR262353 PGN262352:PGN262353 PQJ262352:PQJ262353 QAF262352:QAF262353 QKB262352:QKB262353 QTX262352:QTX262353 RDT262352:RDT262353 RNP262352:RNP262353 RXL262352:RXL262353 SHH262352:SHH262353 SRD262352:SRD262353 TAZ262352:TAZ262353 TKV262352:TKV262353 TUR262352:TUR262353 UEN262352:UEN262353 UOJ262352:UOJ262353 UYF262352:UYF262353 VIB262352:VIB262353 VRX262352:VRX262353 WBT262352:WBT262353 WLP262352:WLP262353 WVL262352:WVL262353 D327888:D327889 IZ327888:IZ327889 SV327888:SV327889 ACR327888:ACR327889 AMN327888:AMN327889 AWJ327888:AWJ327889 BGF327888:BGF327889 BQB327888:BQB327889 BZX327888:BZX327889 CJT327888:CJT327889 CTP327888:CTP327889 DDL327888:DDL327889 DNH327888:DNH327889 DXD327888:DXD327889 EGZ327888:EGZ327889 EQV327888:EQV327889 FAR327888:FAR327889 FKN327888:FKN327889 FUJ327888:FUJ327889 GEF327888:GEF327889 GOB327888:GOB327889 GXX327888:GXX327889 HHT327888:HHT327889 HRP327888:HRP327889 IBL327888:IBL327889 ILH327888:ILH327889 IVD327888:IVD327889 JEZ327888:JEZ327889 JOV327888:JOV327889 JYR327888:JYR327889 KIN327888:KIN327889 KSJ327888:KSJ327889 LCF327888:LCF327889 LMB327888:LMB327889 LVX327888:LVX327889 MFT327888:MFT327889 MPP327888:MPP327889 MZL327888:MZL327889 NJH327888:NJH327889 NTD327888:NTD327889 OCZ327888:OCZ327889 OMV327888:OMV327889 OWR327888:OWR327889 PGN327888:PGN327889 PQJ327888:PQJ327889 QAF327888:QAF327889 QKB327888:QKB327889 QTX327888:QTX327889 RDT327888:RDT327889 RNP327888:RNP327889 RXL327888:RXL327889 SHH327888:SHH327889 SRD327888:SRD327889 TAZ327888:TAZ327889 TKV327888:TKV327889 TUR327888:TUR327889 UEN327888:UEN327889 UOJ327888:UOJ327889 UYF327888:UYF327889 VIB327888:VIB327889 VRX327888:VRX327889 WBT327888:WBT327889 WLP327888:WLP327889 WVL327888:WVL327889 D393424:D393425 IZ393424:IZ393425 SV393424:SV393425 ACR393424:ACR393425 AMN393424:AMN393425 AWJ393424:AWJ393425 BGF393424:BGF393425 BQB393424:BQB393425 BZX393424:BZX393425 CJT393424:CJT393425 CTP393424:CTP393425 DDL393424:DDL393425 DNH393424:DNH393425 DXD393424:DXD393425 EGZ393424:EGZ393425 EQV393424:EQV393425 FAR393424:FAR393425 FKN393424:FKN393425 FUJ393424:FUJ393425 GEF393424:GEF393425 GOB393424:GOB393425 GXX393424:GXX393425 HHT393424:HHT393425 HRP393424:HRP393425 IBL393424:IBL393425 ILH393424:ILH393425 IVD393424:IVD393425 JEZ393424:JEZ393425 JOV393424:JOV393425 JYR393424:JYR393425 KIN393424:KIN393425 KSJ393424:KSJ393425 LCF393424:LCF393425 LMB393424:LMB393425 LVX393424:LVX393425 MFT393424:MFT393425 MPP393424:MPP393425 MZL393424:MZL393425 NJH393424:NJH393425 NTD393424:NTD393425 OCZ393424:OCZ393425 OMV393424:OMV393425 OWR393424:OWR393425 PGN393424:PGN393425 PQJ393424:PQJ393425 QAF393424:QAF393425 QKB393424:QKB393425 QTX393424:QTX393425 RDT393424:RDT393425 RNP393424:RNP393425 RXL393424:RXL393425 SHH393424:SHH393425 SRD393424:SRD393425 TAZ393424:TAZ393425 TKV393424:TKV393425 TUR393424:TUR393425 UEN393424:UEN393425 UOJ393424:UOJ393425 UYF393424:UYF393425 VIB393424:VIB393425 VRX393424:VRX393425 WBT393424:WBT393425 WLP393424:WLP393425 WVL393424:WVL393425 D458960:D458961 IZ458960:IZ458961 SV458960:SV458961 ACR458960:ACR458961 AMN458960:AMN458961 AWJ458960:AWJ458961 BGF458960:BGF458961 BQB458960:BQB458961 BZX458960:BZX458961 CJT458960:CJT458961 CTP458960:CTP458961 DDL458960:DDL458961 DNH458960:DNH458961 DXD458960:DXD458961 EGZ458960:EGZ458961 EQV458960:EQV458961 FAR458960:FAR458961 FKN458960:FKN458961 FUJ458960:FUJ458961 GEF458960:GEF458961 GOB458960:GOB458961 GXX458960:GXX458961 HHT458960:HHT458961 HRP458960:HRP458961 IBL458960:IBL458961 ILH458960:ILH458961 IVD458960:IVD458961 JEZ458960:JEZ458961 JOV458960:JOV458961 JYR458960:JYR458961 KIN458960:KIN458961 KSJ458960:KSJ458961 LCF458960:LCF458961 LMB458960:LMB458961 LVX458960:LVX458961 MFT458960:MFT458961 MPP458960:MPP458961 MZL458960:MZL458961 NJH458960:NJH458961 NTD458960:NTD458961 OCZ458960:OCZ458961 OMV458960:OMV458961 OWR458960:OWR458961 PGN458960:PGN458961 PQJ458960:PQJ458961 QAF458960:QAF458961 QKB458960:QKB458961 QTX458960:QTX458961 RDT458960:RDT458961 RNP458960:RNP458961 RXL458960:RXL458961 SHH458960:SHH458961 SRD458960:SRD458961 TAZ458960:TAZ458961 TKV458960:TKV458961 TUR458960:TUR458961 UEN458960:UEN458961 UOJ458960:UOJ458961 UYF458960:UYF458961 VIB458960:VIB458961 VRX458960:VRX458961 WBT458960:WBT458961 WLP458960:WLP458961 WVL458960:WVL458961 D524496:D524497 IZ524496:IZ524497 SV524496:SV524497 ACR524496:ACR524497 AMN524496:AMN524497 AWJ524496:AWJ524497 BGF524496:BGF524497 BQB524496:BQB524497 BZX524496:BZX524497 CJT524496:CJT524497 CTP524496:CTP524497 DDL524496:DDL524497 DNH524496:DNH524497 DXD524496:DXD524497 EGZ524496:EGZ524497 EQV524496:EQV524497 FAR524496:FAR524497 FKN524496:FKN524497 FUJ524496:FUJ524497 GEF524496:GEF524497 GOB524496:GOB524497 GXX524496:GXX524497 HHT524496:HHT524497 HRP524496:HRP524497 IBL524496:IBL524497 ILH524496:ILH524497 IVD524496:IVD524497 JEZ524496:JEZ524497 JOV524496:JOV524497 JYR524496:JYR524497 KIN524496:KIN524497 KSJ524496:KSJ524497 LCF524496:LCF524497 LMB524496:LMB524497 LVX524496:LVX524497 MFT524496:MFT524497 MPP524496:MPP524497 MZL524496:MZL524497 NJH524496:NJH524497 NTD524496:NTD524497 OCZ524496:OCZ524497 OMV524496:OMV524497 OWR524496:OWR524497 PGN524496:PGN524497 PQJ524496:PQJ524497 QAF524496:QAF524497 QKB524496:QKB524497 QTX524496:QTX524497 RDT524496:RDT524497 RNP524496:RNP524497 RXL524496:RXL524497 SHH524496:SHH524497 SRD524496:SRD524497 TAZ524496:TAZ524497 TKV524496:TKV524497 TUR524496:TUR524497 UEN524496:UEN524497 UOJ524496:UOJ524497 UYF524496:UYF524497 VIB524496:VIB524497 VRX524496:VRX524497 WBT524496:WBT524497 WLP524496:WLP524497 WVL524496:WVL524497 D590032:D590033 IZ590032:IZ590033 SV590032:SV590033 ACR590032:ACR590033 AMN590032:AMN590033 AWJ590032:AWJ590033 BGF590032:BGF590033 BQB590032:BQB590033 BZX590032:BZX590033 CJT590032:CJT590033 CTP590032:CTP590033 DDL590032:DDL590033 DNH590032:DNH590033 DXD590032:DXD590033 EGZ590032:EGZ590033 EQV590032:EQV590033 FAR590032:FAR590033 FKN590032:FKN590033 FUJ590032:FUJ590033 GEF590032:GEF590033 GOB590032:GOB590033 GXX590032:GXX590033 HHT590032:HHT590033 HRP590032:HRP590033 IBL590032:IBL590033 ILH590032:ILH590033 IVD590032:IVD590033 JEZ590032:JEZ590033 JOV590032:JOV590033 JYR590032:JYR590033 KIN590032:KIN590033 KSJ590032:KSJ590033 LCF590032:LCF590033 LMB590032:LMB590033 LVX590032:LVX590033 MFT590032:MFT590033 MPP590032:MPP590033 MZL590032:MZL590033 NJH590032:NJH590033 NTD590032:NTD590033 OCZ590032:OCZ590033 OMV590032:OMV590033 OWR590032:OWR590033 PGN590032:PGN590033 PQJ590032:PQJ590033 QAF590032:QAF590033 QKB590032:QKB590033 QTX590032:QTX590033 RDT590032:RDT590033 RNP590032:RNP590033 RXL590032:RXL590033 SHH590032:SHH590033 SRD590032:SRD590033 TAZ590032:TAZ590033 TKV590032:TKV590033 TUR590032:TUR590033 UEN590032:UEN590033 UOJ590032:UOJ590033 UYF590032:UYF590033 VIB590032:VIB590033 VRX590032:VRX590033 WBT590032:WBT590033 WLP590032:WLP590033 WVL590032:WVL590033 D655568:D655569 IZ655568:IZ655569 SV655568:SV655569 ACR655568:ACR655569 AMN655568:AMN655569 AWJ655568:AWJ655569 BGF655568:BGF655569 BQB655568:BQB655569 BZX655568:BZX655569 CJT655568:CJT655569 CTP655568:CTP655569 DDL655568:DDL655569 DNH655568:DNH655569 DXD655568:DXD655569 EGZ655568:EGZ655569 EQV655568:EQV655569 FAR655568:FAR655569 FKN655568:FKN655569 FUJ655568:FUJ655569 GEF655568:GEF655569 GOB655568:GOB655569 GXX655568:GXX655569 HHT655568:HHT655569 HRP655568:HRP655569 IBL655568:IBL655569 ILH655568:ILH655569 IVD655568:IVD655569 JEZ655568:JEZ655569 JOV655568:JOV655569 JYR655568:JYR655569 KIN655568:KIN655569 KSJ655568:KSJ655569 LCF655568:LCF655569 LMB655568:LMB655569 LVX655568:LVX655569 MFT655568:MFT655569 MPP655568:MPP655569 MZL655568:MZL655569 NJH655568:NJH655569 NTD655568:NTD655569 OCZ655568:OCZ655569 OMV655568:OMV655569 OWR655568:OWR655569 PGN655568:PGN655569 PQJ655568:PQJ655569 QAF655568:QAF655569 QKB655568:QKB655569 QTX655568:QTX655569 RDT655568:RDT655569 RNP655568:RNP655569 RXL655568:RXL655569 SHH655568:SHH655569 SRD655568:SRD655569 TAZ655568:TAZ655569 TKV655568:TKV655569 TUR655568:TUR655569 UEN655568:UEN655569 UOJ655568:UOJ655569 UYF655568:UYF655569 VIB655568:VIB655569 VRX655568:VRX655569 WBT655568:WBT655569 WLP655568:WLP655569 WVL655568:WVL655569 D721104:D721105 IZ721104:IZ721105 SV721104:SV721105 ACR721104:ACR721105 AMN721104:AMN721105 AWJ721104:AWJ721105 BGF721104:BGF721105 BQB721104:BQB721105 BZX721104:BZX721105 CJT721104:CJT721105 CTP721104:CTP721105 DDL721104:DDL721105 DNH721104:DNH721105 DXD721104:DXD721105 EGZ721104:EGZ721105 EQV721104:EQV721105 FAR721104:FAR721105 FKN721104:FKN721105 FUJ721104:FUJ721105 GEF721104:GEF721105 GOB721104:GOB721105 GXX721104:GXX721105 HHT721104:HHT721105 HRP721104:HRP721105 IBL721104:IBL721105 ILH721104:ILH721105 IVD721104:IVD721105 JEZ721104:JEZ721105 JOV721104:JOV721105 JYR721104:JYR721105 KIN721104:KIN721105 KSJ721104:KSJ721105 LCF721104:LCF721105 LMB721104:LMB721105 LVX721104:LVX721105 MFT721104:MFT721105 MPP721104:MPP721105 MZL721104:MZL721105 NJH721104:NJH721105 NTD721104:NTD721105 OCZ721104:OCZ721105 OMV721104:OMV721105 OWR721104:OWR721105 PGN721104:PGN721105 PQJ721104:PQJ721105 QAF721104:QAF721105 QKB721104:QKB721105 QTX721104:QTX721105 RDT721104:RDT721105 RNP721104:RNP721105 RXL721104:RXL721105 SHH721104:SHH721105 SRD721104:SRD721105 TAZ721104:TAZ721105 TKV721104:TKV721105 TUR721104:TUR721105 UEN721104:UEN721105 UOJ721104:UOJ721105 UYF721104:UYF721105 VIB721104:VIB721105 VRX721104:VRX721105 WBT721104:WBT721105 WLP721104:WLP721105 WVL721104:WVL721105 D786640:D786641 IZ786640:IZ786641 SV786640:SV786641 ACR786640:ACR786641 AMN786640:AMN786641 AWJ786640:AWJ786641 BGF786640:BGF786641 BQB786640:BQB786641 BZX786640:BZX786641 CJT786640:CJT786641 CTP786640:CTP786641 DDL786640:DDL786641 DNH786640:DNH786641 DXD786640:DXD786641 EGZ786640:EGZ786641 EQV786640:EQV786641 FAR786640:FAR786641 FKN786640:FKN786641 FUJ786640:FUJ786641 GEF786640:GEF786641 GOB786640:GOB786641 GXX786640:GXX786641 HHT786640:HHT786641 HRP786640:HRP786641 IBL786640:IBL786641 ILH786640:ILH786641 IVD786640:IVD786641 JEZ786640:JEZ786641 JOV786640:JOV786641 JYR786640:JYR786641 KIN786640:KIN786641 KSJ786640:KSJ786641 LCF786640:LCF786641 LMB786640:LMB786641 LVX786640:LVX786641 MFT786640:MFT786641 MPP786640:MPP786641 MZL786640:MZL786641 NJH786640:NJH786641 NTD786640:NTD786641 OCZ786640:OCZ786641 OMV786640:OMV786641 OWR786640:OWR786641 PGN786640:PGN786641 PQJ786640:PQJ786641 QAF786640:QAF786641 QKB786640:QKB786641 QTX786640:QTX786641 RDT786640:RDT786641 RNP786640:RNP786641 RXL786640:RXL786641 SHH786640:SHH786641 SRD786640:SRD786641 TAZ786640:TAZ786641 TKV786640:TKV786641 TUR786640:TUR786641 UEN786640:UEN786641 UOJ786640:UOJ786641 UYF786640:UYF786641 VIB786640:VIB786641 VRX786640:VRX786641 WBT786640:WBT786641 WLP786640:WLP786641 WVL786640:WVL786641 D852176:D852177 IZ852176:IZ852177 SV852176:SV852177 ACR852176:ACR852177 AMN852176:AMN852177 AWJ852176:AWJ852177 BGF852176:BGF852177 BQB852176:BQB852177 BZX852176:BZX852177 CJT852176:CJT852177 CTP852176:CTP852177 DDL852176:DDL852177 DNH852176:DNH852177 DXD852176:DXD852177 EGZ852176:EGZ852177 EQV852176:EQV852177 FAR852176:FAR852177 FKN852176:FKN852177 FUJ852176:FUJ852177 GEF852176:GEF852177 GOB852176:GOB852177 GXX852176:GXX852177 HHT852176:HHT852177 HRP852176:HRP852177 IBL852176:IBL852177 ILH852176:ILH852177 IVD852176:IVD852177 JEZ852176:JEZ852177 JOV852176:JOV852177 JYR852176:JYR852177 KIN852176:KIN852177 KSJ852176:KSJ852177 LCF852176:LCF852177 LMB852176:LMB852177 LVX852176:LVX852177 MFT852176:MFT852177 MPP852176:MPP852177 MZL852176:MZL852177 NJH852176:NJH852177 NTD852176:NTD852177 OCZ852176:OCZ852177 OMV852176:OMV852177 OWR852176:OWR852177 PGN852176:PGN852177 PQJ852176:PQJ852177 QAF852176:QAF852177 QKB852176:QKB852177 QTX852176:QTX852177 RDT852176:RDT852177 RNP852176:RNP852177 RXL852176:RXL852177 SHH852176:SHH852177 SRD852176:SRD852177 TAZ852176:TAZ852177 TKV852176:TKV852177 TUR852176:TUR852177 UEN852176:UEN852177 UOJ852176:UOJ852177 UYF852176:UYF852177 VIB852176:VIB852177 VRX852176:VRX852177 WBT852176:WBT852177 WLP852176:WLP852177 WVL852176:WVL852177 D917712:D917713 IZ917712:IZ917713 SV917712:SV917713 ACR917712:ACR917713 AMN917712:AMN917713 AWJ917712:AWJ917713 BGF917712:BGF917713 BQB917712:BQB917713 BZX917712:BZX917713 CJT917712:CJT917713 CTP917712:CTP917713 DDL917712:DDL917713 DNH917712:DNH917713 DXD917712:DXD917713 EGZ917712:EGZ917713 EQV917712:EQV917713 FAR917712:FAR917713 FKN917712:FKN917713 FUJ917712:FUJ917713 GEF917712:GEF917713 GOB917712:GOB917713 GXX917712:GXX917713 HHT917712:HHT917713 HRP917712:HRP917713 IBL917712:IBL917713 ILH917712:ILH917713 IVD917712:IVD917713 JEZ917712:JEZ917713 JOV917712:JOV917713 JYR917712:JYR917713 KIN917712:KIN917713 KSJ917712:KSJ917713 LCF917712:LCF917713 LMB917712:LMB917713 LVX917712:LVX917713 MFT917712:MFT917713 MPP917712:MPP917713 MZL917712:MZL917713 NJH917712:NJH917713 NTD917712:NTD917713 OCZ917712:OCZ917713 OMV917712:OMV917713 OWR917712:OWR917713 PGN917712:PGN917713 PQJ917712:PQJ917713 QAF917712:QAF917713 QKB917712:QKB917713 QTX917712:QTX917713 RDT917712:RDT917713 RNP917712:RNP917713 RXL917712:RXL917713 SHH917712:SHH917713 SRD917712:SRD917713 TAZ917712:TAZ917713 TKV917712:TKV917713 TUR917712:TUR917713 UEN917712:UEN917713 UOJ917712:UOJ917713 UYF917712:UYF917713 VIB917712:VIB917713 VRX917712:VRX917713 WBT917712:WBT917713 WLP917712:WLP917713 WVL917712:WVL917713 D983248:D983249 IZ983248:IZ983249 SV983248:SV983249 ACR983248:ACR983249 AMN983248:AMN983249 AWJ983248:AWJ983249 BGF983248:BGF983249 BQB983248:BQB983249 BZX983248:BZX983249 CJT983248:CJT983249 CTP983248:CTP983249 DDL983248:DDL983249 DNH983248:DNH983249 DXD983248:DXD983249 EGZ983248:EGZ983249 EQV983248:EQV983249 FAR983248:FAR983249 FKN983248:FKN983249 FUJ983248:FUJ983249 GEF983248:GEF983249 GOB983248:GOB983249 GXX983248:GXX983249 HHT983248:HHT983249 HRP983248:HRP983249 IBL983248:IBL983249 ILH983248:ILH983249 IVD983248:IVD983249 JEZ983248:JEZ983249 JOV983248:JOV983249 JYR983248:JYR983249 KIN983248:KIN983249 KSJ983248:KSJ983249 LCF983248:LCF983249 LMB983248:LMB983249 LVX983248:LVX983249 MFT983248:MFT983249 MPP983248:MPP983249 MZL983248:MZL983249 NJH983248:NJH983249 NTD983248:NTD983249 OCZ983248:OCZ983249 OMV983248:OMV983249 OWR983248:OWR983249 PGN983248:PGN983249 PQJ983248:PQJ983249 QAF983248:QAF983249 QKB983248:QKB983249 QTX983248:QTX983249 RDT983248:RDT983249 RNP983248:RNP983249 RXL983248:RXL983249 SHH983248:SHH983249 SRD983248:SRD983249 TAZ983248:TAZ983249 TKV983248:TKV983249 TUR983248:TUR983249 UEN983248:UEN983249 UOJ983248:UOJ983249 UYF983248:UYF983249 VIB983248:VIB983249 VRX983248:VRX983249 WBT983248:WBT983249 WLP983248:WLP983249 WVL983248:WVL983249 D211:D212 IZ211:IZ212 SV211:SV212 ACR211:ACR212 AMN211:AMN212 AWJ211:AWJ212 BGF211:BGF212 BQB211:BQB212 BZX211:BZX212 CJT211:CJT212 CTP211:CTP212 DDL211:DDL212 DNH211:DNH212 DXD211:DXD212 EGZ211:EGZ212 EQV211:EQV212 FAR211:FAR212 FKN211:FKN212 FUJ211:FUJ212 GEF211:GEF212 GOB211:GOB212 GXX211:GXX212 HHT211:HHT212 HRP211:HRP212 IBL211:IBL212 ILH211:ILH212 IVD211:IVD212 JEZ211:JEZ212 JOV211:JOV212 JYR211:JYR212 KIN211:KIN212 KSJ211:KSJ212 LCF211:LCF212 LMB211:LMB212 LVX211:LVX212 MFT211:MFT212 MPP211:MPP212 MZL211:MZL212 NJH211:NJH212 NTD211:NTD212 OCZ211:OCZ212 OMV211:OMV212 OWR211:OWR212 PGN211:PGN212 PQJ211:PQJ212 QAF211:QAF212 QKB211:QKB212 QTX211:QTX212 RDT211:RDT212 RNP211:RNP212 RXL211:RXL212 SHH211:SHH212 SRD211:SRD212 TAZ211:TAZ212 TKV211:TKV212 TUR211:TUR212 UEN211:UEN212 UOJ211:UOJ212 UYF211:UYF212 VIB211:VIB212 VRX211:VRX212 WBT211:WBT212 WLP211:WLP212 WVL211:WVL212 D65747:D65748 IZ65747:IZ65748 SV65747:SV65748 ACR65747:ACR65748 AMN65747:AMN65748 AWJ65747:AWJ65748 BGF65747:BGF65748 BQB65747:BQB65748 BZX65747:BZX65748 CJT65747:CJT65748 CTP65747:CTP65748 DDL65747:DDL65748 DNH65747:DNH65748 DXD65747:DXD65748 EGZ65747:EGZ65748 EQV65747:EQV65748 FAR65747:FAR65748 FKN65747:FKN65748 FUJ65747:FUJ65748 GEF65747:GEF65748 GOB65747:GOB65748 GXX65747:GXX65748 HHT65747:HHT65748 HRP65747:HRP65748 IBL65747:IBL65748 ILH65747:ILH65748 IVD65747:IVD65748 JEZ65747:JEZ65748 JOV65747:JOV65748 JYR65747:JYR65748 KIN65747:KIN65748 KSJ65747:KSJ65748 LCF65747:LCF65748 LMB65747:LMB65748 LVX65747:LVX65748 MFT65747:MFT65748 MPP65747:MPP65748 MZL65747:MZL65748 NJH65747:NJH65748 NTD65747:NTD65748 OCZ65747:OCZ65748 OMV65747:OMV65748 OWR65747:OWR65748 PGN65747:PGN65748 PQJ65747:PQJ65748 QAF65747:QAF65748 QKB65747:QKB65748 QTX65747:QTX65748 RDT65747:RDT65748 RNP65747:RNP65748 RXL65747:RXL65748 SHH65747:SHH65748 SRD65747:SRD65748 TAZ65747:TAZ65748 TKV65747:TKV65748 TUR65747:TUR65748 UEN65747:UEN65748 UOJ65747:UOJ65748 UYF65747:UYF65748 VIB65747:VIB65748 VRX65747:VRX65748 WBT65747:WBT65748 WLP65747:WLP65748 WVL65747:WVL65748 D131283:D131284 IZ131283:IZ131284 SV131283:SV131284 ACR131283:ACR131284 AMN131283:AMN131284 AWJ131283:AWJ131284 BGF131283:BGF131284 BQB131283:BQB131284 BZX131283:BZX131284 CJT131283:CJT131284 CTP131283:CTP131284 DDL131283:DDL131284 DNH131283:DNH131284 DXD131283:DXD131284 EGZ131283:EGZ131284 EQV131283:EQV131284 FAR131283:FAR131284 FKN131283:FKN131284 FUJ131283:FUJ131284 GEF131283:GEF131284 GOB131283:GOB131284 GXX131283:GXX131284 HHT131283:HHT131284 HRP131283:HRP131284 IBL131283:IBL131284 ILH131283:ILH131284 IVD131283:IVD131284 JEZ131283:JEZ131284 JOV131283:JOV131284 JYR131283:JYR131284 KIN131283:KIN131284 KSJ131283:KSJ131284 LCF131283:LCF131284 LMB131283:LMB131284 LVX131283:LVX131284 MFT131283:MFT131284 MPP131283:MPP131284 MZL131283:MZL131284 NJH131283:NJH131284 NTD131283:NTD131284 OCZ131283:OCZ131284 OMV131283:OMV131284 OWR131283:OWR131284 PGN131283:PGN131284 PQJ131283:PQJ131284 QAF131283:QAF131284 QKB131283:QKB131284 QTX131283:QTX131284 RDT131283:RDT131284 RNP131283:RNP131284 RXL131283:RXL131284 SHH131283:SHH131284 SRD131283:SRD131284 TAZ131283:TAZ131284 TKV131283:TKV131284 TUR131283:TUR131284 UEN131283:UEN131284 UOJ131283:UOJ131284 UYF131283:UYF131284 VIB131283:VIB131284 VRX131283:VRX131284 WBT131283:WBT131284 WLP131283:WLP131284 WVL131283:WVL131284 D196819:D196820 IZ196819:IZ196820 SV196819:SV196820 ACR196819:ACR196820 AMN196819:AMN196820 AWJ196819:AWJ196820 BGF196819:BGF196820 BQB196819:BQB196820 BZX196819:BZX196820 CJT196819:CJT196820 CTP196819:CTP196820 DDL196819:DDL196820 DNH196819:DNH196820 DXD196819:DXD196820 EGZ196819:EGZ196820 EQV196819:EQV196820 FAR196819:FAR196820 FKN196819:FKN196820 FUJ196819:FUJ196820 GEF196819:GEF196820 GOB196819:GOB196820 GXX196819:GXX196820 HHT196819:HHT196820 HRP196819:HRP196820 IBL196819:IBL196820 ILH196819:ILH196820 IVD196819:IVD196820 JEZ196819:JEZ196820 JOV196819:JOV196820 JYR196819:JYR196820 KIN196819:KIN196820 KSJ196819:KSJ196820 LCF196819:LCF196820 LMB196819:LMB196820 LVX196819:LVX196820 MFT196819:MFT196820 MPP196819:MPP196820 MZL196819:MZL196820 NJH196819:NJH196820 NTD196819:NTD196820 OCZ196819:OCZ196820 OMV196819:OMV196820 OWR196819:OWR196820 PGN196819:PGN196820 PQJ196819:PQJ196820 QAF196819:QAF196820 QKB196819:QKB196820 QTX196819:QTX196820 RDT196819:RDT196820 RNP196819:RNP196820 RXL196819:RXL196820 SHH196819:SHH196820 SRD196819:SRD196820 TAZ196819:TAZ196820 TKV196819:TKV196820 TUR196819:TUR196820 UEN196819:UEN196820 UOJ196819:UOJ196820 UYF196819:UYF196820 VIB196819:VIB196820 VRX196819:VRX196820 WBT196819:WBT196820 WLP196819:WLP196820 WVL196819:WVL196820 D262355:D262356 IZ262355:IZ262356 SV262355:SV262356 ACR262355:ACR262356 AMN262355:AMN262356 AWJ262355:AWJ262356 BGF262355:BGF262356 BQB262355:BQB262356 BZX262355:BZX262356 CJT262355:CJT262356 CTP262355:CTP262356 DDL262355:DDL262356 DNH262355:DNH262356 DXD262355:DXD262356 EGZ262355:EGZ262356 EQV262355:EQV262356 FAR262355:FAR262356 FKN262355:FKN262356 FUJ262355:FUJ262356 GEF262355:GEF262356 GOB262355:GOB262356 GXX262355:GXX262356 HHT262355:HHT262356 HRP262355:HRP262356 IBL262355:IBL262356 ILH262355:ILH262356 IVD262355:IVD262356 JEZ262355:JEZ262356 JOV262355:JOV262356 JYR262355:JYR262356 KIN262355:KIN262356 KSJ262355:KSJ262356 LCF262355:LCF262356 LMB262355:LMB262356 LVX262355:LVX262356 MFT262355:MFT262356 MPP262355:MPP262356 MZL262355:MZL262356 NJH262355:NJH262356 NTD262355:NTD262356 OCZ262355:OCZ262356 OMV262355:OMV262356 OWR262355:OWR262356 PGN262355:PGN262356 PQJ262355:PQJ262356 QAF262355:QAF262356 QKB262355:QKB262356 QTX262355:QTX262356 RDT262355:RDT262356 RNP262355:RNP262356 RXL262355:RXL262356 SHH262355:SHH262356 SRD262355:SRD262356 TAZ262355:TAZ262356 TKV262355:TKV262356 TUR262355:TUR262356 UEN262355:UEN262356 UOJ262355:UOJ262356 UYF262355:UYF262356 VIB262355:VIB262356 VRX262355:VRX262356 WBT262355:WBT262356 WLP262355:WLP262356 WVL262355:WVL262356 D327891:D327892 IZ327891:IZ327892 SV327891:SV327892 ACR327891:ACR327892 AMN327891:AMN327892 AWJ327891:AWJ327892 BGF327891:BGF327892 BQB327891:BQB327892 BZX327891:BZX327892 CJT327891:CJT327892 CTP327891:CTP327892 DDL327891:DDL327892 DNH327891:DNH327892 DXD327891:DXD327892 EGZ327891:EGZ327892 EQV327891:EQV327892 FAR327891:FAR327892 FKN327891:FKN327892 FUJ327891:FUJ327892 GEF327891:GEF327892 GOB327891:GOB327892 GXX327891:GXX327892 HHT327891:HHT327892 HRP327891:HRP327892 IBL327891:IBL327892 ILH327891:ILH327892 IVD327891:IVD327892 JEZ327891:JEZ327892 JOV327891:JOV327892 JYR327891:JYR327892 KIN327891:KIN327892 KSJ327891:KSJ327892 LCF327891:LCF327892 LMB327891:LMB327892 LVX327891:LVX327892 MFT327891:MFT327892 MPP327891:MPP327892 MZL327891:MZL327892 NJH327891:NJH327892 NTD327891:NTD327892 OCZ327891:OCZ327892 OMV327891:OMV327892 OWR327891:OWR327892 PGN327891:PGN327892 PQJ327891:PQJ327892 QAF327891:QAF327892 QKB327891:QKB327892 QTX327891:QTX327892 RDT327891:RDT327892 RNP327891:RNP327892 RXL327891:RXL327892 SHH327891:SHH327892 SRD327891:SRD327892 TAZ327891:TAZ327892 TKV327891:TKV327892 TUR327891:TUR327892 UEN327891:UEN327892 UOJ327891:UOJ327892 UYF327891:UYF327892 VIB327891:VIB327892 VRX327891:VRX327892 WBT327891:WBT327892 WLP327891:WLP327892 WVL327891:WVL327892 D393427:D393428 IZ393427:IZ393428 SV393427:SV393428 ACR393427:ACR393428 AMN393427:AMN393428 AWJ393427:AWJ393428 BGF393427:BGF393428 BQB393427:BQB393428 BZX393427:BZX393428 CJT393427:CJT393428 CTP393427:CTP393428 DDL393427:DDL393428 DNH393427:DNH393428 DXD393427:DXD393428 EGZ393427:EGZ393428 EQV393427:EQV393428 FAR393427:FAR393428 FKN393427:FKN393428 FUJ393427:FUJ393428 GEF393427:GEF393428 GOB393427:GOB393428 GXX393427:GXX393428 HHT393427:HHT393428 HRP393427:HRP393428 IBL393427:IBL393428 ILH393427:ILH393428 IVD393427:IVD393428 JEZ393427:JEZ393428 JOV393427:JOV393428 JYR393427:JYR393428 KIN393427:KIN393428 KSJ393427:KSJ393428 LCF393427:LCF393428 LMB393427:LMB393428 LVX393427:LVX393428 MFT393427:MFT393428 MPP393427:MPP393428 MZL393427:MZL393428 NJH393427:NJH393428 NTD393427:NTD393428 OCZ393427:OCZ393428 OMV393427:OMV393428 OWR393427:OWR393428 PGN393427:PGN393428 PQJ393427:PQJ393428 QAF393427:QAF393428 QKB393427:QKB393428 QTX393427:QTX393428 RDT393427:RDT393428 RNP393427:RNP393428 RXL393427:RXL393428 SHH393427:SHH393428 SRD393427:SRD393428 TAZ393427:TAZ393428 TKV393427:TKV393428 TUR393427:TUR393428 UEN393427:UEN393428 UOJ393427:UOJ393428 UYF393427:UYF393428 VIB393427:VIB393428 VRX393427:VRX393428 WBT393427:WBT393428 WLP393427:WLP393428 WVL393427:WVL393428 D458963:D458964 IZ458963:IZ458964 SV458963:SV458964 ACR458963:ACR458964 AMN458963:AMN458964 AWJ458963:AWJ458964 BGF458963:BGF458964 BQB458963:BQB458964 BZX458963:BZX458964 CJT458963:CJT458964 CTP458963:CTP458964 DDL458963:DDL458964 DNH458963:DNH458964 DXD458963:DXD458964 EGZ458963:EGZ458964 EQV458963:EQV458964 FAR458963:FAR458964 FKN458963:FKN458964 FUJ458963:FUJ458964 GEF458963:GEF458964 GOB458963:GOB458964 GXX458963:GXX458964 HHT458963:HHT458964 HRP458963:HRP458964 IBL458963:IBL458964 ILH458963:ILH458964 IVD458963:IVD458964 JEZ458963:JEZ458964 JOV458963:JOV458964 JYR458963:JYR458964 KIN458963:KIN458964 KSJ458963:KSJ458964 LCF458963:LCF458964 LMB458963:LMB458964 LVX458963:LVX458964 MFT458963:MFT458964 MPP458963:MPP458964 MZL458963:MZL458964 NJH458963:NJH458964 NTD458963:NTD458964 OCZ458963:OCZ458964 OMV458963:OMV458964 OWR458963:OWR458964 PGN458963:PGN458964 PQJ458963:PQJ458964 QAF458963:QAF458964 QKB458963:QKB458964 QTX458963:QTX458964 RDT458963:RDT458964 RNP458963:RNP458964 RXL458963:RXL458964 SHH458963:SHH458964 SRD458963:SRD458964 TAZ458963:TAZ458964 TKV458963:TKV458964 TUR458963:TUR458964 UEN458963:UEN458964 UOJ458963:UOJ458964 UYF458963:UYF458964 VIB458963:VIB458964 VRX458963:VRX458964 WBT458963:WBT458964 WLP458963:WLP458964 WVL458963:WVL458964 D524499:D524500 IZ524499:IZ524500 SV524499:SV524500 ACR524499:ACR524500 AMN524499:AMN524500 AWJ524499:AWJ524500 BGF524499:BGF524500 BQB524499:BQB524500 BZX524499:BZX524500 CJT524499:CJT524500 CTP524499:CTP524500 DDL524499:DDL524500 DNH524499:DNH524500 DXD524499:DXD524500 EGZ524499:EGZ524500 EQV524499:EQV524500 FAR524499:FAR524500 FKN524499:FKN524500 FUJ524499:FUJ524500 GEF524499:GEF524500 GOB524499:GOB524500 GXX524499:GXX524500 HHT524499:HHT524500 HRP524499:HRP524500 IBL524499:IBL524500 ILH524499:ILH524500 IVD524499:IVD524500 JEZ524499:JEZ524500 JOV524499:JOV524500 JYR524499:JYR524500 KIN524499:KIN524500 KSJ524499:KSJ524500 LCF524499:LCF524500 LMB524499:LMB524500 LVX524499:LVX524500 MFT524499:MFT524500 MPP524499:MPP524500 MZL524499:MZL524500 NJH524499:NJH524500 NTD524499:NTD524500 OCZ524499:OCZ524500 OMV524499:OMV524500 OWR524499:OWR524500 PGN524499:PGN524500 PQJ524499:PQJ524500 QAF524499:QAF524500 QKB524499:QKB524500 QTX524499:QTX524500 RDT524499:RDT524500 RNP524499:RNP524500 RXL524499:RXL524500 SHH524499:SHH524500 SRD524499:SRD524500 TAZ524499:TAZ524500 TKV524499:TKV524500 TUR524499:TUR524500 UEN524499:UEN524500 UOJ524499:UOJ524500 UYF524499:UYF524500 VIB524499:VIB524500 VRX524499:VRX524500 WBT524499:WBT524500 WLP524499:WLP524500 WVL524499:WVL524500 D590035:D590036 IZ590035:IZ590036 SV590035:SV590036 ACR590035:ACR590036 AMN590035:AMN590036 AWJ590035:AWJ590036 BGF590035:BGF590036 BQB590035:BQB590036 BZX590035:BZX590036 CJT590035:CJT590036 CTP590035:CTP590036 DDL590035:DDL590036 DNH590035:DNH590036 DXD590035:DXD590036 EGZ590035:EGZ590036 EQV590035:EQV590036 FAR590035:FAR590036 FKN590035:FKN590036 FUJ590035:FUJ590036 GEF590035:GEF590036 GOB590035:GOB590036 GXX590035:GXX590036 HHT590035:HHT590036 HRP590035:HRP590036 IBL590035:IBL590036 ILH590035:ILH590036 IVD590035:IVD590036 JEZ590035:JEZ590036 JOV590035:JOV590036 JYR590035:JYR590036 KIN590035:KIN590036 KSJ590035:KSJ590036 LCF590035:LCF590036 LMB590035:LMB590036 LVX590035:LVX590036 MFT590035:MFT590036 MPP590035:MPP590036 MZL590035:MZL590036 NJH590035:NJH590036 NTD590035:NTD590036 OCZ590035:OCZ590036 OMV590035:OMV590036 OWR590035:OWR590036 PGN590035:PGN590036 PQJ590035:PQJ590036 QAF590035:QAF590036 QKB590035:QKB590036 QTX590035:QTX590036 RDT590035:RDT590036 RNP590035:RNP590036 RXL590035:RXL590036 SHH590035:SHH590036 SRD590035:SRD590036 TAZ590035:TAZ590036 TKV590035:TKV590036 TUR590035:TUR590036 UEN590035:UEN590036 UOJ590035:UOJ590036 UYF590035:UYF590036 VIB590035:VIB590036 VRX590035:VRX590036 WBT590035:WBT590036 WLP590035:WLP590036 WVL590035:WVL590036 D655571:D655572 IZ655571:IZ655572 SV655571:SV655572 ACR655571:ACR655572 AMN655571:AMN655572 AWJ655571:AWJ655572 BGF655571:BGF655572 BQB655571:BQB655572 BZX655571:BZX655572 CJT655571:CJT655572 CTP655571:CTP655572 DDL655571:DDL655572 DNH655571:DNH655572 DXD655571:DXD655572 EGZ655571:EGZ655572 EQV655571:EQV655572 FAR655571:FAR655572 FKN655571:FKN655572 FUJ655571:FUJ655572 GEF655571:GEF655572 GOB655571:GOB655572 GXX655571:GXX655572 HHT655571:HHT655572 HRP655571:HRP655572 IBL655571:IBL655572 ILH655571:ILH655572 IVD655571:IVD655572 JEZ655571:JEZ655572 JOV655571:JOV655572 JYR655571:JYR655572 KIN655571:KIN655572 KSJ655571:KSJ655572 LCF655571:LCF655572 LMB655571:LMB655572 LVX655571:LVX655572 MFT655571:MFT655572 MPP655571:MPP655572 MZL655571:MZL655572 NJH655571:NJH655572 NTD655571:NTD655572 OCZ655571:OCZ655572 OMV655571:OMV655572 OWR655571:OWR655572 PGN655571:PGN655572 PQJ655571:PQJ655572 QAF655571:QAF655572 QKB655571:QKB655572 QTX655571:QTX655572 RDT655571:RDT655572 RNP655571:RNP655572 RXL655571:RXL655572 SHH655571:SHH655572 SRD655571:SRD655572 TAZ655571:TAZ655572 TKV655571:TKV655572 TUR655571:TUR655572 UEN655571:UEN655572 UOJ655571:UOJ655572 UYF655571:UYF655572 VIB655571:VIB655572 VRX655571:VRX655572 WBT655571:WBT655572 WLP655571:WLP655572 WVL655571:WVL655572 D721107:D721108 IZ721107:IZ721108 SV721107:SV721108 ACR721107:ACR721108 AMN721107:AMN721108 AWJ721107:AWJ721108 BGF721107:BGF721108 BQB721107:BQB721108 BZX721107:BZX721108 CJT721107:CJT721108 CTP721107:CTP721108 DDL721107:DDL721108 DNH721107:DNH721108 DXD721107:DXD721108 EGZ721107:EGZ721108 EQV721107:EQV721108 FAR721107:FAR721108 FKN721107:FKN721108 FUJ721107:FUJ721108 GEF721107:GEF721108 GOB721107:GOB721108 GXX721107:GXX721108 HHT721107:HHT721108 HRP721107:HRP721108 IBL721107:IBL721108 ILH721107:ILH721108 IVD721107:IVD721108 JEZ721107:JEZ721108 JOV721107:JOV721108 JYR721107:JYR721108 KIN721107:KIN721108 KSJ721107:KSJ721108 LCF721107:LCF721108 LMB721107:LMB721108 LVX721107:LVX721108 MFT721107:MFT721108 MPP721107:MPP721108 MZL721107:MZL721108 NJH721107:NJH721108 NTD721107:NTD721108 OCZ721107:OCZ721108 OMV721107:OMV721108 OWR721107:OWR721108 PGN721107:PGN721108 PQJ721107:PQJ721108 QAF721107:QAF721108 QKB721107:QKB721108 QTX721107:QTX721108 RDT721107:RDT721108 RNP721107:RNP721108 RXL721107:RXL721108 SHH721107:SHH721108 SRD721107:SRD721108 TAZ721107:TAZ721108 TKV721107:TKV721108 TUR721107:TUR721108 UEN721107:UEN721108 UOJ721107:UOJ721108 UYF721107:UYF721108 VIB721107:VIB721108 VRX721107:VRX721108 WBT721107:WBT721108 WLP721107:WLP721108 WVL721107:WVL721108 D786643:D786644 IZ786643:IZ786644 SV786643:SV786644 ACR786643:ACR786644 AMN786643:AMN786644 AWJ786643:AWJ786644 BGF786643:BGF786644 BQB786643:BQB786644 BZX786643:BZX786644 CJT786643:CJT786644 CTP786643:CTP786644 DDL786643:DDL786644 DNH786643:DNH786644 DXD786643:DXD786644 EGZ786643:EGZ786644 EQV786643:EQV786644 FAR786643:FAR786644 FKN786643:FKN786644 FUJ786643:FUJ786644 GEF786643:GEF786644 GOB786643:GOB786644 GXX786643:GXX786644 HHT786643:HHT786644 HRP786643:HRP786644 IBL786643:IBL786644 ILH786643:ILH786644 IVD786643:IVD786644 JEZ786643:JEZ786644 JOV786643:JOV786644 JYR786643:JYR786644 KIN786643:KIN786644 KSJ786643:KSJ786644 LCF786643:LCF786644 LMB786643:LMB786644 LVX786643:LVX786644 MFT786643:MFT786644 MPP786643:MPP786644 MZL786643:MZL786644 NJH786643:NJH786644 NTD786643:NTD786644 OCZ786643:OCZ786644 OMV786643:OMV786644 OWR786643:OWR786644 PGN786643:PGN786644 PQJ786643:PQJ786644 QAF786643:QAF786644 QKB786643:QKB786644 QTX786643:QTX786644 RDT786643:RDT786644 RNP786643:RNP786644 RXL786643:RXL786644 SHH786643:SHH786644 SRD786643:SRD786644 TAZ786643:TAZ786644 TKV786643:TKV786644 TUR786643:TUR786644 UEN786643:UEN786644 UOJ786643:UOJ786644 UYF786643:UYF786644 VIB786643:VIB786644 VRX786643:VRX786644 WBT786643:WBT786644 WLP786643:WLP786644 WVL786643:WVL786644 D852179:D852180 IZ852179:IZ852180 SV852179:SV852180 ACR852179:ACR852180 AMN852179:AMN852180 AWJ852179:AWJ852180 BGF852179:BGF852180 BQB852179:BQB852180 BZX852179:BZX852180 CJT852179:CJT852180 CTP852179:CTP852180 DDL852179:DDL852180 DNH852179:DNH852180 DXD852179:DXD852180 EGZ852179:EGZ852180 EQV852179:EQV852180 FAR852179:FAR852180 FKN852179:FKN852180 FUJ852179:FUJ852180 GEF852179:GEF852180 GOB852179:GOB852180 GXX852179:GXX852180 HHT852179:HHT852180 HRP852179:HRP852180 IBL852179:IBL852180 ILH852179:ILH852180 IVD852179:IVD852180 JEZ852179:JEZ852180 JOV852179:JOV852180 JYR852179:JYR852180 KIN852179:KIN852180 KSJ852179:KSJ852180 LCF852179:LCF852180 LMB852179:LMB852180 LVX852179:LVX852180 MFT852179:MFT852180 MPP852179:MPP852180 MZL852179:MZL852180 NJH852179:NJH852180 NTD852179:NTD852180 OCZ852179:OCZ852180 OMV852179:OMV852180 OWR852179:OWR852180 PGN852179:PGN852180 PQJ852179:PQJ852180 QAF852179:QAF852180 QKB852179:QKB852180 QTX852179:QTX852180 RDT852179:RDT852180 RNP852179:RNP852180 RXL852179:RXL852180 SHH852179:SHH852180 SRD852179:SRD852180 TAZ852179:TAZ852180 TKV852179:TKV852180 TUR852179:TUR852180 UEN852179:UEN852180 UOJ852179:UOJ852180 UYF852179:UYF852180 VIB852179:VIB852180 VRX852179:VRX852180 WBT852179:WBT852180 WLP852179:WLP852180 WVL852179:WVL852180 D917715:D917716 IZ917715:IZ917716 SV917715:SV917716 ACR917715:ACR917716 AMN917715:AMN917716 AWJ917715:AWJ917716 BGF917715:BGF917716 BQB917715:BQB917716 BZX917715:BZX917716 CJT917715:CJT917716 CTP917715:CTP917716 DDL917715:DDL917716 DNH917715:DNH917716 DXD917715:DXD917716 EGZ917715:EGZ917716 EQV917715:EQV917716 FAR917715:FAR917716 FKN917715:FKN917716 FUJ917715:FUJ917716 GEF917715:GEF917716 GOB917715:GOB917716 GXX917715:GXX917716 HHT917715:HHT917716 HRP917715:HRP917716 IBL917715:IBL917716 ILH917715:ILH917716 IVD917715:IVD917716 JEZ917715:JEZ917716 JOV917715:JOV917716 JYR917715:JYR917716 KIN917715:KIN917716 KSJ917715:KSJ917716 LCF917715:LCF917716 LMB917715:LMB917716 LVX917715:LVX917716 MFT917715:MFT917716 MPP917715:MPP917716 MZL917715:MZL917716 NJH917715:NJH917716 NTD917715:NTD917716 OCZ917715:OCZ917716 OMV917715:OMV917716 OWR917715:OWR917716 PGN917715:PGN917716 PQJ917715:PQJ917716 QAF917715:QAF917716 QKB917715:QKB917716 QTX917715:QTX917716 RDT917715:RDT917716 RNP917715:RNP917716 RXL917715:RXL917716 SHH917715:SHH917716 SRD917715:SRD917716 TAZ917715:TAZ917716 TKV917715:TKV917716 TUR917715:TUR917716 UEN917715:UEN917716 UOJ917715:UOJ917716 UYF917715:UYF917716 VIB917715:VIB917716 VRX917715:VRX917716 WBT917715:WBT917716 WLP917715:WLP917716 WVL917715:WVL917716 D983251:D983252 IZ983251:IZ983252 SV983251:SV983252 ACR983251:ACR983252 AMN983251:AMN983252 AWJ983251:AWJ983252 BGF983251:BGF983252 BQB983251:BQB983252 BZX983251:BZX983252 CJT983251:CJT983252 CTP983251:CTP983252 DDL983251:DDL983252 DNH983251:DNH983252 DXD983251:DXD983252 EGZ983251:EGZ983252 EQV983251:EQV983252 FAR983251:FAR983252 FKN983251:FKN983252 FUJ983251:FUJ983252 GEF983251:GEF983252 GOB983251:GOB983252 GXX983251:GXX983252 HHT983251:HHT983252 HRP983251:HRP983252 IBL983251:IBL983252 ILH983251:ILH983252 IVD983251:IVD983252 JEZ983251:JEZ983252 JOV983251:JOV983252 JYR983251:JYR983252 KIN983251:KIN983252 KSJ983251:KSJ983252 LCF983251:LCF983252 LMB983251:LMB983252 LVX983251:LVX983252 MFT983251:MFT983252 MPP983251:MPP983252 MZL983251:MZL983252 NJH983251:NJH983252 NTD983251:NTD983252 OCZ983251:OCZ983252 OMV983251:OMV983252 OWR983251:OWR983252 PGN983251:PGN983252 PQJ983251:PQJ983252 QAF983251:QAF983252 QKB983251:QKB983252 QTX983251:QTX983252 RDT983251:RDT983252 RNP983251:RNP983252 RXL983251:RXL983252 SHH983251:SHH983252 SRD983251:SRD983252 TAZ983251:TAZ983252 TKV983251:TKV983252 TUR983251:TUR983252 UEN983251:UEN983252 UOJ983251:UOJ983252 UYF983251:UYF983252 VIB983251:VIB983252 VRX983251:VRX983252 WBT983251:WBT983252 WLP983251:WLP983252 WVL983251:WVL983252 D214:D215 IZ214:IZ215 SV214:SV215 ACR214:ACR215 AMN214:AMN215 AWJ214:AWJ215 BGF214:BGF215 BQB214:BQB215 BZX214:BZX215 CJT214:CJT215 CTP214:CTP215 DDL214:DDL215 DNH214:DNH215 DXD214:DXD215 EGZ214:EGZ215 EQV214:EQV215 FAR214:FAR215 FKN214:FKN215 FUJ214:FUJ215 GEF214:GEF215 GOB214:GOB215 GXX214:GXX215 HHT214:HHT215 HRP214:HRP215 IBL214:IBL215 ILH214:ILH215 IVD214:IVD215 JEZ214:JEZ215 JOV214:JOV215 JYR214:JYR215 KIN214:KIN215 KSJ214:KSJ215 LCF214:LCF215 LMB214:LMB215 LVX214:LVX215 MFT214:MFT215 MPP214:MPP215 MZL214:MZL215 NJH214:NJH215 NTD214:NTD215 OCZ214:OCZ215 OMV214:OMV215 OWR214:OWR215 PGN214:PGN215 PQJ214:PQJ215 QAF214:QAF215 QKB214:QKB215 QTX214:QTX215 RDT214:RDT215 RNP214:RNP215 RXL214:RXL215 SHH214:SHH215 SRD214:SRD215 TAZ214:TAZ215 TKV214:TKV215 TUR214:TUR215 UEN214:UEN215 UOJ214:UOJ215 UYF214:UYF215 VIB214:VIB215 VRX214:VRX215 WBT214:WBT215 WLP214:WLP215 WVL214:WVL215 D65750:D65751 IZ65750:IZ65751 SV65750:SV65751 ACR65750:ACR65751 AMN65750:AMN65751 AWJ65750:AWJ65751 BGF65750:BGF65751 BQB65750:BQB65751 BZX65750:BZX65751 CJT65750:CJT65751 CTP65750:CTP65751 DDL65750:DDL65751 DNH65750:DNH65751 DXD65750:DXD65751 EGZ65750:EGZ65751 EQV65750:EQV65751 FAR65750:FAR65751 FKN65750:FKN65751 FUJ65750:FUJ65751 GEF65750:GEF65751 GOB65750:GOB65751 GXX65750:GXX65751 HHT65750:HHT65751 HRP65750:HRP65751 IBL65750:IBL65751 ILH65750:ILH65751 IVD65750:IVD65751 JEZ65750:JEZ65751 JOV65750:JOV65751 JYR65750:JYR65751 KIN65750:KIN65751 KSJ65750:KSJ65751 LCF65750:LCF65751 LMB65750:LMB65751 LVX65750:LVX65751 MFT65750:MFT65751 MPP65750:MPP65751 MZL65750:MZL65751 NJH65750:NJH65751 NTD65750:NTD65751 OCZ65750:OCZ65751 OMV65750:OMV65751 OWR65750:OWR65751 PGN65750:PGN65751 PQJ65750:PQJ65751 QAF65750:QAF65751 QKB65750:QKB65751 QTX65750:QTX65751 RDT65750:RDT65751 RNP65750:RNP65751 RXL65750:RXL65751 SHH65750:SHH65751 SRD65750:SRD65751 TAZ65750:TAZ65751 TKV65750:TKV65751 TUR65750:TUR65751 UEN65750:UEN65751 UOJ65750:UOJ65751 UYF65750:UYF65751 VIB65750:VIB65751 VRX65750:VRX65751 WBT65750:WBT65751 WLP65750:WLP65751 WVL65750:WVL65751 D131286:D131287 IZ131286:IZ131287 SV131286:SV131287 ACR131286:ACR131287 AMN131286:AMN131287 AWJ131286:AWJ131287 BGF131286:BGF131287 BQB131286:BQB131287 BZX131286:BZX131287 CJT131286:CJT131287 CTP131286:CTP131287 DDL131286:DDL131287 DNH131286:DNH131287 DXD131286:DXD131287 EGZ131286:EGZ131287 EQV131286:EQV131287 FAR131286:FAR131287 FKN131286:FKN131287 FUJ131286:FUJ131287 GEF131286:GEF131287 GOB131286:GOB131287 GXX131286:GXX131287 HHT131286:HHT131287 HRP131286:HRP131287 IBL131286:IBL131287 ILH131286:ILH131287 IVD131286:IVD131287 JEZ131286:JEZ131287 JOV131286:JOV131287 JYR131286:JYR131287 KIN131286:KIN131287 KSJ131286:KSJ131287 LCF131286:LCF131287 LMB131286:LMB131287 LVX131286:LVX131287 MFT131286:MFT131287 MPP131286:MPP131287 MZL131286:MZL131287 NJH131286:NJH131287 NTD131286:NTD131287 OCZ131286:OCZ131287 OMV131286:OMV131287 OWR131286:OWR131287 PGN131286:PGN131287 PQJ131286:PQJ131287 QAF131286:QAF131287 QKB131286:QKB131287 QTX131286:QTX131287 RDT131286:RDT131287 RNP131286:RNP131287 RXL131286:RXL131287 SHH131286:SHH131287 SRD131286:SRD131287 TAZ131286:TAZ131287 TKV131286:TKV131287 TUR131286:TUR131287 UEN131286:UEN131287 UOJ131286:UOJ131287 UYF131286:UYF131287 VIB131286:VIB131287 VRX131286:VRX131287 WBT131286:WBT131287 WLP131286:WLP131287 WVL131286:WVL131287 D196822:D196823 IZ196822:IZ196823 SV196822:SV196823 ACR196822:ACR196823 AMN196822:AMN196823 AWJ196822:AWJ196823 BGF196822:BGF196823 BQB196822:BQB196823 BZX196822:BZX196823 CJT196822:CJT196823 CTP196822:CTP196823 DDL196822:DDL196823 DNH196822:DNH196823 DXD196822:DXD196823 EGZ196822:EGZ196823 EQV196822:EQV196823 FAR196822:FAR196823 FKN196822:FKN196823 FUJ196822:FUJ196823 GEF196822:GEF196823 GOB196822:GOB196823 GXX196822:GXX196823 HHT196822:HHT196823 HRP196822:HRP196823 IBL196822:IBL196823 ILH196822:ILH196823 IVD196822:IVD196823 JEZ196822:JEZ196823 JOV196822:JOV196823 JYR196822:JYR196823 KIN196822:KIN196823 KSJ196822:KSJ196823 LCF196822:LCF196823 LMB196822:LMB196823 LVX196822:LVX196823 MFT196822:MFT196823 MPP196822:MPP196823 MZL196822:MZL196823 NJH196822:NJH196823 NTD196822:NTD196823 OCZ196822:OCZ196823 OMV196822:OMV196823 OWR196822:OWR196823 PGN196822:PGN196823 PQJ196822:PQJ196823 QAF196822:QAF196823 QKB196822:QKB196823 QTX196822:QTX196823 RDT196822:RDT196823 RNP196822:RNP196823 RXL196822:RXL196823 SHH196822:SHH196823 SRD196822:SRD196823 TAZ196822:TAZ196823 TKV196822:TKV196823 TUR196822:TUR196823 UEN196822:UEN196823 UOJ196822:UOJ196823 UYF196822:UYF196823 VIB196822:VIB196823 VRX196822:VRX196823 WBT196822:WBT196823 WLP196822:WLP196823 WVL196822:WVL196823 D262358:D262359 IZ262358:IZ262359 SV262358:SV262359 ACR262358:ACR262359 AMN262358:AMN262359 AWJ262358:AWJ262359 BGF262358:BGF262359 BQB262358:BQB262359 BZX262358:BZX262359 CJT262358:CJT262359 CTP262358:CTP262359 DDL262358:DDL262359 DNH262358:DNH262359 DXD262358:DXD262359 EGZ262358:EGZ262359 EQV262358:EQV262359 FAR262358:FAR262359 FKN262358:FKN262359 FUJ262358:FUJ262359 GEF262358:GEF262359 GOB262358:GOB262359 GXX262358:GXX262359 HHT262358:HHT262359 HRP262358:HRP262359 IBL262358:IBL262359 ILH262358:ILH262359 IVD262358:IVD262359 JEZ262358:JEZ262359 JOV262358:JOV262359 JYR262358:JYR262359 KIN262358:KIN262359 KSJ262358:KSJ262359 LCF262358:LCF262359 LMB262358:LMB262359 LVX262358:LVX262359 MFT262358:MFT262359 MPP262358:MPP262359 MZL262358:MZL262359 NJH262358:NJH262359 NTD262358:NTD262359 OCZ262358:OCZ262359 OMV262358:OMV262359 OWR262358:OWR262359 PGN262358:PGN262359 PQJ262358:PQJ262359 QAF262358:QAF262359 QKB262358:QKB262359 QTX262358:QTX262359 RDT262358:RDT262359 RNP262358:RNP262359 RXL262358:RXL262359 SHH262358:SHH262359 SRD262358:SRD262359 TAZ262358:TAZ262359 TKV262358:TKV262359 TUR262358:TUR262359 UEN262358:UEN262359 UOJ262358:UOJ262359 UYF262358:UYF262359 VIB262358:VIB262359 VRX262358:VRX262359 WBT262358:WBT262359 WLP262358:WLP262359 WVL262358:WVL262359 D327894:D327895 IZ327894:IZ327895 SV327894:SV327895 ACR327894:ACR327895 AMN327894:AMN327895 AWJ327894:AWJ327895 BGF327894:BGF327895 BQB327894:BQB327895 BZX327894:BZX327895 CJT327894:CJT327895 CTP327894:CTP327895 DDL327894:DDL327895 DNH327894:DNH327895 DXD327894:DXD327895 EGZ327894:EGZ327895 EQV327894:EQV327895 FAR327894:FAR327895 FKN327894:FKN327895 FUJ327894:FUJ327895 GEF327894:GEF327895 GOB327894:GOB327895 GXX327894:GXX327895 HHT327894:HHT327895 HRP327894:HRP327895 IBL327894:IBL327895 ILH327894:ILH327895 IVD327894:IVD327895 JEZ327894:JEZ327895 JOV327894:JOV327895 JYR327894:JYR327895 KIN327894:KIN327895 KSJ327894:KSJ327895 LCF327894:LCF327895 LMB327894:LMB327895 LVX327894:LVX327895 MFT327894:MFT327895 MPP327894:MPP327895 MZL327894:MZL327895 NJH327894:NJH327895 NTD327894:NTD327895 OCZ327894:OCZ327895 OMV327894:OMV327895 OWR327894:OWR327895 PGN327894:PGN327895 PQJ327894:PQJ327895 QAF327894:QAF327895 QKB327894:QKB327895 QTX327894:QTX327895 RDT327894:RDT327895 RNP327894:RNP327895 RXL327894:RXL327895 SHH327894:SHH327895 SRD327894:SRD327895 TAZ327894:TAZ327895 TKV327894:TKV327895 TUR327894:TUR327895 UEN327894:UEN327895 UOJ327894:UOJ327895 UYF327894:UYF327895 VIB327894:VIB327895 VRX327894:VRX327895 WBT327894:WBT327895 WLP327894:WLP327895 WVL327894:WVL327895 D393430:D393431 IZ393430:IZ393431 SV393430:SV393431 ACR393430:ACR393431 AMN393430:AMN393431 AWJ393430:AWJ393431 BGF393430:BGF393431 BQB393430:BQB393431 BZX393430:BZX393431 CJT393430:CJT393431 CTP393430:CTP393431 DDL393430:DDL393431 DNH393430:DNH393431 DXD393430:DXD393431 EGZ393430:EGZ393431 EQV393430:EQV393431 FAR393430:FAR393431 FKN393430:FKN393431 FUJ393430:FUJ393431 GEF393430:GEF393431 GOB393430:GOB393431 GXX393430:GXX393431 HHT393430:HHT393431 HRP393430:HRP393431 IBL393430:IBL393431 ILH393430:ILH393431 IVD393430:IVD393431 JEZ393430:JEZ393431 JOV393430:JOV393431 JYR393430:JYR393431 KIN393430:KIN393431 KSJ393430:KSJ393431 LCF393430:LCF393431 LMB393430:LMB393431 LVX393430:LVX393431 MFT393430:MFT393431 MPP393430:MPP393431 MZL393430:MZL393431 NJH393430:NJH393431 NTD393430:NTD393431 OCZ393430:OCZ393431 OMV393430:OMV393431 OWR393430:OWR393431 PGN393430:PGN393431 PQJ393430:PQJ393431 QAF393430:QAF393431 QKB393430:QKB393431 QTX393430:QTX393431 RDT393430:RDT393431 RNP393430:RNP393431 RXL393430:RXL393431 SHH393430:SHH393431 SRD393430:SRD393431 TAZ393430:TAZ393431 TKV393430:TKV393431 TUR393430:TUR393431 UEN393430:UEN393431 UOJ393430:UOJ393431 UYF393430:UYF393431 VIB393430:VIB393431 VRX393430:VRX393431 WBT393430:WBT393431 WLP393430:WLP393431 WVL393430:WVL393431 D458966:D458967 IZ458966:IZ458967 SV458966:SV458967 ACR458966:ACR458967 AMN458966:AMN458967 AWJ458966:AWJ458967 BGF458966:BGF458967 BQB458966:BQB458967 BZX458966:BZX458967 CJT458966:CJT458967 CTP458966:CTP458967 DDL458966:DDL458967 DNH458966:DNH458967 DXD458966:DXD458967 EGZ458966:EGZ458967 EQV458966:EQV458967 FAR458966:FAR458967 FKN458966:FKN458967 FUJ458966:FUJ458967 GEF458966:GEF458967 GOB458966:GOB458967 GXX458966:GXX458967 HHT458966:HHT458967 HRP458966:HRP458967 IBL458966:IBL458967 ILH458966:ILH458967 IVD458966:IVD458967 JEZ458966:JEZ458967 JOV458966:JOV458967 JYR458966:JYR458967 KIN458966:KIN458967 KSJ458966:KSJ458967 LCF458966:LCF458967 LMB458966:LMB458967 LVX458966:LVX458967 MFT458966:MFT458967 MPP458966:MPP458967 MZL458966:MZL458967 NJH458966:NJH458967 NTD458966:NTD458967 OCZ458966:OCZ458967 OMV458966:OMV458967 OWR458966:OWR458967 PGN458966:PGN458967 PQJ458966:PQJ458967 QAF458966:QAF458967 QKB458966:QKB458967 QTX458966:QTX458967 RDT458966:RDT458967 RNP458966:RNP458967 RXL458966:RXL458967 SHH458966:SHH458967 SRD458966:SRD458967 TAZ458966:TAZ458967 TKV458966:TKV458967 TUR458966:TUR458967 UEN458966:UEN458967 UOJ458966:UOJ458967 UYF458966:UYF458967 VIB458966:VIB458967 VRX458966:VRX458967 WBT458966:WBT458967 WLP458966:WLP458967 WVL458966:WVL458967 D524502:D524503 IZ524502:IZ524503 SV524502:SV524503 ACR524502:ACR524503 AMN524502:AMN524503 AWJ524502:AWJ524503 BGF524502:BGF524503 BQB524502:BQB524503 BZX524502:BZX524503 CJT524502:CJT524503 CTP524502:CTP524503 DDL524502:DDL524503 DNH524502:DNH524503 DXD524502:DXD524503 EGZ524502:EGZ524503 EQV524502:EQV524503 FAR524502:FAR524503 FKN524502:FKN524503 FUJ524502:FUJ524503 GEF524502:GEF524503 GOB524502:GOB524503 GXX524502:GXX524503 HHT524502:HHT524503 HRP524502:HRP524503 IBL524502:IBL524503 ILH524502:ILH524503 IVD524502:IVD524503 JEZ524502:JEZ524503 JOV524502:JOV524503 JYR524502:JYR524503 KIN524502:KIN524503 KSJ524502:KSJ524503 LCF524502:LCF524503 LMB524502:LMB524503 LVX524502:LVX524503 MFT524502:MFT524503 MPP524502:MPP524503 MZL524502:MZL524503 NJH524502:NJH524503 NTD524502:NTD524503 OCZ524502:OCZ524503 OMV524502:OMV524503 OWR524502:OWR524503 PGN524502:PGN524503 PQJ524502:PQJ524503 QAF524502:QAF524503 QKB524502:QKB524503 QTX524502:QTX524503 RDT524502:RDT524503 RNP524502:RNP524503 RXL524502:RXL524503 SHH524502:SHH524503 SRD524502:SRD524503 TAZ524502:TAZ524503 TKV524502:TKV524503 TUR524502:TUR524503 UEN524502:UEN524503 UOJ524502:UOJ524503 UYF524502:UYF524503 VIB524502:VIB524503 VRX524502:VRX524503 WBT524502:WBT524503 WLP524502:WLP524503 WVL524502:WVL524503 D590038:D590039 IZ590038:IZ590039 SV590038:SV590039 ACR590038:ACR590039 AMN590038:AMN590039 AWJ590038:AWJ590039 BGF590038:BGF590039 BQB590038:BQB590039 BZX590038:BZX590039 CJT590038:CJT590039 CTP590038:CTP590039 DDL590038:DDL590039 DNH590038:DNH590039 DXD590038:DXD590039 EGZ590038:EGZ590039 EQV590038:EQV590039 FAR590038:FAR590039 FKN590038:FKN590039 FUJ590038:FUJ590039 GEF590038:GEF590039 GOB590038:GOB590039 GXX590038:GXX590039 HHT590038:HHT590039 HRP590038:HRP590039 IBL590038:IBL590039 ILH590038:ILH590039 IVD590038:IVD590039 JEZ590038:JEZ590039 JOV590038:JOV590039 JYR590038:JYR590039 KIN590038:KIN590039 KSJ590038:KSJ590039 LCF590038:LCF590039 LMB590038:LMB590039 LVX590038:LVX590039 MFT590038:MFT590039 MPP590038:MPP590039 MZL590038:MZL590039 NJH590038:NJH590039 NTD590038:NTD590039 OCZ590038:OCZ590039 OMV590038:OMV590039 OWR590038:OWR590039 PGN590038:PGN590039 PQJ590038:PQJ590039 QAF590038:QAF590039 QKB590038:QKB590039 QTX590038:QTX590039 RDT590038:RDT590039 RNP590038:RNP590039 RXL590038:RXL590039 SHH590038:SHH590039 SRD590038:SRD590039 TAZ590038:TAZ590039 TKV590038:TKV590039 TUR590038:TUR590039 UEN590038:UEN590039 UOJ590038:UOJ590039 UYF590038:UYF590039 VIB590038:VIB590039 VRX590038:VRX590039 WBT590038:WBT590039 WLP590038:WLP590039 WVL590038:WVL590039 D655574:D655575 IZ655574:IZ655575 SV655574:SV655575 ACR655574:ACR655575 AMN655574:AMN655575 AWJ655574:AWJ655575 BGF655574:BGF655575 BQB655574:BQB655575 BZX655574:BZX655575 CJT655574:CJT655575 CTP655574:CTP655575 DDL655574:DDL655575 DNH655574:DNH655575 DXD655574:DXD655575 EGZ655574:EGZ655575 EQV655574:EQV655575 FAR655574:FAR655575 FKN655574:FKN655575 FUJ655574:FUJ655575 GEF655574:GEF655575 GOB655574:GOB655575 GXX655574:GXX655575 HHT655574:HHT655575 HRP655574:HRP655575 IBL655574:IBL655575 ILH655574:ILH655575 IVD655574:IVD655575 JEZ655574:JEZ655575 JOV655574:JOV655575 JYR655574:JYR655575 KIN655574:KIN655575 KSJ655574:KSJ655575 LCF655574:LCF655575 LMB655574:LMB655575 LVX655574:LVX655575 MFT655574:MFT655575 MPP655574:MPP655575 MZL655574:MZL655575 NJH655574:NJH655575 NTD655574:NTD655575 OCZ655574:OCZ655575 OMV655574:OMV655575 OWR655574:OWR655575 PGN655574:PGN655575 PQJ655574:PQJ655575 QAF655574:QAF655575 QKB655574:QKB655575 QTX655574:QTX655575 RDT655574:RDT655575 RNP655574:RNP655575 RXL655574:RXL655575 SHH655574:SHH655575 SRD655574:SRD655575 TAZ655574:TAZ655575 TKV655574:TKV655575 TUR655574:TUR655575 UEN655574:UEN655575 UOJ655574:UOJ655575 UYF655574:UYF655575 VIB655574:VIB655575 VRX655574:VRX655575 WBT655574:WBT655575 WLP655574:WLP655575 WVL655574:WVL655575 D721110:D721111 IZ721110:IZ721111 SV721110:SV721111 ACR721110:ACR721111 AMN721110:AMN721111 AWJ721110:AWJ721111 BGF721110:BGF721111 BQB721110:BQB721111 BZX721110:BZX721111 CJT721110:CJT721111 CTP721110:CTP721111 DDL721110:DDL721111 DNH721110:DNH721111 DXD721110:DXD721111 EGZ721110:EGZ721111 EQV721110:EQV721111 FAR721110:FAR721111 FKN721110:FKN721111 FUJ721110:FUJ721111 GEF721110:GEF721111 GOB721110:GOB721111 GXX721110:GXX721111 HHT721110:HHT721111 HRP721110:HRP721111 IBL721110:IBL721111 ILH721110:ILH721111 IVD721110:IVD721111 JEZ721110:JEZ721111 JOV721110:JOV721111 JYR721110:JYR721111 KIN721110:KIN721111 KSJ721110:KSJ721111 LCF721110:LCF721111 LMB721110:LMB721111 LVX721110:LVX721111 MFT721110:MFT721111 MPP721110:MPP721111 MZL721110:MZL721111 NJH721110:NJH721111 NTD721110:NTD721111 OCZ721110:OCZ721111 OMV721110:OMV721111 OWR721110:OWR721111 PGN721110:PGN721111 PQJ721110:PQJ721111 QAF721110:QAF721111 QKB721110:QKB721111 QTX721110:QTX721111 RDT721110:RDT721111 RNP721110:RNP721111 RXL721110:RXL721111 SHH721110:SHH721111 SRD721110:SRD721111 TAZ721110:TAZ721111 TKV721110:TKV721111 TUR721110:TUR721111 UEN721110:UEN721111 UOJ721110:UOJ721111 UYF721110:UYF721111 VIB721110:VIB721111 VRX721110:VRX721111 WBT721110:WBT721111 WLP721110:WLP721111 WVL721110:WVL721111 D786646:D786647 IZ786646:IZ786647 SV786646:SV786647 ACR786646:ACR786647 AMN786646:AMN786647 AWJ786646:AWJ786647 BGF786646:BGF786647 BQB786646:BQB786647 BZX786646:BZX786647 CJT786646:CJT786647 CTP786646:CTP786647 DDL786646:DDL786647 DNH786646:DNH786647 DXD786646:DXD786647 EGZ786646:EGZ786647 EQV786646:EQV786647 FAR786646:FAR786647 FKN786646:FKN786647 FUJ786646:FUJ786647 GEF786646:GEF786647 GOB786646:GOB786647 GXX786646:GXX786647 HHT786646:HHT786647 HRP786646:HRP786647 IBL786646:IBL786647 ILH786646:ILH786647 IVD786646:IVD786647 JEZ786646:JEZ786647 JOV786646:JOV786647 JYR786646:JYR786647 KIN786646:KIN786647 KSJ786646:KSJ786647 LCF786646:LCF786647 LMB786646:LMB786647 LVX786646:LVX786647 MFT786646:MFT786647 MPP786646:MPP786647 MZL786646:MZL786647 NJH786646:NJH786647 NTD786646:NTD786647 OCZ786646:OCZ786647 OMV786646:OMV786647 OWR786646:OWR786647 PGN786646:PGN786647 PQJ786646:PQJ786647 QAF786646:QAF786647 QKB786646:QKB786647 QTX786646:QTX786647 RDT786646:RDT786647 RNP786646:RNP786647 RXL786646:RXL786647 SHH786646:SHH786647 SRD786646:SRD786647 TAZ786646:TAZ786647 TKV786646:TKV786647 TUR786646:TUR786647 UEN786646:UEN786647 UOJ786646:UOJ786647 UYF786646:UYF786647 VIB786646:VIB786647 VRX786646:VRX786647 WBT786646:WBT786647 WLP786646:WLP786647 WVL786646:WVL786647 D852182:D852183 IZ852182:IZ852183 SV852182:SV852183 ACR852182:ACR852183 AMN852182:AMN852183 AWJ852182:AWJ852183 BGF852182:BGF852183 BQB852182:BQB852183 BZX852182:BZX852183 CJT852182:CJT852183 CTP852182:CTP852183 DDL852182:DDL852183 DNH852182:DNH852183 DXD852182:DXD852183 EGZ852182:EGZ852183 EQV852182:EQV852183 FAR852182:FAR852183 FKN852182:FKN852183 FUJ852182:FUJ852183 GEF852182:GEF852183 GOB852182:GOB852183 GXX852182:GXX852183 HHT852182:HHT852183 HRP852182:HRP852183 IBL852182:IBL852183 ILH852182:ILH852183 IVD852182:IVD852183 JEZ852182:JEZ852183 JOV852182:JOV852183 JYR852182:JYR852183 KIN852182:KIN852183 KSJ852182:KSJ852183 LCF852182:LCF852183 LMB852182:LMB852183 LVX852182:LVX852183 MFT852182:MFT852183 MPP852182:MPP852183 MZL852182:MZL852183 NJH852182:NJH852183 NTD852182:NTD852183 OCZ852182:OCZ852183 OMV852182:OMV852183 OWR852182:OWR852183 PGN852182:PGN852183 PQJ852182:PQJ852183 QAF852182:QAF852183 QKB852182:QKB852183 QTX852182:QTX852183 RDT852182:RDT852183 RNP852182:RNP852183 RXL852182:RXL852183 SHH852182:SHH852183 SRD852182:SRD852183 TAZ852182:TAZ852183 TKV852182:TKV852183 TUR852182:TUR852183 UEN852182:UEN852183 UOJ852182:UOJ852183 UYF852182:UYF852183 VIB852182:VIB852183 VRX852182:VRX852183 WBT852182:WBT852183 WLP852182:WLP852183 WVL852182:WVL852183 D917718:D917719 IZ917718:IZ917719 SV917718:SV917719 ACR917718:ACR917719 AMN917718:AMN917719 AWJ917718:AWJ917719 BGF917718:BGF917719 BQB917718:BQB917719 BZX917718:BZX917719 CJT917718:CJT917719 CTP917718:CTP917719 DDL917718:DDL917719 DNH917718:DNH917719 DXD917718:DXD917719 EGZ917718:EGZ917719 EQV917718:EQV917719 FAR917718:FAR917719 FKN917718:FKN917719 FUJ917718:FUJ917719 GEF917718:GEF917719 GOB917718:GOB917719 GXX917718:GXX917719 HHT917718:HHT917719 HRP917718:HRP917719 IBL917718:IBL917719 ILH917718:ILH917719 IVD917718:IVD917719 JEZ917718:JEZ917719 JOV917718:JOV917719 JYR917718:JYR917719 KIN917718:KIN917719 KSJ917718:KSJ917719 LCF917718:LCF917719 LMB917718:LMB917719 LVX917718:LVX917719 MFT917718:MFT917719 MPP917718:MPP917719 MZL917718:MZL917719 NJH917718:NJH917719 NTD917718:NTD917719 OCZ917718:OCZ917719 OMV917718:OMV917719 OWR917718:OWR917719 PGN917718:PGN917719 PQJ917718:PQJ917719 QAF917718:QAF917719 QKB917718:QKB917719 QTX917718:QTX917719 RDT917718:RDT917719 RNP917718:RNP917719 RXL917718:RXL917719 SHH917718:SHH917719 SRD917718:SRD917719 TAZ917718:TAZ917719 TKV917718:TKV917719 TUR917718:TUR917719 UEN917718:UEN917719 UOJ917718:UOJ917719 UYF917718:UYF917719 VIB917718:VIB917719 VRX917718:VRX917719 WBT917718:WBT917719 WLP917718:WLP917719 WVL917718:WVL917719 D983254:D983255 IZ983254:IZ983255 SV983254:SV983255 ACR983254:ACR983255 AMN983254:AMN983255 AWJ983254:AWJ983255 BGF983254:BGF983255 BQB983254:BQB983255 BZX983254:BZX983255 CJT983254:CJT983255 CTP983254:CTP983255 DDL983254:DDL983255 DNH983254:DNH983255 DXD983254:DXD983255 EGZ983254:EGZ983255 EQV983254:EQV983255 FAR983254:FAR983255 FKN983254:FKN983255 FUJ983254:FUJ983255 GEF983254:GEF983255 GOB983254:GOB983255 GXX983254:GXX983255 HHT983254:HHT983255 HRP983254:HRP983255 IBL983254:IBL983255 ILH983254:ILH983255 IVD983254:IVD983255 JEZ983254:JEZ983255 JOV983254:JOV983255 JYR983254:JYR983255 KIN983254:KIN983255 KSJ983254:KSJ983255 LCF983254:LCF983255 LMB983254:LMB983255 LVX983254:LVX983255 MFT983254:MFT983255 MPP983254:MPP983255 MZL983254:MZL983255 NJH983254:NJH983255 NTD983254:NTD983255 OCZ983254:OCZ983255 OMV983254:OMV983255 OWR983254:OWR983255 PGN983254:PGN983255 PQJ983254:PQJ983255 QAF983254:QAF983255 QKB983254:QKB983255 QTX983254:QTX983255 RDT983254:RDT983255 RNP983254:RNP983255 RXL983254:RXL983255 SHH983254:SHH983255 SRD983254:SRD983255 TAZ983254:TAZ983255 TKV983254:TKV983255 TUR983254:TUR983255 UEN983254:UEN983255 UOJ983254:UOJ983255 UYF983254:UYF983255 VIB983254:VIB983255 VRX983254:VRX983255 WBT983254:WBT983255 WLP983254:WLP983255 WVL983254:WVL983255 D217:D218 IZ217:IZ218 SV217:SV218 ACR217:ACR218 AMN217:AMN218 AWJ217:AWJ218 BGF217:BGF218 BQB217:BQB218 BZX217:BZX218 CJT217:CJT218 CTP217:CTP218 DDL217:DDL218 DNH217:DNH218 DXD217:DXD218 EGZ217:EGZ218 EQV217:EQV218 FAR217:FAR218 FKN217:FKN218 FUJ217:FUJ218 GEF217:GEF218 GOB217:GOB218 GXX217:GXX218 HHT217:HHT218 HRP217:HRP218 IBL217:IBL218 ILH217:ILH218 IVD217:IVD218 JEZ217:JEZ218 JOV217:JOV218 JYR217:JYR218 KIN217:KIN218 KSJ217:KSJ218 LCF217:LCF218 LMB217:LMB218 LVX217:LVX218 MFT217:MFT218 MPP217:MPP218 MZL217:MZL218 NJH217:NJH218 NTD217:NTD218 OCZ217:OCZ218 OMV217:OMV218 OWR217:OWR218 PGN217:PGN218 PQJ217:PQJ218 QAF217:QAF218 QKB217:QKB218 QTX217:QTX218 RDT217:RDT218 RNP217:RNP218 RXL217:RXL218 SHH217:SHH218 SRD217:SRD218 TAZ217:TAZ218 TKV217:TKV218 TUR217:TUR218 UEN217:UEN218 UOJ217:UOJ218 UYF217:UYF218 VIB217:VIB218 VRX217:VRX218 WBT217:WBT218 WLP217:WLP218 WVL217:WVL218 D65753:D65754 IZ65753:IZ65754 SV65753:SV65754 ACR65753:ACR65754 AMN65753:AMN65754 AWJ65753:AWJ65754 BGF65753:BGF65754 BQB65753:BQB65754 BZX65753:BZX65754 CJT65753:CJT65754 CTP65753:CTP65754 DDL65753:DDL65754 DNH65753:DNH65754 DXD65753:DXD65754 EGZ65753:EGZ65754 EQV65753:EQV65754 FAR65753:FAR65754 FKN65753:FKN65754 FUJ65753:FUJ65754 GEF65753:GEF65754 GOB65753:GOB65754 GXX65753:GXX65754 HHT65753:HHT65754 HRP65753:HRP65754 IBL65753:IBL65754 ILH65753:ILH65754 IVD65753:IVD65754 JEZ65753:JEZ65754 JOV65753:JOV65754 JYR65753:JYR65754 KIN65753:KIN65754 KSJ65753:KSJ65754 LCF65753:LCF65754 LMB65753:LMB65754 LVX65753:LVX65754 MFT65753:MFT65754 MPP65753:MPP65754 MZL65753:MZL65754 NJH65753:NJH65754 NTD65753:NTD65754 OCZ65753:OCZ65754 OMV65753:OMV65754 OWR65753:OWR65754 PGN65753:PGN65754 PQJ65753:PQJ65754 QAF65753:QAF65754 QKB65753:QKB65754 QTX65753:QTX65754 RDT65753:RDT65754 RNP65753:RNP65754 RXL65753:RXL65754 SHH65753:SHH65754 SRD65753:SRD65754 TAZ65753:TAZ65754 TKV65753:TKV65754 TUR65753:TUR65754 UEN65753:UEN65754 UOJ65753:UOJ65754 UYF65753:UYF65754 VIB65753:VIB65754 VRX65753:VRX65754 WBT65753:WBT65754 WLP65753:WLP65754 WVL65753:WVL65754 D131289:D131290 IZ131289:IZ131290 SV131289:SV131290 ACR131289:ACR131290 AMN131289:AMN131290 AWJ131289:AWJ131290 BGF131289:BGF131290 BQB131289:BQB131290 BZX131289:BZX131290 CJT131289:CJT131290 CTP131289:CTP131290 DDL131289:DDL131290 DNH131289:DNH131290 DXD131289:DXD131290 EGZ131289:EGZ131290 EQV131289:EQV131290 FAR131289:FAR131290 FKN131289:FKN131290 FUJ131289:FUJ131290 GEF131289:GEF131290 GOB131289:GOB131290 GXX131289:GXX131290 HHT131289:HHT131290 HRP131289:HRP131290 IBL131289:IBL131290 ILH131289:ILH131290 IVD131289:IVD131290 JEZ131289:JEZ131290 JOV131289:JOV131290 JYR131289:JYR131290 KIN131289:KIN131290 KSJ131289:KSJ131290 LCF131289:LCF131290 LMB131289:LMB131290 LVX131289:LVX131290 MFT131289:MFT131290 MPP131289:MPP131290 MZL131289:MZL131290 NJH131289:NJH131290 NTD131289:NTD131290 OCZ131289:OCZ131290 OMV131289:OMV131290 OWR131289:OWR131290 PGN131289:PGN131290 PQJ131289:PQJ131290 QAF131289:QAF131290 QKB131289:QKB131290 QTX131289:QTX131290 RDT131289:RDT131290 RNP131289:RNP131290 RXL131289:RXL131290 SHH131289:SHH131290 SRD131289:SRD131290 TAZ131289:TAZ131290 TKV131289:TKV131290 TUR131289:TUR131290 UEN131289:UEN131290 UOJ131289:UOJ131290 UYF131289:UYF131290 VIB131289:VIB131290 VRX131289:VRX131290 WBT131289:WBT131290 WLP131289:WLP131290 WVL131289:WVL131290 D196825:D196826 IZ196825:IZ196826 SV196825:SV196826 ACR196825:ACR196826 AMN196825:AMN196826 AWJ196825:AWJ196826 BGF196825:BGF196826 BQB196825:BQB196826 BZX196825:BZX196826 CJT196825:CJT196826 CTP196825:CTP196826 DDL196825:DDL196826 DNH196825:DNH196826 DXD196825:DXD196826 EGZ196825:EGZ196826 EQV196825:EQV196826 FAR196825:FAR196826 FKN196825:FKN196826 FUJ196825:FUJ196826 GEF196825:GEF196826 GOB196825:GOB196826 GXX196825:GXX196826 HHT196825:HHT196826 HRP196825:HRP196826 IBL196825:IBL196826 ILH196825:ILH196826 IVD196825:IVD196826 JEZ196825:JEZ196826 JOV196825:JOV196826 JYR196825:JYR196826 KIN196825:KIN196826 KSJ196825:KSJ196826 LCF196825:LCF196826 LMB196825:LMB196826 LVX196825:LVX196826 MFT196825:MFT196826 MPP196825:MPP196826 MZL196825:MZL196826 NJH196825:NJH196826 NTD196825:NTD196826 OCZ196825:OCZ196826 OMV196825:OMV196826 OWR196825:OWR196826 PGN196825:PGN196826 PQJ196825:PQJ196826 QAF196825:QAF196826 QKB196825:QKB196826 QTX196825:QTX196826 RDT196825:RDT196826 RNP196825:RNP196826 RXL196825:RXL196826 SHH196825:SHH196826 SRD196825:SRD196826 TAZ196825:TAZ196826 TKV196825:TKV196826 TUR196825:TUR196826 UEN196825:UEN196826 UOJ196825:UOJ196826 UYF196825:UYF196826 VIB196825:VIB196826 VRX196825:VRX196826 WBT196825:WBT196826 WLP196825:WLP196826 WVL196825:WVL196826 D262361:D262362 IZ262361:IZ262362 SV262361:SV262362 ACR262361:ACR262362 AMN262361:AMN262362 AWJ262361:AWJ262362 BGF262361:BGF262362 BQB262361:BQB262362 BZX262361:BZX262362 CJT262361:CJT262362 CTP262361:CTP262362 DDL262361:DDL262362 DNH262361:DNH262362 DXD262361:DXD262362 EGZ262361:EGZ262362 EQV262361:EQV262362 FAR262361:FAR262362 FKN262361:FKN262362 FUJ262361:FUJ262362 GEF262361:GEF262362 GOB262361:GOB262362 GXX262361:GXX262362 HHT262361:HHT262362 HRP262361:HRP262362 IBL262361:IBL262362 ILH262361:ILH262362 IVD262361:IVD262362 JEZ262361:JEZ262362 JOV262361:JOV262362 JYR262361:JYR262362 KIN262361:KIN262362 KSJ262361:KSJ262362 LCF262361:LCF262362 LMB262361:LMB262362 LVX262361:LVX262362 MFT262361:MFT262362 MPP262361:MPP262362 MZL262361:MZL262362 NJH262361:NJH262362 NTD262361:NTD262362 OCZ262361:OCZ262362 OMV262361:OMV262362 OWR262361:OWR262362 PGN262361:PGN262362 PQJ262361:PQJ262362 QAF262361:QAF262362 QKB262361:QKB262362 QTX262361:QTX262362 RDT262361:RDT262362 RNP262361:RNP262362 RXL262361:RXL262362 SHH262361:SHH262362 SRD262361:SRD262362 TAZ262361:TAZ262362 TKV262361:TKV262362 TUR262361:TUR262362 UEN262361:UEN262362 UOJ262361:UOJ262362 UYF262361:UYF262362 VIB262361:VIB262362 VRX262361:VRX262362 WBT262361:WBT262362 WLP262361:WLP262362 WVL262361:WVL262362 D327897:D327898 IZ327897:IZ327898 SV327897:SV327898 ACR327897:ACR327898 AMN327897:AMN327898 AWJ327897:AWJ327898 BGF327897:BGF327898 BQB327897:BQB327898 BZX327897:BZX327898 CJT327897:CJT327898 CTP327897:CTP327898 DDL327897:DDL327898 DNH327897:DNH327898 DXD327897:DXD327898 EGZ327897:EGZ327898 EQV327897:EQV327898 FAR327897:FAR327898 FKN327897:FKN327898 FUJ327897:FUJ327898 GEF327897:GEF327898 GOB327897:GOB327898 GXX327897:GXX327898 HHT327897:HHT327898 HRP327897:HRP327898 IBL327897:IBL327898 ILH327897:ILH327898 IVD327897:IVD327898 JEZ327897:JEZ327898 JOV327897:JOV327898 JYR327897:JYR327898 KIN327897:KIN327898 KSJ327897:KSJ327898 LCF327897:LCF327898 LMB327897:LMB327898 LVX327897:LVX327898 MFT327897:MFT327898 MPP327897:MPP327898 MZL327897:MZL327898 NJH327897:NJH327898 NTD327897:NTD327898 OCZ327897:OCZ327898 OMV327897:OMV327898 OWR327897:OWR327898 PGN327897:PGN327898 PQJ327897:PQJ327898 QAF327897:QAF327898 QKB327897:QKB327898 QTX327897:QTX327898 RDT327897:RDT327898 RNP327897:RNP327898 RXL327897:RXL327898 SHH327897:SHH327898 SRD327897:SRD327898 TAZ327897:TAZ327898 TKV327897:TKV327898 TUR327897:TUR327898 UEN327897:UEN327898 UOJ327897:UOJ327898 UYF327897:UYF327898 VIB327897:VIB327898 VRX327897:VRX327898 WBT327897:WBT327898 WLP327897:WLP327898 WVL327897:WVL327898 D393433:D393434 IZ393433:IZ393434 SV393433:SV393434 ACR393433:ACR393434 AMN393433:AMN393434 AWJ393433:AWJ393434 BGF393433:BGF393434 BQB393433:BQB393434 BZX393433:BZX393434 CJT393433:CJT393434 CTP393433:CTP393434 DDL393433:DDL393434 DNH393433:DNH393434 DXD393433:DXD393434 EGZ393433:EGZ393434 EQV393433:EQV393434 FAR393433:FAR393434 FKN393433:FKN393434 FUJ393433:FUJ393434 GEF393433:GEF393434 GOB393433:GOB393434 GXX393433:GXX393434 HHT393433:HHT393434 HRP393433:HRP393434 IBL393433:IBL393434 ILH393433:ILH393434 IVD393433:IVD393434 JEZ393433:JEZ393434 JOV393433:JOV393434 JYR393433:JYR393434 KIN393433:KIN393434 KSJ393433:KSJ393434 LCF393433:LCF393434 LMB393433:LMB393434 LVX393433:LVX393434 MFT393433:MFT393434 MPP393433:MPP393434 MZL393433:MZL393434 NJH393433:NJH393434 NTD393433:NTD393434 OCZ393433:OCZ393434 OMV393433:OMV393434 OWR393433:OWR393434 PGN393433:PGN393434 PQJ393433:PQJ393434 QAF393433:QAF393434 QKB393433:QKB393434 QTX393433:QTX393434 RDT393433:RDT393434 RNP393433:RNP393434 RXL393433:RXL393434 SHH393433:SHH393434 SRD393433:SRD393434 TAZ393433:TAZ393434 TKV393433:TKV393434 TUR393433:TUR393434 UEN393433:UEN393434 UOJ393433:UOJ393434 UYF393433:UYF393434 VIB393433:VIB393434 VRX393433:VRX393434 WBT393433:WBT393434 WLP393433:WLP393434 WVL393433:WVL393434 D458969:D458970 IZ458969:IZ458970 SV458969:SV458970 ACR458969:ACR458970 AMN458969:AMN458970 AWJ458969:AWJ458970 BGF458969:BGF458970 BQB458969:BQB458970 BZX458969:BZX458970 CJT458969:CJT458970 CTP458969:CTP458970 DDL458969:DDL458970 DNH458969:DNH458970 DXD458969:DXD458970 EGZ458969:EGZ458970 EQV458969:EQV458970 FAR458969:FAR458970 FKN458969:FKN458970 FUJ458969:FUJ458970 GEF458969:GEF458970 GOB458969:GOB458970 GXX458969:GXX458970 HHT458969:HHT458970 HRP458969:HRP458970 IBL458969:IBL458970 ILH458969:ILH458970 IVD458969:IVD458970 JEZ458969:JEZ458970 JOV458969:JOV458970 JYR458969:JYR458970 KIN458969:KIN458970 KSJ458969:KSJ458970 LCF458969:LCF458970 LMB458969:LMB458970 LVX458969:LVX458970 MFT458969:MFT458970 MPP458969:MPP458970 MZL458969:MZL458970 NJH458969:NJH458970 NTD458969:NTD458970 OCZ458969:OCZ458970 OMV458969:OMV458970 OWR458969:OWR458970 PGN458969:PGN458970 PQJ458969:PQJ458970 QAF458969:QAF458970 QKB458969:QKB458970 QTX458969:QTX458970 RDT458969:RDT458970 RNP458969:RNP458970 RXL458969:RXL458970 SHH458969:SHH458970 SRD458969:SRD458970 TAZ458969:TAZ458970 TKV458969:TKV458970 TUR458969:TUR458970 UEN458969:UEN458970 UOJ458969:UOJ458970 UYF458969:UYF458970 VIB458969:VIB458970 VRX458969:VRX458970 WBT458969:WBT458970 WLP458969:WLP458970 WVL458969:WVL458970 D524505:D524506 IZ524505:IZ524506 SV524505:SV524506 ACR524505:ACR524506 AMN524505:AMN524506 AWJ524505:AWJ524506 BGF524505:BGF524506 BQB524505:BQB524506 BZX524505:BZX524506 CJT524505:CJT524506 CTP524505:CTP524506 DDL524505:DDL524506 DNH524505:DNH524506 DXD524505:DXD524506 EGZ524505:EGZ524506 EQV524505:EQV524506 FAR524505:FAR524506 FKN524505:FKN524506 FUJ524505:FUJ524506 GEF524505:GEF524506 GOB524505:GOB524506 GXX524505:GXX524506 HHT524505:HHT524506 HRP524505:HRP524506 IBL524505:IBL524506 ILH524505:ILH524506 IVD524505:IVD524506 JEZ524505:JEZ524506 JOV524505:JOV524506 JYR524505:JYR524506 KIN524505:KIN524506 KSJ524505:KSJ524506 LCF524505:LCF524506 LMB524505:LMB524506 LVX524505:LVX524506 MFT524505:MFT524506 MPP524505:MPP524506 MZL524505:MZL524506 NJH524505:NJH524506 NTD524505:NTD524506 OCZ524505:OCZ524506 OMV524505:OMV524506 OWR524505:OWR524506 PGN524505:PGN524506 PQJ524505:PQJ524506 QAF524505:QAF524506 QKB524505:QKB524506 QTX524505:QTX524506 RDT524505:RDT524506 RNP524505:RNP524506 RXL524505:RXL524506 SHH524505:SHH524506 SRD524505:SRD524506 TAZ524505:TAZ524506 TKV524505:TKV524506 TUR524505:TUR524506 UEN524505:UEN524506 UOJ524505:UOJ524506 UYF524505:UYF524506 VIB524505:VIB524506 VRX524505:VRX524506 WBT524505:WBT524506 WLP524505:WLP524506 WVL524505:WVL524506 D590041:D590042 IZ590041:IZ590042 SV590041:SV590042 ACR590041:ACR590042 AMN590041:AMN590042 AWJ590041:AWJ590042 BGF590041:BGF590042 BQB590041:BQB590042 BZX590041:BZX590042 CJT590041:CJT590042 CTP590041:CTP590042 DDL590041:DDL590042 DNH590041:DNH590042 DXD590041:DXD590042 EGZ590041:EGZ590042 EQV590041:EQV590042 FAR590041:FAR590042 FKN590041:FKN590042 FUJ590041:FUJ590042 GEF590041:GEF590042 GOB590041:GOB590042 GXX590041:GXX590042 HHT590041:HHT590042 HRP590041:HRP590042 IBL590041:IBL590042 ILH590041:ILH590042 IVD590041:IVD590042 JEZ590041:JEZ590042 JOV590041:JOV590042 JYR590041:JYR590042 KIN590041:KIN590042 KSJ590041:KSJ590042 LCF590041:LCF590042 LMB590041:LMB590042 LVX590041:LVX590042 MFT590041:MFT590042 MPP590041:MPP590042 MZL590041:MZL590042 NJH590041:NJH590042 NTD590041:NTD590042 OCZ590041:OCZ590042 OMV590041:OMV590042 OWR590041:OWR590042 PGN590041:PGN590042 PQJ590041:PQJ590042 QAF590041:QAF590042 QKB590041:QKB590042 QTX590041:QTX590042 RDT590041:RDT590042 RNP590041:RNP590042 RXL590041:RXL590042 SHH590041:SHH590042 SRD590041:SRD590042 TAZ590041:TAZ590042 TKV590041:TKV590042 TUR590041:TUR590042 UEN590041:UEN590042 UOJ590041:UOJ590042 UYF590041:UYF590042 VIB590041:VIB590042 VRX590041:VRX590042 WBT590041:WBT590042 WLP590041:WLP590042 WVL590041:WVL590042 D655577:D655578 IZ655577:IZ655578 SV655577:SV655578 ACR655577:ACR655578 AMN655577:AMN655578 AWJ655577:AWJ655578 BGF655577:BGF655578 BQB655577:BQB655578 BZX655577:BZX655578 CJT655577:CJT655578 CTP655577:CTP655578 DDL655577:DDL655578 DNH655577:DNH655578 DXD655577:DXD655578 EGZ655577:EGZ655578 EQV655577:EQV655578 FAR655577:FAR655578 FKN655577:FKN655578 FUJ655577:FUJ655578 GEF655577:GEF655578 GOB655577:GOB655578 GXX655577:GXX655578 HHT655577:HHT655578 HRP655577:HRP655578 IBL655577:IBL655578 ILH655577:ILH655578 IVD655577:IVD655578 JEZ655577:JEZ655578 JOV655577:JOV655578 JYR655577:JYR655578 KIN655577:KIN655578 KSJ655577:KSJ655578 LCF655577:LCF655578 LMB655577:LMB655578 LVX655577:LVX655578 MFT655577:MFT655578 MPP655577:MPP655578 MZL655577:MZL655578 NJH655577:NJH655578 NTD655577:NTD655578 OCZ655577:OCZ655578 OMV655577:OMV655578 OWR655577:OWR655578 PGN655577:PGN655578 PQJ655577:PQJ655578 QAF655577:QAF655578 QKB655577:QKB655578 QTX655577:QTX655578 RDT655577:RDT655578 RNP655577:RNP655578 RXL655577:RXL655578 SHH655577:SHH655578 SRD655577:SRD655578 TAZ655577:TAZ655578 TKV655577:TKV655578 TUR655577:TUR655578 UEN655577:UEN655578 UOJ655577:UOJ655578 UYF655577:UYF655578 VIB655577:VIB655578 VRX655577:VRX655578 WBT655577:WBT655578 WLP655577:WLP655578 WVL655577:WVL655578 D721113:D721114 IZ721113:IZ721114 SV721113:SV721114 ACR721113:ACR721114 AMN721113:AMN721114 AWJ721113:AWJ721114 BGF721113:BGF721114 BQB721113:BQB721114 BZX721113:BZX721114 CJT721113:CJT721114 CTP721113:CTP721114 DDL721113:DDL721114 DNH721113:DNH721114 DXD721113:DXD721114 EGZ721113:EGZ721114 EQV721113:EQV721114 FAR721113:FAR721114 FKN721113:FKN721114 FUJ721113:FUJ721114 GEF721113:GEF721114 GOB721113:GOB721114 GXX721113:GXX721114 HHT721113:HHT721114 HRP721113:HRP721114 IBL721113:IBL721114 ILH721113:ILH721114 IVD721113:IVD721114 JEZ721113:JEZ721114 JOV721113:JOV721114 JYR721113:JYR721114 KIN721113:KIN721114 KSJ721113:KSJ721114 LCF721113:LCF721114 LMB721113:LMB721114 LVX721113:LVX721114 MFT721113:MFT721114 MPP721113:MPP721114 MZL721113:MZL721114 NJH721113:NJH721114 NTD721113:NTD721114 OCZ721113:OCZ721114 OMV721113:OMV721114 OWR721113:OWR721114 PGN721113:PGN721114 PQJ721113:PQJ721114 QAF721113:QAF721114 QKB721113:QKB721114 QTX721113:QTX721114 RDT721113:RDT721114 RNP721113:RNP721114 RXL721113:RXL721114 SHH721113:SHH721114 SRD721113:SRD721114 TAZ721113:TAZ721114 TKV721113:TKV721114 TUR721113:TUR721114 UEN721113:UEN721114 UOJ721113:UOJ721114 UYF721113:UYF721114 VIB721113:VIB721114 VRX721113:VRX721114 WBT721113:WBT721114 WLP721113:WLP721114 WVL721113:WVL721114 D786649:D786650 IZ786649:IZ786650 SV786649:SV786650 ACR786649:ACR786650 AMN786649:AMN786650 AWJ786649:AWJ786650 BGF786649:BGF786650 BQB786649:BQB786650 BZX786649:BZX786650 CJT786649:CJT786650 CTP786649:CTP786650 DDL786649:DDL786650 DNH786649:DNH786650 DXD786649:DXD786650 EGZ786649:EGZ786650 EQV786649:EQV786650 FAR786649:FAR786650 FKN786649:FKN786650 FUJ786649:FUJ786650 GEF786649:GEF786650 GOB786649:GOB786650 GXX786649:GXX786650 HHT786649:HHT786650 HRP786649:HRP786650 IBL786649:IBL786650 ILH786649:ILH786650 IVD786649:IVD786650 JEZ786649:JEZ786650 JOV786649:JOV786650 JYR786649:JYR786650 KIN786649:KIN786650 KSJ786649:KSJ786650 LCF786649:LCF786650 LMB786649:LMB786650 LVX786649:LVX786650 MFT786649:MFT786650 MPP786649:MPP786650 MZL786649:MZL786650 NJH786649:NJH786650 NTD786649:NTD786650 OCZ786649:OCZ786650 OMV786649:OMV786650 OWR786649:OWR786650 PGN786649:PGN786650 PQJ786649:PQJ786650 QAF786649:QAF786650 QKB786649:QKB786650 QTX786649:QTX786650 RDT786649:RDT786650 RNP786649:RNP786650 RXL786649:RXL786650 SHH786649:SHH786650 SRD786649:SRD786650 TAZ786649:TAZ786650 TKV786649:TKV786650 TUR786649:TUR786650 UEN786649:UEN786650 UOJ786649:UOJ786650 UYF786649:UYF786650 VIB786649:VIB786650 VRX786649:VRX786650 WBT786649:WBT786650 WLP786649:WLP786650 WVL786649:WVL786650 D852185:D852186 IZ852185:IZ852186 SV852185:SV852186 ACR852185:ACR852186 AMN852185:AMN852186 AWJ852185:AWJ852186 BGF852185:BGF852186 BQB852185:BQB852186 BZX852185:BZX852186 CJT852185:CJT852186 CTP852185:CTP852186 DDL852185:DDL852186 DNH852185:DNH852186 DXD852185:DXD852186 EGZ852185:EGZ852186 EQV852185:EQV852186 FAR852185:FAR852186 FKN852185:FKN852186 FUJ852185:FUJ852186 GEF852185:GEF852186 GOB852185:GOB852186 GXX852185:GXX852186 HHT852185:HHT852186 HRP852185:HRP852186 IBL852185:IBL852186 ILH852185:ILH852186 IVD852185:IVD852186 JEZ852185:JEZ852186 JOV852185:JOV852186 JYR852185:JYR852186 KIN852185:KIN852186 KSJ852185:KSJ852186 LCF852185:LCF852186 LMB852185:LMB852186 LVX852185:LVX852186 MFT852185:MFT852186 MPP852185:MPP852186 MZL852185:MZL852186 NJH852185:NJH852186 NTD852185:NTD852186 OCZ852185:OCZ852186 OMV852185:OMV852186 OWR852185:OWR852186 PGN852185:PGN852186 PQJ852185:PQJ852186 QAF852185:QAF852186 QKB852185:QKB852186 QTX852185:QTX852186 RDT852185:RDT852186 RNP852185:RNP852186 RXL852185:RXL852186 SHH852185:SHH852186 SRD852185:SRD852186 TAZ852185:TAZ852186 TKV852185:TKV852186 TUR852185:TUR852186 UEN852185:UEN852186 UOJ852185:UOJ852186 UYF852185:UYF852186 VIB852185:VIB852186 VRX852185:VRX852186 WBT852185:WBT852186 WLP852185:WLP852186 WVL852185:WVL852186 D917721:D917722 IZ917721:IZ917722 SV917721:SV917722 ACR917721:ACR917722 AMN917721:AMN917722 AWJ917721:AWJ917722 BGF917721:BGF917722 BQB917721:BQB917722 BZX917721:BZX917722 CJT917721:CJT917722 CTP917721:CTP917722 DDL917721:DDL917722 DNH917721:DNH917722 DXD917721:DXD917722 EGZ917721:EGZ917722 EQV917721:EQV917722 FAR917721:FAR917722 FKN917721:FKN917722 FUJ917721:FUJ917722 GEF917721:GEF917722 GOB917721:GOB917722 GXX917721:GXX917722 HHT917721:HHT917722 HRP917721:HRP917722 IBL917721:IBL917722 ILH917721:ILH917722 IVD917721:IVD917722 JEZ917721:JEZ917722 JOV917721:JOV917722 JYR917721:JYR917722 KIN917721:KIN917722 KSJ917721:KSJ917722 LCF917721:LCF917722 LMB917721:LMB917722 LVX917721:LVX917722 MFT917721:MFT917722 MPP917721:MPP917722 MZL917721:MZL917722 NJH917721:NJH917722 NTD917721:NTD917722 OCZ917721:OCZ917722 OMV917721:OMV917722 OWR917721:OWR917722 PGN917721:PGN917722 PQJ917721:PQJ917722 QAF917721:QAF917722 QKB917721:QKB917722 QTX917721:QTX917722 RDT917721:RDT917722 RNP917721:RNP917722 RXL917721:RXL917722 SHH917721:SHH917722 SRD917721:SRD917722 TAZ917721:TAZ917722 TKV917721:TKV917722 TUR917721:TUR917722 UEN917721:UEN917722 UOJ917721:UOJ917722 UYF917721:UYF917722 VIB917721:VIB917722 VRX917721:VRX917722 WBT917721:WBT917722 WLP917721:WLP917722 WVL917721:WVL917722 D983257:D983258 IZ983257:IZ983258 SV983257:SV983258 ACR983257:ACR983258 AMN983257:AMN983258 AWJ983257:AWJ983258 BGF983257:BGF983258 BQB983257:BQB983258 BZX983257:BZX983258 CJT983257:CJT983258 CTP983257:CTP983258 DDL983257:DDL983258 DNH983257:DNH983258 DXD983257:DXD983258 EGZ983257:EGZ983258 EQV983257:EQV983258 FAR983257:FAR983258 FKN983257:FKN983258 FUJ983257:FUJ983258 GEF983257:GEF983258 GOB983257:GOB983258 GXX983257:GXX983258 HHT983257:HHT983258 HRP983257:HRP983258 IBL983257:IBL983258 ILH983257:ILH983258 IVD983257:IVD983258 JEZ983257:JEZ983258 JOV983257:JOV983258 JYR983257:JYR983258 KIN983257:KIN983258 KSJ983257:KSJ983258 LCF983257:LCF983258 LMB983257:LMB983258 LVX983257:LVX983258 MFT983257:MFT983258 MPP983257:MPP983258 MZL983257:MZL983258 NJH983257:NJH983258 NTD983257:NTD983258 OCZ983257:OCZ983258 OMV983257:OMV983258 OWR983257:OWR983258 PGN983257:PGN983258 PQJ983257:PQJ983258 QAF983257:QAF983258 QKB983257:QKB983258 QTX983257:QTX983258 RDT983257:RDT983258 RNP983257:RNP983258 RXL983257:RXL983258 SHH983257:SHH983258 SRD983257:SRD983258 TAZ983257:TAZ983258 TKV983257:TKV983258 TUR983257:TUR983258 UEN983257:UEN983258 UOJ983257:UOJ983258 UYF983257:UYF983258 VIB983257:VIB983258 VRX983257:VRX983258 WBT983257:WBT983258 WLP983257:WLP983258 WVL983257:WVL983258 D220:D221 IZ220:IZ221 SV220:SV221 ACR220:ACR221 AMN220:AMN221 AWJ220:AWJ221 BGF220:BGF221 BQB220:BQB221 BZX220:BZX221 CJT220:CJT221 CTP220:CTP221 DDL220:DDL221 DNH220:DNH221 DXD220:DXD221 EGZ220:EGZ221 EQV220:EQV221 FAR220:FAR221 FKN220:FKN221 FUJ220:FUJ221 GEF220:GEF221 GOB220:GOB221 GXX220:GXX221 HHT220:HHT221 HRP220:HRP221 IBL220:IBL221 ILH220:ILH221 IVD220:IVD221 JEZ220:JEZ221 JOV220:JOV221 JYR220:JYR221 KIN220:KIN221 KSJ220:KSJ221 LCF220:LCF221 LMB220:LMB221 LVX220:LVX221 MFT220:MFT221 MPP220:MPP221 MZL220:MZL221 NJH220:NJH221 NTD220:NTD221 OCZ220:OCZ221 OMV220:OMV221 OWR220:OWR221 PGN220:PGN221 PQJ220:PQJ221 QAF220:QAF221 QKB220:QKB221 QTX220:QTX221 RDT220:RDT221 RNP220:RNP221 RXL220:RXL221 SHH220:SHH221 SRD220:SRD221 TAZ220:TAZ221 TKV220:TKV221 TUR220:TUR221 UEN220:UEN221 UOJ220:UOJ221 UYF220:UYF221 VIB220:VIB221 VRX220:VRX221 WBT220:WBT221 WLP220:WLP221 WVL220:WVL221 D65756:D65757 IZ65756:IZ65757 SV65756:SV65757 ACR65756:ACR65757 AMN65756:AMN65757 AWJ65756:AWJ65757 BGF65756:BGF65757 BQB65756:BQB65757 BZX65756:BZX65757 CJT65756:CJT65757 CTP65756:CTP65757 DDL65756:DDL65757 DNH65756:DNH65757 DXD65756:DXD65757 EGZ65756:EGZ65757 EQV65756:EQV65757 FAR65756:FAR65757 FKN65756:FKN65757 FUJ65756:FUJ65757 GEF65756:GEF65757 GOB65756:GOB65757 GXX65756:GXX65757 HHT65756:HHT65757 HRP65756:HRP65757 IBL65756:IBL65757 ILH65756:ILH65757 IVD65756:IVD65757 JEZ65756:JEZ65757 JOV65756:JOV65757 JYR65756:JYR65757 KIN65756:KIN65757 KSJ65756:KSJ65757 LCF65756:LCF65757 LMB65756:LMB65757 LVX65756:LVX65757 MFT65756:MFT65757 MPP65756:MPP65757 MZL65756:MZL65757 NJH65756:NJH65757 NTD65756:NTD65757 OCZ65756:OCZ65757 OMV65756:OMV65757 OWR65756:OWR65757 PGN65756:PGN65757 PQJ65756:PQJ65757 QAF65756:QAF65757 QKB65756:QKB65757 QTX65756:QTX65757 RDT65756:RDT65757 RNP65756:RNP65757 RXL65756:RXL65757 SHH65756:SHH65757 SRD65756:SRD65757 TAZ65756:TAZ65757 TKV65756:TKV65757 TUR65756:TUR65757 UEN65756:UEN65757 UOJ65756:UOJ65757 UYF65756:UYF65757 VIB65756:VIB65757 VRX65756:VRX65757 WBT65756:WBT65757 WLP65756:WLP65757 WVL65756:WVL65757 D131292:D131293 IZ131292:IZ131293 SV131292:SV131293 ACR131292:ACR131293 AMN131292:AMN131293 AWJ131292:AWJ131293 BGF131292:BGF131293 BQB131292:BQB131293 BZX131292:BZX131293 CJT131292:CJT131293 CTP131292:CTP131293 DDL131292:DDL131293 DNH131292:DNH131293 DXD131292:DXD131293 EGZ131292:EGZ131293 EQV131292:EQV131293 FAR131292:FAR131293 FKN131292:FKN131293 FUJ131292:FUJ131293 GEF131292:GEF131293 GOB131292:GOB131293 GXX131292:GXX131293 HHT131292:HHT131293 HRP131292:HRP131293 IBL131292:IBL131293 ILH131292:ILH131293 IVD131292:IVD131293 JEZ131292:JEZ131293 JOV131292:JOV131293 JYR131292:JYR131293 KIN131292:KIN131293 KSJ131292:KSJ131293 LCF131292:LCF131293 LMB131292:LMB131293 LVX131292:LVX131293 MFT131292:MFT131293 MPP131292:MPP131293 MZL131292:MZL131293 NJH131292:NJH131293 NTD131292:NTD131293 OCZ131292:OCZ131293 OMV131292:OMV131293 OWR131292:OWR131293 PGN131292:PGN131293 PQJ131292:PQJ131293 QAF131292:QAF131293 QKB131292:QKB131293 QTX131292:QTX131293 RDT131292:RDT131293 RNP131292:RNP131293 RXL131292:RXL131293 SHH131292:SHH131293 SRD131292:SRD131293 TAZ131292:TAZ131293 TKV131292:TKV131293 TUR131292:TUR131293 UEN131292:UEN131293 UOJ131292:UOJ131293 UYF131292:UYF131293 VIB131292:VIB131293 VRX131292:VRX131293 WBT131292:WBT131293 WLP131292:WLP131293 WVL131292:WVL131293 D196828:D196829 IZ196828:IZ196829 SV196828:SV196829 ACR196828:ACR196829 AMN196828:AMN196829 AWJ196828:AWJ196829 BGF196828:BGF196829 BQB196828:BQB196829 BZX196828:BZX196829 CJT196828:CJT196829 CTP196828:CTP196829 DDL196828:DDL196829 DNH196828:DNH196829 DXD196828:DXD196829 EGZ196828:EGZ196829 EQV196828:EQV196829 FAR196828:FAR196829 FKN196828:FKN196829 FUJ196828:FUJ196829 GEF196828:GEF196829 GOB196828:GOB196829 GXX196828:GXX196829 HHT196828:HHT196829 HRP196828:HRP196829 IBL196828:IBL196829 ILH196828:ILH196829 IVD196828:IVD196829 JEZ196828:JEZ196829 JOV196828:JOV196829 JYR196828:JYR196829 KIN196828:KIN196829 KSJ196828:KSJ196829 LCF196828:LCF196829 LMB196828:LMB196829 LVX196828:LVX196829 MFT196828:MFT196829 MPP196828:MPP196829 MZL196828:MZL196829 NJH196828:NJH196829 NTD196828:NTD196829 OCZ196828:OCZ196829 OMV196828:OMV196829 OWR196828:OWR196829 PGN196828:PGN196829 PQJ196828:PQJ196829 QAF196828:QAF196829 QKB196828:QKB196829 QTX196828:QTX196829 RDT196828:RDT196829 RNP196828:RNP196829 RXL196828:RXL196829 SHH196828:SHH196829 SRD196828:SRD196829 TAZ196828:TAZ196829 TKV196828:TKV196829 TUR196828:TUR196829 UEN196828:UEN196829 UOJ196828:UOJ196829 UYF196828:UYF196829 VIB196828:VIB196829 VRX196828:VRX196829 WBT196828:WBT196829 WLP196828:WLP196829 WVL196828:WVL196829 D262364:D262365 IZ262364:IZ262365 SV262364:SV262365 ACR262364:ACR262365 AMN262364:AMN262365 AWJ262364:AWJ262365 BGF262364:BGF262365 BQB262364:BQB262365 BZX262364:BZX262365 CJT262364:CJT262365 CTP262364:CTP262365 DDL262364:DDL262365 DNH262364:DNH262365 DXD262364:DXD262365 EGZ262364:EGZ262365 EQV262364:EQV262365 FAR262364:FAR262365 FKN262364:FKN262365 FUJ262364:FUJ262365 GEF262364:GEF262365 GOB262364:GOB262365 GXX262364:GXX262365 HHT262364:HHT262365 HRP262364:HRP262365 IBL262364:IBL262365 ILH262364:ILH262365 IVD262364:IVD262365 JEZ262364:JEZ262365 JOV262364:JOV262365 JYR262364:JYR262365 KIN262364:KIN262365 KSJ262364:KSJ262365 LCF262364:LCF262365 LMB262364:LMB262365 LVX262364:LVX262365 MFT262364:MFT262365 MPP262364:MPP262365 MZL262364:MZL262365 NJH262364:NJH262365 NTD262364:NTD262365 OCZ262364:OCZ262365 OMV262364:OMV262365 OWR262364:OWR262365 PGN262364:PGN262365 PQJ262364:PQJ262365 QAF262364:QAF262365 QKB262364:QKB262365 QTX262364:QTX262365 RDT262364:RDT262365 RNP262364:RNP262365 RXL262364:RXL262365 SHH262364:SHH262365 SRD262364:SRD262365 TAZ262364:TAZ262365 TKV262364:TKV262365 TUR262364:TUR262365 UEN262364:UEN262365 UOJ262364:UOJ262365 UYF262364:UYF262365 VIB262364:VIB262365 VRX262364:VRX262365 WBT262364:WBT262365 WLP262364:WLP262365 WVL262364:WVL262365 D327900:D327901 IZ327900:IZ327901 SV327900:SV327901 ACR327900:ACR327901 AMN327900:AMN327901 AWJ327900:AWJ327901 BGF327900:BGF327901 BQB327900:BQB327901 BZX327900:BZX327901 CJT327900:CJT327901 CTP327900:CTP327901 DDL327900:DDL327901 DNH327900:DNH327901 DXD327900:DXD327901 EGZ327900:EGZ327901 EQV327900:EQV327901 FAR327900:FAR327901 FKN327900:FKN327901 FUJ327900:FUJ327901 GEF327900:GEF327901 GOB327900:GOB327901 GXX327900:GXX327901 HHT327900:HHT327901 HRP327900:HRP327901 IBL327900:IBL327901 ILH327900:ILH327901 IVD327900:IVD327901 JEZ327900:JEZ327901 JOV327900:JOV327901 JYR327900:JYR327901 KIN327900:KIN327901 KSJ327900:KSJ327901 LCF327900:LCF327901 LMB327900:LMB327901 LVX327900:LVX327901 MFT327900:MFT327901 MPP327900:MPP327901 MZL327900:MZL327901 NJH327900:NJH327901 NTD327900:NTD327901 OCZ327900:OCZ327901 OMV327900:OMV327901 OWR327900:OWR327901 PGN327900:PGN327901 PQJ327900:PQJ327901 QAF327900:QAF327901 QKB327900:QKB327901 QTX327900:QTX327901 RDT327900:RDT327901 RNP327900:RNP327901 RXL327900:RXL327901 SHH327900:SHH327901 SRD327900:SRD327901 TAZ327900:TAZ327901 TKV327900:TKV327901 TUR327900:TUR327901 UEN327900:UEN327901 UOJ327900:UOJ327901 UYF327900:UYF327901 VIB327900:VIB327901 VRX327900:VRX327901 WBT327900:WBT327901 WLP327900:WLP327901 WVL327900:WVL327901 D393436:D393437 IZ393436:IZ393437 SV393436:SV393437 ACR393436:ACR393437 AMN393436:AMN393437 AWJ393436:AWJ393437 BGF393436:BGF393437 BQB393436:BQB393437 BZX393436:BZX393437 CJT393436:CJT393437 CTP393436:CTP393437 DDL393436:DDL393437 DNH393436:DNH393437 DXD393436:DXD393437 EGZ393436:EGZ393437 EQV393436:EQV393437 FAR393436:FAR393437 FKN393436:FKN393437 FUJ393436:FUJ393437 GEF393436:GEF393437 GOB393436:GOB393437 GXX393436:GXX393437 HHT393436:HHT393437 HRP393436:HRP393437 IBL393436:IBL393437 ILH393436:ILH393437 IVD393436:IVD393437 JEZ393436:JEZ393437 JOV393436:JOV393437 JYR393436:JYR393437 KIN393436:KIN393437 KSJ393436:KSJ393437 LCF393436:LCF393437 LMB393436:LMB393437 LVX393436:LVX393437 MFT393436:MFT393437 MPP393436:MPP393437 MZL393436:MZL393437 NJH393436:NJH393437 NTD393436:NTD393437 OCZ393436:OCZ393437 OMV393436:OMV393437 OWR393436:OWR393437 PGN393436:PGN393437 PQJ393436:PQJ393437 QAF393436:QAF393437 QKB393436:QKB393437 QTX393436:QTX393437 RDT393436:RDT393437 RNP393436:RNP393437 RXL393436:RXL393437 SHH393436:SHH393437 SRD393436:SRD393437 TAZ393436:TAZ393437 TKV393436:TKV393437 TUR393436:TUR393437 UEN393436:UEN393437 UOJ393436:UOJ393437 UYF393436:UYF393437 VIB393436:VIB393437 VRX393436:VRX393437 WBT393436:WBT393437 WLP393436:WLP393437 WVL393436:WVL393437 D458972:D458973 IZ458972:IZ458973 SV458972:SV458973 ACR458972:ACR458973 AMN458972:AMN458973 AWJ458972:AWJ458973 BGF458972:BGF458973 BQB458972:BQB458973 BZX458972:BZX458973 CJT458972:CJT458973 CTP458972:CTP458973 DDL458972:DDL458973 DNH458972:DNH458973 DXD458972:DXD458973 EGZ458972:EGZ458973 EQV458972:EQV458973 FAR458972:FAR458973 FKN458972:FKN458973 FUJ458972:FUJ458973 GEF458972:GEF458973 GOB458972:GOB458973 GXX458972:GXX458973 HHT458972:HHT458973 HRP458972:HRP458973 IBL458972:IBL458973 ILH458972:ILH458973 IVD458972:IVD458973 JEZ458972:JEZ458973 JOV458972:JOV458973 JYR458972:JYR458973 KIN458972:KIN458973 KSJ458972:KSJ458973 LCF458972:LCF458973 LMB458972:LMB458973 LVX458972:LVX458973 MFT458972:MFT458973 MPP458972:MPP458973 MZL458972:MZL458973 NJH458972:NJH458973 NTD458972:NTD458973 OCZ458972:OCZ458973 OMV458972:OMV458973 OWR458972:OWR458973 PGN458972:PGN458973 PQJ458972:PQJ458973 QAF458972:QAF458973 QKB458972:QKB458973 QTX458972:QTX458973 RDT458972:RDT458973 RNP458972:RNP458973 RXL458972:RXL458973 SHH458972:SHH458973 SRD458972:SRD458973 TAZ458972:TAZ458973 TKV458972:TKV458973 TUR458972:TUR458973 UEN458972:UEN458973 UOJ458972:UOJ458973 UYF458972:UYF458973 VIB458972:VIB458973 VRX458972:VRX458973 WBT458972:WBT458973 WLP458972:WLP458973 WVL458972:WVL458973 D524508:D524509 IZ524508:IZ524509 SV524508:SV524509 ACR524508:ACR524509 AMN524508:AMN524509 AWJ524508:AWJ524509 BGF524508:BGF524509 BQB524508:BQB524509 BZX524508:BZX524509 CJT524508:CJT524509 CTP524508:CTP524509 DDL524508:DDL524509 DNH524508:DNH524509 DXD524508:DXD524509 EGZ524508:EGZ524509 EQV524508:EQV524509 FAR524508:FAR524509 FKN524508:FKN524509 FUJ524508:FUJ524509 GEF524508:GEF524509 GOB524508:GOB524509 GXX524508:GXX524509 HHT524508:HHT524509 HRP524508:HRP524509 IBL524508:IBL524509 ILH524508:ILH524509 IVD524508:IVD524509 JEZ524508:JEZ524509 JOV524508:JOV524509 JYR524508:JYR524509 KIN524508:KIN524509 KSJ524508:KSJ524509 LCF524508:LCF524509 LMB524508:LMB524509 LVX524508:LVX524509 MFT524508:MFT524509 MPP524508:MPP524509 MZL524508:MZL524509 NJH524508:NJH524509 NTD524508:NTD524509 OCZ524508:OCZ524509 OMV524508:OMV524509 OWR524508:OWR524509 PGN524508:PGN524509 PQJ524508:PQJ524509 QAF524508:QAF524509 QKB524508:QKB524509 QTX524508:QTX524509 RDT524508:RDT524509 RNP524508:RNP524509 RXL524508:RXL524509 SHH524508:SHH524509 SRD524508:SRD524509 TAZ524508:TAZ524509 TKV524508:TKV524509 TUR524508:TUR524509 UEN524508:UEN524509 UOJ524508:UOJ524509 UYF524508:UYF524509 VIB524508:VIB524509 VRX524508:VRX524509 WBT524508:WBT524509 WLP524508:WLP524509 WVL524508:WVL524509 D590044:D590045 IZ590044:IZ590045 SV590044:SV590045 ACR590044:ACR590045 AMN590044:AMN590045 AWJ590044:AWJ590045 BGF590044:BGF590045 BQB590044:BQB590045 BZX590044:BZX590045 CJT590044:CJT590045 CTP590044:CTP590045 DDL590044:DDL590045 DNH590044:DNH590045 DXD590044:DXD590045 EGZ590044:EGZ590045 EQV590044:EQV590045 FAR590044:FAR590045 FKN590044:FKN590045 FUJ590044:FUJ590045 GEF590044:GEF590045 GOB590044:GOB590045 GXX590044:GXX590045 HHT590044:HHT590045 HRP590044:HRP590045 IBL590044:IBL590045 ILH590044:ILH590045 IVD590044:IVD590045 JEZ590044:JEZ590045 JOV590044:JOV590045 JYR590044:JYR590045 KIN590044:KIN590045 KSJ590044:KSJ590045 LCF590044:LCF590045 LMB590044:LMB590045 LVX590044:LVX590045 MFT590044:MFT590045 MPP590044:MPP590045 MZL590044:MZL590045 NJH590044:NJH590045 NTD590044:NTD590045 OCZ590044:OCZ590045 OMV590044:OMV590045 OWR590044:OWR590045 PGN590044:PGN590045 PQJ590044:PQJ590045 QAF590044:QAF590045 QKB590044:QKB590045 QTX590044:QTX590045 RDT590044:RDT590045 RNP590044:RNP590045 RXL590044:RXL590045 SHH590044:SHH590045 SRD590044:SRD590045 TAZ590044:TAZ590045 TKV590044:TKV590045 TUR590044:TUR590045 UEN590044:UEN590045 UOJ590044:UOJ590045 UYF590044:UYF590045 VIB590044:VIB590045 VRX590044:VRX590045 WBT590044:WBT590045 WLP590044:WLP590045 WVL590044:WVL590045 D655580:D655581 IZ655580:IZ655581 SV655580:SV655581 ACR655580:ACR655581 AMN655580:AMN655581 AWJ655580:AWJ655581 BGF655580:BGF655581 BQB655580:BQB655581 BZX655580:BZX655581 CJT655580:CJT655581 CTP655580:CTP655581 DDL655580:DDL655581 DNH655580:DNH655581 DXD655580:DXD655581 EGZ655580:EGZ655581 EQV655580:EQV655581 FAR655580:FAR655581 FKN655580:FKN655581 FUJ655580:FUJ655581 GEF655580:GEF655581 GOB655580:GOB655581 GXX655580:GXX655581 HHT655580:HHT655581 HRP655580:HRP655581 IBL655580:IBL655581 ILH655580:ILH655581 IVD655580:IVD655581 JEZ655580:JEZ655581 JOV655580:JOV655581 JYR655580:JYR655581 KIN655580:KIN655581 KSJ655580:KSJ655581 LCF655580:LCF655581 LMB655580:LMB655581 LVX655580:LVX655581 MFT655580:MFT655581 MPP655580:MPP655581 MZL655580:MZL655581 NJH655580:NJH655581 NTD655580:NTD655581 OCZ655580:OCZ655581 OMV655580:OMV655581 OWR655580:OWR655581 PGN655580:PGN655581 PQJ655580:PQJ655581 QAF655580:QAF655581 QKB655580:QKB655581 QTX655580:QTX655581 RDT655580:RDT655581 RNP655580:RNP655581 RXL655580:RXL655581 SHH655580:SHH655581 SRD655580:SRD655581 TAZ655580:TAZ655581 TKV655580:TKV655581 TUR655580:TUR655581 UEN655580:UEN655581 UOJ655580:UOJ655581 UYF655580:UYF655581 VIB655580:VIB655581 VRX655580:VRX655581 WBT655580:WBT655581 WLP655580:WLP655581 WVL655580:WVL655581 D721116:D721117 IZ721116:IZ721117 SV721116:SV721117 ACR721116:ACR721117 AMN721116:AMN721117 AWJ721116:AWJ721117 BGF721116:BGF721117 BQB721116:BQB721117 BZX721116:BZX721117 CJT721116:CJT721117 CTP721116:CTP721117 DDL721116:DDL721117 DNH721116:DNH721117 DXD721116:DXD721117 EGZ721116:EGZ721117 EQV721116:EQV721117 FAR721116:FAR721117 FKN721116:FKN721117 FUJ721116:FUJ721117 GEF721116:GEF721117 GOB721116:GOB721117 GXX721116:GXX721117 HHT721116:HHT721117 HRP721116:HRP721117 IBL721116:IBL721117 ILH721116:ILH721117 IVD721116:IVD721117 JEZ721116:JEZ721117 JOV721116:JOV721117 JYR721116:JYR721117 KIN721116:KIN721117 KSJ721116:KSJ721117 LCF721116:LCF721117 LMB721116:LMB721117 LVX721116:LVX721117 MFT721116:MFT721117 MPP721116:MPP721117 MZL721116:MZL721117 NJH721116:NJH721117 NTD721116:NTD721117 OCZ721116:OCZ721117 OMV721116:OMV721117 OWR721116:OWR721117 PGN721116:PGN721117 PQJ721116:PQJ721117 QAF721116:QAF721117 QKB721116:QKB721117 QTX721116:QTX721117 RDT721116:RDT721117 RNP721116:RNP721117 RXL721116:RXL721117 SHH721116:SHH721117 SRD721116:SRD721117 TAZ721116:TAZ721117 TKV721116:TKV721117 TUR721116:TUR721117 UEN721116:UEN721117 UOJ721116:UOJ721117 UYF721116:UYF721117 VIB721116:VIB721117 VRX721116:VRX721117 WBT721116:WBT721117 WLP721116:WLP721117 WVL721116:WVL721117 D786652:D786653 IZ786652:IZ786653 SV786652:SV786653 ACR786652:ACR786653 AMN786652:AMN786653 AWJ786652:AWJ786653 BGF786652:BGF786653 BQB786652:BQB786653 BZX786652:BZX786653 CJT786652:CJT786653 CTP786652:CTP786653 DDL786652:DDL786653 DNH786652:DNH786653 DXD786652:DXD786653 EGZ786652:EGZ786653 EQV786652:EQV786653 FAR786652:FAR786653 FKN786652:FKN786653 FUJ786652:FUJ786653 GEF786652:GEF786653 GOB786652:GOB786653 GXX786652:GXX786653 HHT786652:HHT786653 HRP786652:HRP786653 IBL786652:IBL786653 ILH786652:ILH786653 IVD786652:IVD786653 JEZ786652:JEZ786653 JOV786652:JOV786653 JYR786652:JYR786653 KIN786652:KIN786653 KSJ786652:KSJ786653 LCF786652:LCF786653 LMB786652:LMB786653 LVX786652:LVX786653 MFT786652:MFT786653 MPP786652:MPP786653 MZL786652:MZL786653 NJH786652:NJH786653 NTD786652:NTD786653 OCZ786652:OCZ786653 OMV786652:OMV786653 OWR786652:OWR786653 PGN786652:PGN786653 PQJ786652:PQJ786653 QAF786652:QAF786653 QKB786652:QKB786653 QTX786652:QTX786653 RDT786652:RDT786653 RNP786652:RNP786653 RXL786652:RXL786653 SHH786652:SHH786653 SRD786652:SRD786653 TAZ786652:TAZ786653 TKV786652:TKV786653 TUR786652:TUR786653 UEN786652:UEN786653 UOJ786652:UOJ786653 UYF786652:UYF786653 VIB786652:VIB786653 VRX786652:VRX786653 WBT786652:WBT786653 WLP786652:WLP786653 WVL786652:WVL786653 D852188:D852189 IZ852188:IZ852189 SV852188:SV852189 ACR852188:ACR852189 AMN852188:AMN852189 AWJ852188:AWJ852189 BGF852188:BGF852189 BQB852188:BQB852189 BZX852188:BZX852189 CJT852188:CJT852189 CTP852188:CTP852189 DDL852188:DDL852189 DNH852188:DNH852189 DXD852188:DXD852189 EGZ852188:EGZ852189 EQV852188:EQV852189 FAR852188:FAR852189 FKN852188:FKN852189 FUJ852188:FUJ852189 GEF852188:GEF852189 GOB852188:GOB852189 GXX852188:GXX852189 HHT852188:HHT852189 HRP852188:HRP852189 IBL852188:IBL852189 ILH852188:ILH852189 IVD852188:IVD852189 JEZ852188:JEZ852189 JOV852188:JOV852189 JYR852188:JYR852189 KIN852188:KIN852189 KSJ852188:KSJ852189 LCF852188:LCF852189 LMB852188:LMB852189 LVX852188:LVX852189 MFT852188:MFT852189 MPP852188:MPP852189 MZL852188:MZL852189 NJH852188:NJH852189 NTD852188:NTD852189 OCZ852188:OCZ852189 OMV852188:OMV852189 OWR852188:OWR852189 PGN852188:PGN852189 PQJ852188:PQJ852189 QAF852188:QAF852189 QKB852188:QKB852189 QTX852188:QTX852189 RDT852188:RDT852189 RNP852188:RNP852189 RXL852188:RXL852189 SHH852188:SHH852189 SRD852188:SRD852189 TAZ852188:TAZ852189 TKV852188:TKV852189 TUR852188:TUR852189 UEN852188:UEN852189 UOJ852188:UOJ852189 UYF852188:UYF852189 VIB852188:VIB852189 VRX852188:VRX852189 WBT852188:WBT852189 WLP852188:WLP852189 WVL852188:WVL852189 D917724:D917725 IZ917724:IZ917725 SV917724:SV917725 ACR917724:ACR917725 AMN917724:AMN917725 AWJ917724:AWJ917725 BGF917724:BGF917725 BQB917724:BQB917725 BZX917724:BZX917725 CJT917724:CJT917725 CTP917724:CTP917725 DDL917724:DDL917725 DNH917724:DNH917725 DXD917724:DXD917725 EGZ917724:EGZ917725 EQV917724:EQV917725 FAR917724:FAR917725 FKN917724:FKN917725 FUJ917724:FUJ917725 GEF917724:GEF917725 GOB917724:GOB917725 GXX917724:GXX917725 HHT917724:HHT917725 HRP917724:HRP917725 IBL917724:IBL917725 ILH917724:ILH917725 IVD917724:IVD917725 JEZ917724:JEZ917725 JOV917724:JOV917725 JYR917724:JYR917725 KIN917724:KIN917725 KSJ917724:KSJ917725 LCF917724:LCF917725 LMB917724:LMB917725 LVX917724:LVX917725 MFT917724:MFT917725 MPP917724:MPP917725 MZL917724:MZL917725 NJH917724:NJH917725 NTD917724:NTD917725 OCZ917724:OCZ917725 OMV917724:OMV917725 OWR917724:OWR917725 PGN917724:PGN917725 PQJ917724:PQJ917725 QAF917724:QAF917725 QKB917724:QKB917725 QTX917724:QTX917725 RDT917724:RDT917725 RNP917724:RNP917725 RXL917724:RXL917725 SHH917724:SHH917725 SRD917724:SRD917725 TAZ917724:TAZ917725 TKV917724:TKV917725 TUR917724:TUR917725 UEN917724:UEN917725 UOJ917724:UOJ917725 UYF917724:UYF917725 VIB917724:VIB917725 VRX917724:VRX917725 WBT917724:WBT917725 WLP917724:WLP917725 WVL917724:WVL917725 D983260:D983261 IZ983260:IZ983261 SV983260:SV983261 ACR983260:ACR983261 AMN983260:AMN983261 AWJ983260:AWJ983261 BGF983260:BGF983261 BQB983260:BQB983261 BZX983260:BZX983261 CJT983260:CJT983261 CTP983260:CTP983261 DDL983260:DDL983261 DNH983260:DNH983261 DXD983260:DXD983261 EGZ983260:EGZ983261 EQV983260:EQV983261 FAR983260:FAR983261 FKN983260:FKN983261 FUJ983260:FUJ983261 GEF983260:GEF983261 GOB983260:GOB983261 GXX983260:GXX983261 HHT983260:HHT983261 HRP983260:HRP983261 IBL983260:IBL983261 ILH983260:ILH983261 IVD983260:IVD983261 JEZ983260:JEZ983261 JOV983260:JOV983261 JYR983260:JYR983261 KIN983260:KIN983261 KSJ983260:KSJ983261 LCF983260:LCF983261 LMB983260:LMB983261 LVX983260:LVX983261 MFT983260:MFT983261 MPP983260:MPP983261 MZL983260:MZL983261 NJH983260:NJH983261 NTD983260:NTD983261 OCZ983260:OCZ983261 OMV983260:OMV983261 OWR983260:OWR983261 PGN983260:PGN983261 PQJ983260:PQJ983261 QAF983260:QAF983261 QKB983260:QKB983261 QTX983260:QTX983261 RDT983260:RDT983261 RNP983260:RNP983261 RXL983260:RXL983261 SHH983260:SHH983261 SRD983260:SRD983261 TAZ983260:TAZ983261 TKV983260:TKV983261 TUR983260:TUR983261 UEN983260:UEN983261 UOJ983260:UOJ983261 UYF983260:UYF983261 VIB983260:VIB983261 VRX983260:VRX983261 WBT983260:WBT983261 WLP983260:WLP983261 WVL983260:WVL983261 D223:D224 IZ223:IZ224 SV223:SV224 ACR223:ACR224 AMN223:AMN224 AWJ223:AWJ224 BGF223:BGF224 BQB223:BQB224 BZX223:BZX224 CJT223:CJT224 CTP223:CTP224 DDL223:DDL224 DNH223:DNH224 DXD223:DXD224 EGZ223:EGZ224 EQV223:EQV224 FAR223:FAR224 FKN223:FKN224 FUJ223:FUJ224 GEF223:GEF224 GOB223:GOB224 GXX223:GXX224 HHT223:HHT224 HRP223:HRP224 IBL223:IBL224 ILH223:ILH224 IVD223:IVD224 JEZ223:JEZ224 JOV223:JOV224 JYR223:JYR224 KIN223:KIN224 KSJ223:KSJ224 LCF223:LCF224 LMB223:LMB224 LVX223:LVX224 MFT223:MFT224 MPP223:MPP224 MZL223:MZL224 NJH223:NJH224 NTD223:NTD224 OCZ223:OCZ224 OMV223:OMV224 OWR223:OWR224 PGN223:PGN224 PQJ223:PQJ224 QAF223:QAF224 QKB223:QKB224 QTX223:QTX224 RDT223:RDT224 RNP223:RNP224 RXL223:RXL224 SHH223:SHH224 SRD223:SRD224 TAZ223:TAZ224 TKV223:TKV224 TUR223:TUR224 UEN223:UEN224 UOJ223:UOJ224 UYF223:UYF224 VIB223:VIB224 VRX223:VRX224 WBT223:WBT224 WLP223:WLP224 WVL223:WVL224 D65759:D65760 IZ65759:IZ65760 SV65759:SV65760 ACR65759:ACR65760 AMN65759:AMN65760 AWJ65759:AWJ65760 BGF65759:BGF65760 BQB65759:BQB65760 BZX65759:BZX65760 CJT65759:CJT65760 CTP65759:CTP65760 DDL65759:DDL65760 DNH65759:DNH65760 DXD65759:DXD65760 EGZ65759:EGZ65760 EQV65759:EQV65760 FAR65759:FAR65760 FKN65759:FKN65760 FUJ65759:FUJ65760 GEF65759:GEF65760 GOB65759:GOB65760 GXX65759:GXX65760 HHT65759:HHT65760 HRP65759:HRP65760 IBL65759:IBL65760 ILH65759:ILH65760 IVD65759:IVD65760 JEZ65759:JEZ65760 JOV65759:JOV65760 JYR65759:JYR65760 KIN65759:KIN65760 KSJ65759:KSJ65760 LCF65759:LCF65760 LMB65759:LMB65760 LVX65759:LVX65760 MFT65759:MFT65760 MPP65759:MPP65760 MZL65759:MZL65760 NJH65759:NJH65760 NTD65759:NTD65760 OCZ65759:OCZ65760 OMV65759:OMV65760 OWR65759:OWR65760 PGN65759:PGN65760 PQJ65759:PQJ65760 QAF65759:QAF65760 QKB65759:QKB65760 QTX65759:QTX65760 RDT65759:RDT65760 RNP65759:RNP65760 RXL65759:RXL65760 SHH65759:SHH65760 SRD65759:SRD65760 TAZ65759:TAZ65760 TKV65759:TKV65760 TUR65759:TUR65760 UEN65759:UEN65760 UOJ65759:UOJ65760 UYF65759:UYF65760 VIB65759:VIB65760 VRX65759:VRX65760 WBT65759:WBT65760 WLP65759:WLP65760 WVL65759:WVL65760 D131295:D131296 IZ131295:IZ131296 SV131295:SV131296 ACR131295:ACR131296 AMN131295:AMN131296 AWJ131295:AWJ131296 BGF131295:BGF131296 BQB131295:BQB131296 BZX131295:BZX131296 CJT131295:CJT131296 CTP131295:CTP131296 DDL131295:DDL131296 DNH131295:DNH131296 DXD131295:DXD131296 EGZ131295:EGZ131296 EQV131295:EQV131296 FAR131295:FAR131296 FKN131295:FKN131296 FUJ131295:FUJ131296 GEF131295:GEF131296 GOB131295:GOB131296 GXX131295:GXX131296 HHT131295:HHT131296 HRP131295:HRP131296 IBL131295:IBL131296 ILH131295:ILH131296 IVD131295:IVD131296 JEZ131295:JEZ131296 JOV131295:JOV131296 JYR131295:JYR131296 KIN131295:KIN131296 KSJ131295:KSJ131296 LCF131295:LCF131296 LMB131295:LMB131296 LVX131295:LVX131296 MFT131295:MFT131296 MPP131295:MPP131296 MZL131295:MZL131296 NJH131295:NJH131296 NTD131295:NTD131296 OCZ131295:OCZ131296 OMV131295:OMV131296 OWR131295:OWR131296 PGN131295:PGN131296 PQJ131295:PQJ131296 QAF131295:QAF131296 QKB131295:QKB131296 QTX131295:QTX131296 RDT131295:RDT131296 RNP131295:RNP131296 RXL131295:RXL131296 SHH131295:SHH131296 SRD131295:SRD131296 TAZ131295:TAZ131296 TKV131295:TKV131296 TUR131295:TUR131296 UEN131295:UEN131296 UOJ131295:UOJ131296 UYF131295:UYF131296 VIB131295:VIB131296 VRX131295:VRX131296 WBT131295:WBT131296 WLP131295:WLP131296 WVL131295:WVL131296 D196831:D196832 IZ196831:IZ196832 SV196831:SV196832 ACR196831:ACR196832 AMN196831:AMN196832 AWJ196831:AWJ196832 BGF196831:BGF196832 BQB196831:BQB196832 BZX196831:BZX196832 CJT196831:CJT196832 CTP196831:CTP196832 DDL196831:DDL196832 DNH196831:DNH196832 DXD196831:DXD196832 EGZ196831:EGZ196832 EQV196831:EQV196832 FAR196831:FAR196832 FKN196831:FKN196832 FUJ196831:FUJ196832 GEF196831:GEF196832 GOB196831:GOB196832 GXX196831:GXX196832 HHT196831:HHT196832 HRP196831:HRP196832 IBL196831:IBL196832 ILH196831:ILH196832 IVD196831:IVD196832 JEZ196831:JEZ196832 JOV196831:JOV196832 JYR196831:JYR196832 KIN196831:KIN196832 KSJ196831:KSJ196832 LCF196831:LCF196832 LMB196831:LMB196832 LVX196831:LVX196832 MFT196831:MFT196832 MPP196831:MPP196832 MZL196831:MZL196832 NJH196831:NJH196832 NTD196831:NTD196832 OCZ196831:OCZ196832 OMV196831:OMV196832 OWR196831:OWR196832 PGN196831:PGN196832 PQJ196831:PQJ196832 QAF196831:QAF196832 QKB196831:QKB196832 QTX196831:QTX196832 RDT196831:RDT196832 RNP196831:RNP196832 RXL196831:RXL196832 SHH196831:SHH196832 SRD196831:SRD196832 TAZ196831:TAZ196832 TKV196831:TKV196832 TUR196831:TUR196832 UEN196831:UEN196832 UOJ196831:UOJ196832 UYF196831:UYF196832 VIB196831:VIB196832 VRX196831:VRX196832 WBT196831:WBT196832 WLP196831:WLP196832 WVL196831:WVL196832 D262367:D262368 IZ262367:IZ262368 SV262367:SV262368 ACR262367:ACR262368 AMN262367:AMN262368 AWJ262367:AWJ262368 BGF262367:BGF262368 BQB262367:BQB262368 BZX262367:BZX262368 CJT262367:CJT262368 CTP262367:CTP262368 DDL262367:DDL262368 DNH262367:DNH262368 DXD262367:DXD262368 EGZ262367:EGZ262368 EQV262367:EQV262368 FAR262367:FAR262368 FKN262367:FKN262368 FUJ262367:FUJ262368 GEF262367:GEF262368 GOB262367:GOB262368 GXX262367:GXX262368 HHT262367:HHT262368 HRP262367:HRP262368 IBL262367:IBL262368 ILH262367:ILH262368 IVD262367:IVD262368 JEZ262367:JEZ262368 JOV262367:JOV262368 JYR262367:JYR262368 KIN262367:KIN262368 KSJ262367:KSJ262368 LCF262367:LCF262368 LMB262367:LMB262368 LVX262367:LVX262368 MFT262367:MFT262368 MPP262367:MPP262368 MZL262367:MZL262368 NJH262367:NJH262368 NTD262367:NTD262368 OCZ262367:OCZ262368 OMV262367:OMV262368 OWR262367:OWR262368 PGN262367:PGN262368 PQJ262367:PQJ262368 QAF262367:QAF262368 QKB262367:QKB262368 QTX262367:QTX262368 RDT262367:RDT262368 RNP262367:RNP262368 RXL262367:RXL262368 SHH262367:SHH262368 SRD262367:SRD262368 TAZ262367:TAZ262368 TKV262367:TKV262368 TUR262367:TUR262368 UEN262367:UEN262368 UOJ262367:UOJ262368 UYF262367:UYF262368 VIB262367:VIB262368 VRX262367:VRX262368 WBT262367:WBT262368 WLP262367:WLP262368 WVL262367:WVL262368 D327903:D327904 IZ327903:IZ327904 SV327903:SV327904 ACR327903:ACR327904 AMN327903:AMN327904 AWJ327903:AWJ327904 BGF327903:BGF327904 BQB327903:BQB327904 BZX327903:BZX327904 CJT327903:CJT327904 CTP327903:CTP327904 DDL327903:DDL327904 DNH327903:DNH327904 DXD327903:DXD327904 EGZ327903:EGZ327904 EQV327903:EQV327904 FAR327903:FAR327904 FKN327903:FKN327904 FUJ327903:FUJ327904 GEF327903:GEF327904 GOB327903:GOB327904 GXX327903:GXX327904 HHT327903:HHT327904 HRP327903:HRP327904 IBL327903:IBL327904 ILH327903:ILH327904 IVD327903:IVD327904 JEZ327903:JEZ327904 JOV327903:JOV327904 JYR327903:JYR327904 KIN327903:KIN327904 KSJ327903:KSJ327904 LCF327903:LCF327904 LMB327903:LMB327904 LVX327903:LVX327904 MFT327903:MFT327904 MPP327903:MPP327904 MZL327903:MZL327904 NJH327903:NJH327904 NTD327903:NTD327904 OCZ327903:OCZ327904 OMV327903:OMV327904 OWR327903:OWR327904 PGN327903:PGN327904 PQJ327903:PQJ327904 QAF327903:QAF327904 QKB327903:QKB327904 QTX327903:QTX327904 RDT327903:RDT327904 RNP327903:RNP327904 RXL327903:RXL327904 SHH327903:SHH327904 SRD327903:SRD327904 TAZ327903:TAZ327904 TKV327903:TKV327904 TUR327903:TUR327904 UEN327903:UEN327904 UOJ327903:UOJ327904 UYF327903:UYF327904 VIB327903:VIB327904 VRX327903:VRX327904 WBT327903:WBT327904 WLP327903:WLP327904 WVL327903:WVL327904 D393439:D393440 IZ393439:IZ393440 SV393439:SV393440 ACR393439:ACR393440 AMN393439:AMN393440 AWJ393439:AWJ393440 BGF393439:BGF393440 BQB393439:BQB393440 BZX393439:BZX393440 CJT393439:CJT393440 CTP393439:CTP393440 DDL393439:DDL393440 DNH393439:DNH393440 DXD393439:DXD393440 EGZ393439:EGZ393440 EQV393439:EQV393440 FAR393439:FAR393440 FKN393439:FKN393440 FUJ393439:FUJ393440 GEF393439:GEF393440 GOB393439:GOB393440 GXX393439:GXX393440 HHT393439:HHT393440 HRP393439:HRP393440 IBL393439:IBL393440 ILH393439:ILH393440 IVD393439:IVD393440 JEZ393439:JEZ393440 JOV393439:JOV393440 JYR393439:JYR393440 KIN393439:KIN393440 KSJ393439:KSJ393440 LCF393439:LCF393440 LMB393439:LMB393440 LVX393439:LVX393440 MFT393439:MFT393440 MPP393439:MPP393440 MZL393439:MZL393440 NJH393439:NJH393440 NTD393439:NTD393440 OCZ393439:OCZ393440 OMV393439:OMV393440 OWR393439:OWR393440 PGN393439:PGN393440 PQJ393439:PQJ393440 QAF393439:QAF393440 QKB393439:QKB393440 QTX393439:QTX393440 RDT393439:RDT393440 RNP393439:RNP393440 RXL393439:RXL393440 SHH393439:SHH393440 SRD393439:SRD393440 TAZ393439:TAZ393440 TKV393439:TKV393440 TUR393439:TUR393440 UEN393439:UEN393440 UOJ393439:UOJ393440 UYF393439:UYF393440 VIB393439:VIB393440 VRX393439:VRX393440 WBT393439:WBT393440 WLP393439:WLP393440 WVL393439:WVL393440 D458975:D458976 IZ458975:IZ458976 SV458975:SV458976 ACR458975:ACR458976 AMN458975:AMN458976 AWJ458975:AWJ458976 BGF458975:BGF458976 BQB458975:BQB458976 BZX458975:BZX458976 CJT458975:CJT458976 CTP458975:CTP458976 DDL458975:DDL458976 DNH458975:DNH458976 DXD458975:DXD458976 EGZ458975:EGZ458976 EQV458975:EQV458976 FAR458975:FAR458976 FKN458975:FKN458976 FUJ458975:FUJ458976 GEF458975:GEF458976 GOB458975:GOB458976 GXX458975:GXX458976 HHT458975:HHT458976 HRP458975:HRP458976 IBL458975:IBL458976 ILH458975:ILH458976 IVD458975:IVD458976 JEZ458975:JEZ458976 JOV458975:JOV458976 JYR458975:JYR458976 KIN458975:KIN458976 KSJ458975:KSJ458976 LCF458975:LCF458976 LMB458975:LMB458976 LVX458975:LVX458976 MFT458975:MFT458976 MPP458975:MPP458976 MZL458975:MZL458976 NJH458975:NJH458976 NTD458975:NTD458976 OCZ458975:OCZ458976 OMV458975:OMV458976 OWR458975:OWR458976 PGN458975:PGN458976 PQJ458975:PQJ458976 QAF458975:QAF458976 QKB458975:QKB458976 QTX458975:QTX458976 RDT458975:RDT458976 RNP458975:RNP458976 RXL458975:RXL458976 SHH458975:SHH458976 SRD458975:SRD458976 TAZ458975:TAZ458976 TKV458975:TKV458976 TUR458975:TUR458976 UEN458975:UEN458976 UOJ458975:UOJ458976 UYF458975:UYF458976 VIB458975:VIB458976 VRX458975:VRX458976 WBT458975:WBT458976 WLP458975:WLP458976 WVL458975:WVL458976 D524511:D524512 IZ524511:IZ524512 SV524511:SV524512 ACR524511:ACR524512 AMN524511:AMN524512 AWJ524511:AWJ524512 BGF524511:BGF524512 BQB524511:BQB524512 BZX524511:BZX524512 CJT524511:CJT524512 CTP524511:CTP524512 DDL524511:DDL524512 DNH524511:DNH524512 DXD524511:DXD524512 EGZ524511:EGZ524512 EQV524511:EQV524512 FAR524511:FAR524512 FKN524511:FKN524512 FUJ524511:FUJ524512 GEF524511:GEF524512 GOB524511:GOB524512 GXX524511:GXX524512 HHT524511:HHT524512 HRP524511:HRP524512 IBL524511:IBL524512 ILH524511:ILH524512 IVD524511:IVD524512 JEZ524511:JEZ524512 JOV524511:JOV524512 JYR524511:JYR524512 KIN524511:KIN524512 KSJ524511:KSJ524512 LCF524511:LCF524512 LMB524511:LMB524512 LVX524511:LVX524512 MFT524511:MFT524512 MPP524511:MPP524512 MZL524511:MZL524512 NJH524511:NJH524512 NTD524511:NTD524512 OCZ524511:OCZ524512 OMV524511:OMV524512 OWR524511:OWR524512 PGN524511:PGN524512 PQJ524511:PQJ524512 QAF524511:QAF524512 QKB524511:QKB524512 QTX524511:QTX524512 RDT524511:RDT524512 RNP524511:RNP524512 RXL524511:RXL524512 SHH524511:SHH524512 SRD524511:SRD524512 TAZ524511:TAZ524512 TKV524511:TKV524512 TUR524511:TUR524512 UEN524511:UEN524512 UOJ524511:UOJ524512 UYF524511:UYF524512 VIB524511:VIB524512 VRX524511:VRX524512 WBT524511:WBT524512 WLP524511:WLP524512 WVL524511:WVL524512 D590047:D590048 IZ590047:IZ590048 SV590047:SV590048 ACR590047:ACR590048 AMN590047:AMN590048 AWJ590047:AWJ590048 BGF590047:BGF590048 BQB590047:BQB590048 BZX590047:BZX590048 CJT590047:CJT590048 CTP590047:CTP590048 DDL590047:DDL590048 DNH590047:DNH590048 DXD590047:DXD590048 EGZ590047:EGZ590048 EQV590047:EQV590048 FAR590047:FAR590048 FKN590047:FKN590048 FUJ590047:FUJ590048 GEF590047:GEF590048 GOB590047:GOB590048 GXX590047:GXX590048 HHT590047:HHT590048 HRP590047:HRP590048 IBL590047:IBL590048 ILH590047:ILH590048 IVD590047:IVD590048 JEZ590047:JEZ590048 JOV590047:JOV590048 JYR590047:JYR590048 KIN590047:KIN590048 KSJ590047:KSJ590048 LCF590047:LCF590048 LMB590047:LMB590048 LVX590047:LVX590048 MFT590047:MFT590048 MPP590047:MPP590048 MZL590047:MZL590048 NJH590047:NJH590048 NTD590047:NTD590048 OCZ590047:OCZ590048 OMV590047:OMV590048 OWR590047:OWR590048 PGN590047:PGN590048 PQJ590047:PQJ590048 QAF590047:QAF590048 QKB590047:QKB590048 QTX590047:QTX590048 RDT590047:RDT590048 RNP590047:RNP590048 RXL590047:RXL590048 SHH590047:SHH590048 SRD590047:SRD590048 TAZ590047:TAZ590048 TKV590047:TKV590048 TUR590047:TUR590048 UEN590047:UEN590048 UOJ590047:UOJ590048 UYF590047:UYF590048 VIB590047:VIB590048 VRX590047:VRX590048 WBT590047:WBT590048 WLP590047:WLP590048 WVL590047:WVL590048 D655583:D655584 IZ655583:IZ655584 SV655583:SV655584 ACR655583:ACR655584 AMN655583:AMN655584 AWJ655583:AWJ655584 BGF655583:BGF655584 BQB655583:BQB655584 BZX655583:BZX655584 CJT655583:CJT655584 CTP655583:CTP655584 DDL655583:DDL655584 DNH655583:DNH655584 DXD655583:DXD655584 EGZ655583:EGZ655584 EQV655583:EQV655584 FAR655583:FAR655584 FKN655583:FKN655584 FUJ655583:FUJ655584 GEF655583:GEF655584 GOB655583:GOB655584 GXX655583:GXX655584 HHT655583:HHT655584 HRP655583:HRP655584 IBL655583:IBL655584 ILH655583:ILH655584 IVD655583:IVD655584 JEZ655583:JEZ655584 JOV655583:JOV655584 JYR655583:JYR655584 KIN655583:KIN655584 KSJ655583:KSJ655584 LCF655583:LCF655584 LMB655583:LMB655584 LVX655583:LVX655584 MFT655583:MFT655584 MPP655583:MPP655584 MZL655583:MZL655584 NJH655583:NJH655584 NTD655583:NTD655584 OCZ655583:OCZ655584 OMV655583:OMV655584 OWR655583:OWR655584 PGN655583:PGN655584 PQJ655583:PQJ655584 QAF655583:QAF655584 QKB655583:QKB655584 QTX655583:QTX655584 RDT655583:RDT655584 RNP655583:RNP655584 RXL655583:RXL655584 SHH655583:SHH655584 SRD655583:SRD655584 TAZ655583:TAZ655584 TKV655583:TKV655584 TUR655583:TUR655584 UEN655583:UEN655584 UOJ655583:UOJ655584 UYF655583:UYF655584 VIB655583:VIB655584 VRX655583:VRX655584 WBT655583:WBT655584 WLP655583:WLP655584 WVL655583:WVL655584 D721119:D721120 IZ721119:IZ721120 SV721119:SV721120 ACR721119:ACR721120 AMN721119:AMN721120 AWJ721119:AWJ721120 BGF721119:BGF721120 BQB721119:BQB721120 BZX721119:BZX721120 CJT721119:CJT721120 CTP721119:CTP721120 DDL721119:DDL721120 DNH721119:DNH721120 DXD721119:DXD721120 EGZ721119:EGZ721120 EQV721119:EQV721120 FAR721119:FAR721120 FKN721119:FKN721120 FUJ721119:FUJ721120 GEF721119:GEF721120 GOB721119:GOB721120 GXX721119:GXX721120 HHT721119:HHT721120 HRP721119:HRP721120 IBL721119:IBL721120 ILH721119:ILH721120 IVD721119:IVD721120 JEZ721119:JEZ721120 JOV721119:JOV721120 JYR721119:JYR721120 KIN721119:KIN721120 KSJ721119:KSJ721120 LCF721119:LCF721120 LMB721119:LMB721120 LVX721119:LVX721120 MFT721119:MFT721120 MPP721119:MPP721120 MZL721119:MZL721120 NJH721119:NJH721120 NTD721119:NTD721120 OCZ721119:OCZ721120 OMV721119:OMV721120 OWR721119:OWR721120 PGN721119:PGN721120 PQJ721119:PQJ721120 QAF721119:QAF721120 QKB721119:QKB721120 QTX721119:QTX721120 RDT721119:RDT721120 RNP721119:RNP721120 RXL721119:RXL721120 SHH721119:SHH721120 SRD721119:SRD721120 TAZ721119:TAZ721120 TKV721119:TKV721120 TUR721119:TUR721120 UEN721119:UEN721120 UOJ721119:UOJ721120 UYF721119:UYF721120 VIB721119:VIB721120 VRX721119:VRX721120 WBT721119:WBT721120 WLP721119:WLP721120 WVL721119:WVL721120 D786655:D786656 IZ786655:IZ786656 SV786655:SV786656 ACR786655:ACR786656 AMN786655:AMN786656 AWJ786655:AWJ786656 BGF786655:BGF786656 BQB786655:BQB786656 BZX786655:BZX786656 CJT786655:CJT786656 CTP786655:CTP786656 DDL786655:DDL786656 DNH786655:DNH786656 DXD786655:DXD786656 EGZ786655:EGZ786656 EQV786655:EQV786656 FAR786655:FAR786656 FKN786655:FKN786656 FUJ786655:FUJ786656 GEF786655:GEF786656 GOB786655:GOB786656 GXX786655:GXX786656 HHT786655:HHT786656 HRP786655:HRP786656 IBL786655:IBL786656 ILH786655:ILH786656 IVD786655:IVD786656 JEZ786655:JEZ786656 JOV786655:JOV786656 JYR786655:JYR786656 KIN786655:KIN786656 KSJ786655:KSJ786656 LCF786655:LCF786656 LMB786655:LMB786656 LVX786655:LVX786656 MFT786655:MFT786656 MPP786655:MPP786656 MZL786655:MZL786656 NJH786655:NJH786656 NTD786655:NTD786656 OCZ786655:OCZ786656 OMV786655:OMV786656 OWR786655:OWR786656 PGN786655:PGN786656 PQJ786655:PQJ786656 QAF786655:QAF786656 QKB786655:QKB786656 QTX786655:QTX786656 RDT786655:RDT786656 RNP786655:RNP786656 RXL786655:RXL786656 SHH786655:SHH786656 SRD786655:SRD786656 TAZ786655:TAZ786656 TKV786655:TKV786656 TUR786655:TUR786656 UEN786655:UEN786656 UOJ786655:UOJ786656 UYF786655:UYF786656 VIB786655:VIB786656 VRX786655:VRX786656 WBT786655:WBT786656 WLP786655:WLP786656 WVL786655:WVL786656 D852191:D852192 IZ852191:IZ852192 SV852191:SV852192 ACR852191:ACR852192 AMN852191:AMN852192 AWJ852191:AWJ852192 BGF852191:BGF852192 BQB852191:BQB852192 BZX852191:BZX852192 CJT852191:CJT852192 CTP852191:CTP852192 DDL852191:DDL852192 DNH852191:DNH852192 DXD852191:DXD852192 EGZ852191:EGZ852192 EQV852191:EQV852192 FAR852191:FAR852192 FKN852191:FKN852192 FUJ852191:FUJ852192 GEF852191:GEF852192 GOB852191:GOB852192 GXX852191:GXX852192 HHT852191:HHT852192 HRP852191:HRP852192 IBL852191:IBL852192 ILH852191:ILH852192 IVD852191:IVD852192 JEZ852191:JEZ852192 JOV852191:JOV852192 JYR852191:JYR852192 KIN852191:KIN852192 KSJ852191:KSJ852192 LCF852191:LCF852192 LMB852191:LMB852192 LVX852191:LVX852192 MFT852191:MFT852192 MPP852191:MPP852192 MZL852191:MZL852192 NJH852191:NJH852192 NTD852191:NTD852192 OCZ852191:OCZ852192 OMV852191:OMV852192 OWR852191:OWR852192 PGN852191:PGN852192 PQJ852191:PQJ852192 QAF852191:QAF852192 QKB852191:QKB852192 QTX852191:QTX852192 RDT852191:RDT852192 RNP852191:RNP852192 RXL852191:RXL852192 SHH852191:SHH852192 SRD852191:SRD852192 TAZ852191:TAZ852192 TKV852191:TKV852192 TUR852191:TUR852192 UEN852191:UEN852192 UOJ852191:UOJ852192 UYF852191:UYF852192 VIB852191:VIB852192 VRX852191:VRX852192 WBT852191:WBT852192 WLP852191:WLP852192 WVL852191:WVL852192 D917727:D917728 IZ917727:IZ917728 SV917727:SV917728 ACR917727:ACR917728 AMN917727:AMN917728 AWJ917727:AWJ917728 BGF917727:BGF917728 BQB917727:BQB917728 BZX917727:BZX917728 CJT917727:CJT917728 CTP917727:CTP917728 DDL917727:DDL917728 DNH917727:DNH917728 DXD917727:DXD917728 EGZ917727:EGZ917728 EQV917727:EQV917728 FAR917727:FAR917728 FKN917727:FKN917728 FUJ917727:FUJ917728 GEF917727:GEF917728 GOB917727:GOB917728 GXX917727:GXX917728 HHT917727:HHT917728 HRP917727:HRP917728 IBL917727:IBL917728 ILH917727:ILH917728 IVD917727:IVD917728 JEZ917727:JEZ917728 JOV917727:JOV917728 JYR917727:JYR917728 KIN917727:KIN917728 KSJ917727:KSJ917728 LCF917727:LCF917728 LMB917727:LMB917728 LVX917727:LVX917728 MFT917727:MFT917728 MPP917727:MPP917728 MZL917727:MZL917728 NJH917727:NJH917728 NTD917727:NTD917728 OCZ917727:OCZ917728 OMV917727:OMV917728 OWR917727:OWR917728 PGN917727:PGN917728 PQJ917727:PQJ917728 QAF917727:QAF917728 QKB917727:QKB917728 QTX917727:QTX917728 RDT917727:RDT917728 RNP917727:RNP917728 RXL917727:RXL917728 SHH917727:SHH917728 SRD917727:SRD917728 TAZ917727:TAZ917728 TKV917727:TKV917728 TUR917727:TUR917728 UEN917727:UEN917728 UOJ917727:UOJ917728 UYF917727:UYF917728 VIB917727:VIB917728 VRX917727:VRX917728 WBT917727:WBT917728 WLP917727:WLP917728 WVL917727:WVL917728 D983263:D983264 IZ983263:IZ983264 SV983263:SV983264 ACR983263:ACR983264 AMN983263:AMN983264 AWJ983263:AWJ983264 BGF983263:BGF983264 BQB983263:BQB983264 BZX983263:BZX983264 CJT983263:CJT983264 CTP983263:CTP983264 DDL983263:DDL983264 DNH983263:DNH983264 DXD983263:DXD983264 EGZ983263:EGZ983264 EQV983263:EQV983264 FAR983263:FAR983264 FKN983263:FKN983264 FUJ983263:FUJ983264 GEF983263:GEF983264 GOB983263:GOB983264 GXX983263:GXX983264 HHT983263:HHT983264 HRP983263:HRP983264 IBL983263:IBL983264 ILH983263:ILH983264 IVD983263:IVD983264 JEZ983263:JEZ983264 JOV983263:JOV983264 JYR983263:JYR983264 KIN983263:KIN983264 KSJ983263:KSJ983264 LCF983263:LCF983264 LMB983263:LMB983264 LVX983263:LVX983264 MFT983263:MFT983264 MPP983263:MPP983264 MZL983263:MZL983264 NJH983263:NJH983264 NTD983263:NTD983264 OCZ983263:OCZ983264 OMV983263:OMV983264 OWR983263:OWR983264 PGN983263:PGN983264 PQJ983263:PQJ983264 QAF983263:QAF983264 QKB983263:QKB983264 QTX983263:QTX983264 RDT983263:RDT983264 RNP983263:RNP983264 RXL983263:RXL983264 SHH983263:SHH983264 SRD983263:SRD983264 TAZ983263:TAZ983264 TKV983263:TKV983264 TUR983263:TUR983264 UEN983263:UEN983264 UOJ983263:UOJ983264 UYF983263:UYF983264 VIB983263:VIB983264 VRX983263:VRX983264 WBT983263:WBT983264 WLP983263:WLP983264 WVL983263:WVL983264 D226:D227 IZ226:IZ227 SV226:SV227 ACR226:ACR227 AMN226:AMN227 AWJ226:AWJ227 BGF226:BGF227 BQB226:BQB227 BZX226:BZX227 CJT226:CJT227 CTP226:CTP227 DDL226:DDL227 DNH226:DNH227 DXD226:DXD227 EGZ226:EGZ227 EQV226:EQV227 FAR226:FAR227 FKN226:FKN227 FUJ226:FUJ227 GEF226:GEF227 GOB226:GOB227 GXX226:GXX227 HHT226:HHT227 HRP226:HRP227 IBL226:IBL227 ILH226:ILH227 IVD226:IVD227 JEZ226:JEZ227 JOV226:JOV227 JYR226:JYR227 KIN226:KIN227 KSJ226:KSJ227 LCF226:LCF227 LMB226:LMB227 LVX226:LVX227 MFT226:MFT227 MPP226:MPP227 MZL226:MZL227 NJH226:NJH227 NTD226:NTD227 OCZ226:OCZ227 OMV226:OMV227 OWR226:OWR227 PGN226:PGN227 PQJ226:PQJ227 QAF226:QAF227 QKB226:QKB227 QTX226:QTX227 RDT226:RDT227 RNP226:RNP227 RXL226:RXL227 SHH226:SHH227 SRD226:SRD227 TAZ226:TAZ227 TKV226:TKV227 TUR226:TUR227 UEN226:UEN227 UOJ226:UOJ227 UYF226:UYF227 VIB226:VIB227 VRX226:VRX227 WBT226:WBT227 WLP226:WLP227 WVL226:WVL227 D65762:D65763 IZ65762:IZ65763 SV65762:SV65763 ACR65762:ACR65763 AMN65762:AMN65763 AWJ65762:AWJ65763 BGF65762:BGF65763 BQB65762:BQB65763 BZX65762:BZX65763 CJT65762:CJT65763 CTP65762:CTP65763 DDL65762:DDL65763 DNH65762:DNH65763 DXD65762:DXD65763 EGZ65762:EGZ65763 EQV65762:EQV65763 FAR65762:FAR65763 FKN65762:FKN65763 FUJ65762:FUJ65763 GEF65762:GEF65763 GOB65762:GOB65763 GXX65762:GXX65763 HHT65762:HHT65763 HRP65762:HRP65763 IBL65762:IBL65763 ILH65762:ILH65763 IVD65762:IVD65763 JEZ65762:JEZ65763 JOV65762:JOV65763 JYR65762:JYR65763 KIN65762:KIN65763 KSJ65762:KSJ65763 LCF65762:LCF65763 LMB65762:LMB65763 LVX65762:LVX65763 MFT65762:MFT65763 MPP65762:MPP65763 MZL65762:MZL65763 NJH65762:NJH65763 NTD65762:NTD65763 OCZ65762:OCZ65763 OMV65762:OMV65763 OWR65762:OWR65763 PGN65762:PGN65763 PQJ65762:PQJ65763 QAF65762:QAF65763 QKB65762:QKB65763 QTX65762:QTX65763 RDT65762:RDT65763 RNP65762:RNP65763 RXL65762:RXL65763 SHH65762:SHH65763 SRD65762:SRD65763 TAZ65762:TAZ65763 TKV65762:TKV65763 TUR65762:TUR65763 UEN65762:UEN65763 UOJ65762:UOJ65763 UYF65762:UYF65763 VIB65762:VIB65763 VRX65762:VRX65763 WBT65762:WBT65763 WLP65762:WLP65763 WVL65762:WVL65763 D131298:D131299 IZ131298:IZ131299 SV131298:SV131299 ACR131298:ACR131299 AMN131298:AMN131299 AWJ131298:AWJ131299 BGF131298:BGF131299 BQB131298:BQB131299 BZX131298:BZX131299 CJT131298:CJT131299 CTP131298:CTP131299 DDL131298:DDL131299 DNH131298:DNH131299 DXD131298:DXD131299 EGZ131298:EGZ131299 EQV131298:EQV131299 FAR131298:FAR131299 FKN131298:FKN131299 FUJ131298:FUJ131299 GEF131298:GEF131299 GOB131298:GOB131299 GXX131298:GXX131299 HHT131298:HHT131299 HRP131298:HRP131299 IBL131298:IBL131299 ILH131298:ILH131299 IVD131298:IVD131299 JEZ131298:JEZ131299 JOV131298:JOV131299 JYR131298:JYR131299 KIN131298:KIN131299 KSJ131298:KSJ131299 LCF131298:LCF131299 LMB131298:LMB131299 LVX131298:LVX131299 MFT131298:MFT131299 MPP131298:MPP131299 MZL131298:MZL131299 NJH131298:NJH131299 NTD131298:NTD131299 OCZ131298:OCZ131299 OMV131298:OMV131299 OWR131298:OWR131299 PGN131298:PGN131299 PQJ131298:PQJ131299 QAF131298:QAF131299 QKB131298:QKB131299 QTX131298:QTX131299 RDT131298:RDT131299 RNP131298:RNP131299 RXL131298:RXL131299 SHH131298:SHH131299 SRD131298:SRD131299 TAZ131298:TAZ131299 TKV131298:TKV131299 TUR131298:TUR131299 UEN131298:UEN131299 UOJ131298:UOJ131299 UYF131298:UYF131299 VIB131298:VIB131299 VRX131298:VRX131299 WBT131298:WBT131299 WLP131298:WLP131299 WVL131298:WVL131299 D196834:D196835 IZ196834:IZ196835 SV196834:SV196835 ACR196834:ACR196835 AMN196834:AMN196835 AWJ196834:AWJ196835 BGF196834:BGF196835 BQB196834:BQB196835 BZX196834:BZX196835 CJT196834:CJT196835 CTP196834:CTP196835 DDL196834:DDL196835 DNH196834:DNH196835 DXD196834:DXD196835 EGZ196834:EGZ196835 EQV196834:EQV196835 FAR196834:FAR196835 FKN196834:FKN196835 FUJ196834:FUJ196835 GEF196834:GEF196835 GOB196834:GOB196835 GXX196834:GXX196835 HHT196834:HHT196835 HRP196834:HRP196835 IBL196834:IBL196835 ILH196834:ILH196835 IVD196834:IVD196835 JEZ196834:JEZ196835 JOV196834:JOV196835 JYR196834:JYR196835 KIN196834:KIN196835 KSJ196834:KSJ196835 LCF196834:LCF196835 LMB196834:LMB196835 LVX196834:LVX196835 MFT196834:MFT196835 MPP196834:MPP196835 MZL196834:MZL196835 NJH196834:NJH196835 NTD196834:NTD196835 OCZ196834:OCZ196835 OMV196834:OMV196835 OWR196834:OWR196835 PGN196834:PGN196835 PQJ196834:PQJ196835 QAF196834:QAF196835 QKB196834:QKB196835 QTX196834:QTX196835 RDT196834:RDT196835 RNP196834:RNP196835 RXL196834:RXL196835 SHH196834:SHH196835 SRD196834:SRD196835 TAZ196834:TAZ196835 TKV196834:TKV196835 TUR196834:TUR196835 UEN196834:UEN196835 UOJ196834:UOJ196835 UYF196834:UYF196835 VIB196834:VIB196835 VRX196834:VRX196835 WBT196834:WBT196835 WLP196834:WLP196835 WVL196834:WVL196835 D262370:D262371 IZ262370:IZ262371 SV262370:SV262371 ACR262370:ACR262371 AMN262370:AMN262371 AWJ262370:AWJ262371 BGF262370:BGF262371 BQB262370:BQB262371 BZX262370:BZX262371 CJT262370:CJT262371 CTP262370:CTP262371 DDL262370:DDL262371 DNH262370:DNH262371 DXD262370:DXD262371 EGZ262370:EGZ262371 EQV262370:EQV262371 FAR262370:FAR262371 FKN262370:FKN262371 FUJ262370:FUJ262371 GEF262370:GEF262371 GOB262370:GOB262371 GXX262370:GXX262371 HHT262370:HHT262371 HRP262370:HRP262371 IBL262370:IBL262371 ILH262370:ILH262371 IVD262370:IVD262371 JEZ262370:JEZ262371 JOV262370:JOV262371 JYR262370:JYR262371 KIN262370:KIN262371 KSJ262370:KSJ262371 LCF262370:LCF262371 LMB262370:LMB262371 LVX262370:LVX262371 MFT262370:MFT262371 MPP262370:MPP262371 MZL262370:MZL262371 NJH262370:NJH262371 NTD262370:NTD262371 OCZ262370:OCZ262371 OMV262370:OMV262371 OWR262370:OWR262371 PGN262370:PGN262371 PQJ262370:PQJ262371 QAF262370:QAF262371 QKB262370:QKB262371 QTX262370:QTX262371 RDT262370:RDT262371 RNP262370:RNP262371 RXL262370:RXL262371 SHH262370:SHH262371 SRD262370:SRD262371 TAZ262370:TAZ262371 TKV262370:TKV262371 TUR262370:TUR262371 UEN262370:UEN262371 UOJ262370:UOJ262371 UYF262370:UYF262371 VIB262370:VIB262371 VRX262370:VRX262371 WBT262370:WBT262371 WLP262370:WLP262371 WVL262370:WVL262371 D327906:D327907 IZ327906:IZ327907 SV327906:SV327907 ACR327906:ACR327907 AMN327906:AMN327907 AWJ327906:AWJ327907 BGF327906:BGF327907 BQB327906:BQB327907 BZX327906:BZX327907 CJT327906:CJT327907 CTP327906:CTP327907 DDL327906:DDL327907 DNH327906:DNH327907 DXD327906:DXD327907 EGZ327906:EGZ327907 EQV327906:EQV327907 FAR327906:FAR327907 FKN327906:FKN327907 FUJ327906:FUJ327907 GEF327906:GEF327907 GOB327906:GOB327907 GXX327906:GXX327907 HHT327906:HHT327907 HRP327906:HRP327907 IBL327906:IBL327907 ILH327906:ILH327907 IVD327906:IVD327907 JEZ327906:JEZ327907 JOV327906:JOV327907 JYR327906:JYR327907 KIN327906:KIN327907 KSJ327906:KSJ327907 LCF327906:LCF327907 LMB327906:LMB327907 LVX327906:LVX327907 MFT327906:MFT327907 MPP327906:MPP327907 MZL327906:MZL327907 NJH327906:NJH327907 NTD327906:NTD327907 OCZ327906:OCZ327907 OMV327906:OMV327907 OWR327906:OWR327907 PGN327906:PGN327907 PQJ327906:PQJ327907 QAF327906:QAF327907 QKB327906:QKB327907 QTX327906:QTX327907 RDT327906:RDT327907 RNP327906:RNP327907 RXL327906:RXL327907 SHH327906:SHH327907 SRD327906:SRD327907 TAZ327906:TAZ327907 TKV327906:TKV327907 TUR327906:TUR327907 UEN327906:UEN327907 UOJ327906:UOJ327907 UYF327906:UYF327907 VIB327906:VIB327907 VRX327906:VRX327907 WBT327906:WBT327907 WLP327906:WLP327907 WVL327906:WVL327907 D393442:D393443 IZ393442:IZ393443 SV393442:SV393443 ACR393442:ACR393443 AMN393442:AMN393443 AWJ393442:AWJ393443 BGF393442:BGF393443 BQB393442:BQB393443 BZX393442:BZX393443 CJT393442:CJT393443 CTP393442:CTP393443 DDL393442:DDL393443 DNH393442:DNH393443 DXD393442:DXD393443 EGZ393442:EGZ393443 EQV393442:EQV393443 FAR393442:FAR393443 FKN393442:FKN393443 FUJ393442:FUJ393443 GEF393442:GEF393443 GOB393442:GOB393443 GXX393442:GXX393443 HHT393442:HHT393443 HRP393442:HRP393443 IBL393442:IBL393443 ILH393442:ILH393443 IVD393442:IVD393443 JEZ393442:JEZ393443 JOV393442:JOV393443 JYR393442:JYR393443 KIN393442:KIN393443 KSJ393442:KSJ393443 LCF393442:LCF393443 LMB393442:LMB393443 LVX393442:LVX393443 MFT393442:MFT393443 MPP393442:MPP393443 MZL393442:MZL393443 NJH393442:NJH393443 NTD393442:NTD393443 OCZ393442:OCZ393443 OMV393442:OMV393443 OWR393442:OWR393443 PGN393442:PGN393443 PQJ393442:PQJ393443 QAF393442:QAF393443 QKB393442:QKB393443 QTX393442:QTX393443 RDT393442:RDT393443 RNP393442:RNP393443 RXL393442:RXL393443 SHH393442:SHH393443 SRD393442:SRD393443 TAZ393442:TAZ393443 TKV393442:TKV393443 TUR393442:TUR393443 UEN393442:UEN393443 UOJ393442:UOJ393443 UYF393442:UYF393443 VIB393442:VIB393443 VRX393442:VRX393443 WBT393442:WBT393443 WLP393442:WLP393443 WVL393442:WVL393443 D458978:D458979 IZ458978:IZ458979 SV458978:SV458979 ACR458978:ACR458979 AMN458978:AMN458979 AWJ458978:AWJ458979 BGF458978:BGF458979 BQB458978:BQB458979 BZX458978:BZX458979 CJT458978:CJT458979 CTP458978:CTP458979 DDL458978:DDL458979 DNH458978:DNH458979 DXD458978:DXD458979 EGZ458978:EGZ458979 EQV458978:EQV458979 FAR458978:FAR458979 FKN458978:FKN458979 FUJ458978:FUJ458979 GEF458978:GEF458979 GOB458978:GOB458979 GXX458978:GXX458979 HHT458978:HHT458979 HRP458978:HRP458979 IBL458978:IBL458979 ILH458978:ILH458979 IVD458978:IVD458979 JEZ458978:JEZ458979 JOV458978:JOV458979 JYR458978:JYR458979 KIN458978:KIN458979 KSJ458978:KSJ458979 LCF458978:LCF458979 LMB458978:LMB458979 LVX458978:LVX458979 MFT458978:MFT458979 MPP458978:MPP458979 MZL458978:MZL458979 NJH458978:NJH458979 NTD458978:NTD458979 OCZ458978:OCZ458979 OMV458978:OMV458979 OWR458978:OWR458979 PGN458978:PGN458979 PQJ458978:PQJ458979 QAF458978:QAF458979 QKB458978:QKB458979 QTX458978:QTX458979 RDT458978:RDT458979 RNP458978:RNP458979 RXL458978:RXL458979 SHH458978:SHH458979 SRD458978:SRD458979 TAZ458978:TAZ458979 TKV458978:TKV458979 TUR458978:TUR458979 UEN458978:UEN458979 UOJ458978:UOJ458979 UYF458978:UYF458979 VIB458978:VIB458979 VRX458978:VRX458979 WBT458978:WBT458979 WLP458978:WLP458979 WVL458978:WVL458979 D524514:D524515 IZ524514:IZ524515 SV524514:SV524515 ACR524514:ACR524515 AMN524514:AMN524515 AWJ524514:AWJ524515 BGF524514:BGF524515 BQB524514:BQB524515 BZX524514:BZX524515 CJT524514:CJT524515 CTP524514:CTP524515 DDL524514:DDL524515 DNH524514:DNH524515 DXD524514:DXD524515 EGZ524514:EGZ524515 EQV524514:EQV524515 FAR524514:FAR524515 FKN524514:FKN524515 FUJ524514:FUJ524515 GEF524514:GEF524515 GOB524514:GOB524515 GXX524514:GXX524515 HHT524514:HHT524515 HRP524514:HRP524515 IBL524514:IBL524515 ILH524514:ILH524515 IVD524514:IVD524515 JEZ524514:JEZ524515 JOV524514:JOV524515 JYR524514:JYR524515 KIN524514:KIN524515 KSJ524514:KSJ524515 LCF524514:LCF524515 LMB524514:LMB524515 LVX524514:LVX524515 MFT524514:MFT524515 MPP524514:MPP524515 MZL524514:MZL524515 NJH524514:NJH524515 NTD524514:NTD524515 OCZ524514:OCZ524515 OMV524514:OMV524515 OWR524514:OWR524515 PGN524514:PGN524515 PQJ524514:PQJ524515 QAF524514:QAF524515 QKB524514:QKB524515 QTX524514:QTX524515 RDT524514:RDT524515 RNP524514:RNP524515 RXL524514:RXL524515 SHH524514:SHH524515 SRD524514:SRD524515 TAZ524514:TAZ524515 TKV524514:TKV524515 TUR524514:TUR524515 UEN524514:UEN524515 UOJ524514:UOJ524515 UYF524514:UYF524515 VIB524514:VIB524515 VRX524514:VRX524515 WBT524514:WBT524515 WLP524514:WLP524515 WVL524514:WVL524515 D590050:D590051 IZ590050:IZ590051 SV590050:SV590051 ACR590050:ACR590051 AMN590050:AMN590051 AWJ590050:AWJ590051 BGF590050:BGF590051 BQB590050:BQB590051 BZX590050:BZX590051 CJT590050:CJT590051 CTP590050:CTP590051 DDL590050:DDL590051 DNH590050:DNH590051 DXD590050:DXD590051 EGZ590050:EGZ590051 EQV590050:EQV590051 FAR590050:FAR590051 FKN590050:FKN590051 FUJ590050:FUJ590051 GEF590050:GEF590051 GOB590050:GOB590051 GXX590050:GXX590051 HHT590050:HHT590051 HRP590050:HRP590051 IBL590050:IBL590051 ILH590050:ILH590051 IVD590050:IVD590051 JEZ590050:JEZ590051 JOV590050:JOV590051 JYR590050:JYR590051 KIN590050:KIN590051 KSJ590050:KSJ590051 LCF590050:LCF590051 LMB590050:LMB590051 LVX590050:LVX590051 MFT590050:MFT590051 MPP590050:MPP590051 MZL590050:MZL590051 NJH590050:NJH590051 NTD590050:NTD590051 OCZ590050:OCZ590051 OMV590050:OMV590051 OWR590050:OWR590051 PGN590050:PGN590051 PQJ590050:PQJ590051 QAF590050:QAF590051 QKB590050:QKB590051 QTX590050:QTX590051 RDT590050:RDT590051 RNP590050:RNP590051 RXL590050:RXL590051 SHH590050:SHH590051 SRD590050:SRD590051 TAZ590050:TAZ590051 TKV590050:TKV590051 TUR590050:TUR590051 UEN590050:UEN590051 UOJ590050:UOJ590051 UYF590050:UYF590051 VIB590050:VIB590051 VRX590050:VRX590051 WBT590050:WBT590051 WLP590050:WLP590051 WVL590050:WVL590051 D655586:D655587 IZ655586:IZ655587 SV655586:SV655587 ACR655586:ACR655587 AMN655586:AMN655587 AWJ655586:AWJ655587 BGF655586:BGF655587 BQB655586:BQB655587 BZX655586:BZX655587 CJT655586:CJT655587 CTP655586:CTP655587 DDL655586:DDL655587 DNH655586:DNH655587 DXD655586:DXD655587 EGZ655586:EGZ655587 EQV655586:EQV655587 FAR655586:FAR655587 FKN655586:FKN655587 FUJ655586:FUJ655587 GEF655586:GEF655587 GOB655586:GOB655587 GXX655586:GXX655587 HHT655586:HHT655587 HRP655586:HRP655587 IBL655586:IBL655587 ILH655586:ILH655587 IVD655586:IVD655587 JEZ655586:JEZ655587 JOV655586:JOV655587 JYR655586:JYR655587 KIN655586:KIN655587 KSJ655586:KSJ655587 LCF655586:LCF655587 LMB655586:LMB655587 LVX655586:LVX655587 MFT655586:MFT655587 MPP655586:MPP655587 MZL655586:MZL655587 NJH655586:NJH655587 NTD655586:NTD655587 OCZ655586:OCZ655587 OMV655586:OMV655587 OWR655586:OWR655587 PGN655586:PGN655587 PQJ655586:PQJ655587 QAF655586:QAF655587 QKB655586:QKB655587 QTX655586:QTX655587 RDT655586:RDT655587 RNP655586:RNP655587 RXL655586:RXL655587 SHH655586:SHH655587 SRD655586:SRD655587 TAZ655586:TAZ655587 TKV655586:TKV655587 TUR655586:TUR655587 UEN655586:UEN655587 UOJ655586:UOJ655587 UYF655586:UYF655587 VIB655586:VIB655587 VRX655586:VRX655587 WBT655586:WBT655587 WLP655586:WLP655587 WVL655586:WVL655587 D721122:D721123 IZ721122:IZ721123 SV721122:SV721123 ACR721122:ACR721123 AMN721122:AMN721123 AWJ721122:AWJ721123 BGF721122:BGF721123 BQB721122:BQB721123 BZX721122:BZX721123 CJT721122:CJT721123 CTP721122:CTP721123 DDL721122:DDL721123 DNH721122:DNH721123 DXD721122:DXD721123 EGZ721122:EGZ721123 EQV721122:EQV721123 FAR721122:FAR721123 FKN721122:FKN721123 FUJ721122:FUJ721123 GEF721122:GEF721123 GOB721122:GOB721123 GXX721122:GXX721123 HHT721122:HHT721123 HRP721122:HRP721123 IBL721122:IBL721123 ILH721122:ILH721123 IVD721122:IVD721123 JEZ721122:JEZ721123 JOV721122:JOV721123 JYR721122:JYR721123 KIN721122:KIN721123 KSJ721122:KSJ721123 LCF721122:LCF721123 LMB721122:LMB721123 LVX721122:LVX721123 MFT721122:MFT721123 MPP721122:MPP721123 MZL721122:MZL721123 NJH721122:NJH721123 NTD721122:NTD721123 OCZ721122:OCZ721123 OMV721122:OMV721123 OWR721122:OWR721123 PGN721122:PGN721123 PQJ721122:PQJ721123 QAF721122:QAF721123 QKB721122:QKB721123 QTX721122:QTX721123 RDT721122:RDT721123 RNP721122:RNP721123 RXL721122:RXL721123 SHH721122:SHH721123 SRD721122:SRD721123 TAZ721122:TAZ721123 TKV721122:TKV721123 TUR721122:TUR721123 UEN721122:UEN721123 UOJ721122:UOJ721123 UYF721122:UYF721123 VIB721122:VIB721123 VRX721122:VRX721123 WBT721122:WBT721123 WLP721122:WLP721123 WVL721122:WVL721123 D786658:D786659 IZ786658:IZ786659 SV786658:SV786659 ACR786658:ACR786659 AMN786658:AMN786659 AWJ786658:AWJ786659 BGF786658:BGF786659 BQB786658:BQB786659 BZX786658:BZX786659 CJT786658:CJT786659 CTP786658:CTP786659 DDL786658:DDL786659 DNH786658:DNH786659 DXD786658:DXD786659 EGZ786658:EGZ786659 EQV786658:EQV786659 FAR786658:FAR786659 FKN786658:FKN786659 FUJ786658:FUJ786659 GEF786658:GEF786659 GOB786658:GOB786659 GXX786658:GXX786659 HHT786658:HHT786659 HRP786658:HRP786659 IBL786658:IBL786659 ILH786658:ILH786659 IVD786658:IVD786659 JEZ786658:JEZ786659 JOV786658:JOV786659 JYR786658:JYR786659 KIN786658:KIN786659 KSJ786658:KSJ786659 LCF786658:LCF786659 LMB786658:LMB786659 LVX786658:LVX786659 MFT786658:MFT786659 MPP786658:MPP786659 MZL786658:MZL786659 NJH786658:NJH786659 NTD786658:NTD786659 OCZ786658:OCZ786659 OMV786658:OMV786659 OWR786658:OWR786659 PGN786658:PGN786659 PQJ786658:PQJ786659 QAF786658:QAF786659 QKB786658:QKB786659 QTX786658:QTX786659 RDT786658:RDT786659 RNP786658:RNP786659 RXL786658:RXL786659 SHH786658:SHH786659 SRD786658:SRD786659 TAZ786658:TAZ786659 TKV786658:TKV786659 TUR786658:TUR786659 UEN786658:UEN786659 UOJ786658:UOJ786659 UYF786658:UYF786659 VIB786658:VIB786659 VRX786658:VRX786659 WBT786658:WBT786659 WLP786658:WLP786659 WVL786658:WVL786659 D852194:D852195 IZ852194:IZ852195 SV852194:SV852195 ACR852194:ACR852195 AMN852194:AMN852195 AWJ852194:AWJ852195 BGF852194:BGF852195 BQB852194:BQB852195 BZX852194:BZX852195 CJT852194:CJT852195 CTP852194:CTP852195 DDL852194:DDL852195 DNH852194:DNH852195 DXD852194:DXD852195 EGZ852194:EGZ852195 EQV852194:EQV852195 FAR852194:FAR852195 FKN852194:FKN852195 FUJ852194:FUJ852195 GEF852194:GEF852195 GOB852194:GOB852195 GXX852194:GXX852195 HHT852194:HHT852195 HRP852194:HRP852195 IBL852194:IBL852195 ILH852194:ILH852195 IVD852194:IVD852195 JEZ852194:JEZ852195 JOV852194:JOV852195 JYR852194:JYR852195 KIN852194:KIN852195 KSJ852194:KSJ852195 LCF852194:LCF852195 LMB852194:LMB852195 LVX852194:LVX852195 MFT852194:MFT852195 MPP852194:MPP852195 MZL852194:MZL852195 NJH852194:NJH852195 NTD852194:NTD852195 OCZ852194:OCZ852195 OMV852194:OMV852195 OWR852194:OWR852195 PGN852194:PGN852195 PQJ852194:PQJ852195 QAF852194:QAF852195 QKB852194:QKB852195 QTX852194:QTX852195 RDT852194:RDT852195 RNP852194:RNP852195 RXL852194:RXL852195 SHH852194:SHH852195 SRD852194:SRD852195 TAZ852194:TAZ852195 TKV852194:TKV852195 TUR852194:TUR852195 UEN852194:UEN852195 UOJ852194:UOJ852195 UYF852194:UYF852195 VIB852194:VIB852195 VRX852194:VRX852195 WBT852194:WBT852195 WLP852194:WLP852195 WVL852194:WVL852195 D917730:D917731 IZ917730:IZ917731 SV917730:SV917731 ACR917730:ACR917731 AMN917730:AMN917731 AWJ917730:AWJ917731 BGF917730:BGF917731 BQB917730:BQB917731 BZX917730:BZX917731 CJT917730:CJT917731 CTP917730:CTP917731 DDL917730:DDL917731 DNH917730:DNH917731 DXD917730:DXD917731 EGZ917730:EGZ917731 EQV917730:EQV917731 FAR917730:FAR917731 FKN917730:FKN917731 FUJ917730:FUJ917731 GEF917730:GEF917731 GOB917730:GOB917731 GXX917730:GXX917731 HHT917730:HHT917731 HRP917730:HRP917731 IBL917730:IBL917731 ILH917730:ILH917731 IVD917730:IVD917731 JEZ917730:JEZ917731 JOV917730:JOV917731 JYR917730:JYR917731 KIN917730:KIN917731 KSJ917730:KSJ917731 LCF917730:LCF917731 LMB917730:LMB917731 LVX917730:LVX917731 MFT917730:MFT917731 MPP917730:MPP917731 MZL917730:MZL917731 NJH917730:NJH917731 NTD917730:NTD917731 OCZ917730:OCZ917731 OMV917730:OMV917731 OWR917730:OWR917731 PGN917730:PGN917731 PQJ917730:PQJ917731 QAF917730:QAF917731 QKB917730:QKB917731 QTX917730:QTX917731 RDT917730:RDT917731 RNP917730:RNP917731 RXL917730:RXL917731 SHH917730:SHH917731 SRD917730:SRD917731 TAZ917730:TAZ917731 TKV917730:TKV917731 TUR917730:TUR917731 UEN917730:UEN917731 UOJ917730:UOJ917731 UYF917730:UYF917731 VIB917730:VIB917731 VRX917730:VRX917731 WBT917730:WBT917731 WLP917730:WLP917731 WVL917730:WVL917731 D983266:D983267 IZ983266:IZ983267 SV983266:SV983267 ACR983266:ACR983267 AMN983266:AMN983267 AWJ983266:AWJ983267 BGF983266:BGF983267 BQB983266:BQB983267 BZX983266:BZX983267 CJT983266:CJT983267 CTP983266:CTP983267 DDL983266:DDL983267 DNH983266:DNH983267 DXD983266:DXD983267 EGZ983266:EGZ983267 EQV983266:EQV983267 FAR983266:FAR983267 FKN983266:FKN983267 FUJ983266:FUJ983267 GEF983266:GEF983267 GOB983266:GOB983267 GXX983266:GXX983267 HHT983266:HHT983267 HRP983266:HRP983267 IBL983266:IBL983267 ILH983266:ILH983267 IVD983266:IVD983267 JEZ983266:JEZ983267 JOV983266:JOV983267 JYR983266:JYR983267 KIN983266:KIN983267 KSJ983266:KSJ983267 LCF983266:LCF983267 LMB983266:LMB983267 LVX983266:LVX983267 MFT983266:MFT983267 MPP983266:MPP983267 MZL983266:MZL983267 NJH983266:NJH983267 NTD983266:NTD983267 OCZ983266:OCZ983267 OMV983266:OMV983267 OWR983266:OWR983267 PGN983266:PGN983267 PQJ983266:PQJ983267 QAF983266:QAF983267 QKB983266:QKB983267 QTX983266:QTX983267 RDT983266:RDT983267 RNP983266:RNP983267 RXL983266:RXL983267 SHH983266:SHH983267 SRD983266:SRD983267 TAZ983266:TAZ983267 TKV983266:TKV983267 TUR983266:TUR983267 UEN983266:UEN983267 UOJ983266:UOJ983267 UYF983266:UYF983267 VIB983266:VIB983267 VRX983266:VRX983267 WBT983266:WBT983267 WLP983266:WLP983267 WVL983266:WVL983267">
      <formula1>D181+D182+D183=1</formula1>
    </dataValidation>
    <dataValidation type="custom" errorStyle="information" allowBlank="1" showInputMessage="1" showErrorMessage="1" error="Проверьте правильность ввода: в ячейках должны появиться цифры 1, 2, 3" prompt="в ячейках должны появиться цифры 1, 2, 3" sqref="D150:D176 IZ150:IZ176 SV150:SV176 ACR150:ACR176 AMN150:AMN176 AWJ150:AWJ176 BGF150:BGF176 BQB150:BQB176 BZX150:BZX176 CJT150:CJT176 CTP150:CTP176 DDL150:DDL176 DNH150:DNH176 DXD150:DXD176 EGZ150:EGZ176 EQV150:EQV176 FAR150:FAR176 FKN150:FKN176 FUJ150:FUJ176 GEF150:GEF176 GOB150:GOB176 GXX150:GXX176 HHT150:HHT176 HRP150:HRP176 IBL150:IBL176 ILH150:ILH176 IVD150:IVD176 JEZ150:JEZ176 JOV150:JOV176 JYR150:JYR176 KIN150:KIN176 KSJ150:KSJ176 LCF150:LCF176 LMB150:LMB176 LVX150:LVX176 MFT150:MFT176 MPP150:MPP176 MZL150:MZL176 NJH150:NJH176 NTD150:NTD176 OCZ150:OCZ176 OMV150:OMV176 OWR150:OWR176 PGN150:PGN176 PQJ150:PQJ176 QAF150:QAF176 QKB150:QKB176 QTX150:QTX176 RDT150:RDT176 RNP150:RNP176 RXL150:RXL176 SHH150:SHH176 SRD150:SRD176 TAZ150:TAZ176 TKV150:TKV176 TUR150:TUR176 UEN150:UEN176 UOJ150:UOJ176 UYF150:UYF176 VIB150:VIB176 VRX150:VRX176 WBT150:WBT176 WLP150:WLP176 WVL150:WVL176 D65686:D65712 IZ65686:IZ65712 SV65686:SV65712 ACR65686:ACR65712 AMN65686:AMN65712 AWJ65686:AWJ65712 BGF65686:BGF65712 BQB65686:BQB65712 BZX65686:BZX65712 CJT65686:CJT65712 CTP65686:CTP65712 DDL65686:DDL65712 DNH65686:DNH65712 DXD65686:DXD65712 EGZ65686:EGZ65712 EQV65686:EQV65712 FAR65686:FAR65712 FKN65686:FKN65712 FUJ65686:FUJ65712 GEF65686:GEF65712 GOB65686:GOB65712 GXX65686:GXX65712 HHT65686:HHT65712 HRP65686:HRP65712 IBL65686:IBL65712 ILH65686:ILH65712 IVD65686:IVD65712 JEZ65686:JEZ65712 JOV65686:JOV65712 JYR65686:JYR65712 KIN65686:KIN65712 KSJ65686:KSJ65712 LCF65686:LCF65712 LMB65686:LMB65712 LVX65686:LVX65712 MFT65686:MFT65712 MPP65686:MPP65712 MZL65686:MZL65712 NJH65686:NJH65712 NTD65686:NTD65712 OCZ65686:OCZ65712 OMV65686:OMV65712 OWR65686:OWR65712 PGN65686:PGN65712 PQJ65686:PQJ65712 QAF65686:QAF65712 QKB65686:QKB65712 QTX65686:QTX65712 RDT65686:RDT65712 RNP65686:RNP65712 RXL65686:RXL65712 SHH65686:SHH65712 SRD65686:SRD65712 TAZ65686:TAZ65712 TKV65686:TKV65712 TUR65686:TUR65712 UEN65686:UEN65712 UOJ65686:UOJ65712 UYF65686:UYF65712 VIB65686:VIB65712 VRX65686:VRX65712 WBT65686:WBT65712 WLP65686:WLP65712 WVL65686:WVL65712 D131222:D131248 IZ131222:IZ131248 SV131222:SV131248 ACR131222:ACR131248 AMN131222:AMN131248 AWJ131222:AWJ131248 BGF131222:BGF131248 BQB131222:BQB131248 BZX131222:BZX131248 CJT131222:CJT131248 CTP131222:CTP131248 DDL131222:DDL131248 DNH131222:DNH131248 DXD131222:DXD131248 EGZ131222:EGZ131248 EQV131222:EQV131248 FAR131222:FAR131248 FKN131222:FKN131248 FUJ131222:FUJ131248 GEF131222:GEF131248 GOB131222:GOB131248 GXX131222:GXX131248 HHT131222:HHT131248 HRP131222:HRP131248 IBL131222:IBL131248 ILH131222:ILH131248 IVD131222:IVD131248 JEZ131222:JEZ131248 JOV131222:JOV131248 JYR131222:JYR131248 KIN131222:KIN131248 KSJ131222:KSJ131248 LCF131222:LCF131248 LMB131222:LMB131248 LVX131222:LVX131248 MFT131222:MFT131248 MPP131222:MPP131248 MZL131222:MZL131248 NJH131222:NJH131248 NTD131222:NTD131248 OCZ131222:OCZ131248 OMV131222:OMV131248 OWR131222:OWR131248 PGN131222:PGN131248 PQJ131222:PQJ131248 QAF131222:QAF131248 QKB131222:QKB131248 QTX131222:QTX131248 RDT131222:RDT131248 RNP131222:RNP131248 RXL131222:RXL131248 SHH131222:SHH131248 SRD131222:SRD131248 TAZ131222:TAZ131248 TKV131222:TKV131248 TUR131222:TUR131248 UEN131222:UEN131248 UOJ131222:UOJ131248 UYF131222:UYF131248 VIB131222:VIB131248 VRX131222:VRX131248 WBT131222:WBT131248 WLP131222:WLP131248 WVL131222:WVL131248 D196758:D196784 IZ196758:IZ196784 SV196758:SV196784 ACR196758:ACR196784 AMN196758:AMN196784 AWJ196758:AWJ196784 BGF196758:BGF196784 BQB196758:BQB196784 BZX196758:BZX196784 CJT196758:CJT196784 CTP196758:CTP196784 DDL196758:DDL196784 DNH196758:DNH196784 DXD196758:DXD196784 EGZ196758:EGZ196784 EQV196758:EQV196784 FAR196758:FAR196784 FKN196758:FKN196784 FUJ196758:FUJ196784 GEF196758:GEF196784 GOB196758:GOB196784 GXX196758:GXX196784 HHT196758:HHT196784 HRP196758:HRP196784 IBL196758:IBL196784 ILH196758:ILH196784 IVD196758:IVD196784 JEZ196758:JEZ196784 JOV196758:JOV196784 JYR196758:JYR196784 KIN196758:KIN196784 KSJ196758:KSJ196784 LCF196758:LCF196784 LMB196758:LMB196784 LVX196758:LVX196784 MFT196758:MFT196784 MPP196758:MPP196784 MZL196758:MZL196784 NJH196758:NJH196784 NTD196758:NTD196784 OCZ196758:OCZ196784 OMV196758:OMV196784 OWR196758:OWR196784 PGN196758:PGN196784 PQJ196758:PQJ196784 QAF196758:QAF196784 QKB196758:QKB196784 QTX196758:QTX196784 RDT196758:RDT196784 RNP196758:RNP196784 RXL196758:RXL196784 SHH196758:SHH196784 SRD196758:SRD196784 TAZ196758:TAZ196784 TKV196758:TKV196784 TUR196758:TUR196784 UEN196758:UEN196784 UOJ196758:UOJ196784 UYF196758:UYF196784 VIB196758:VIB196784 VRX196758:VRX196784 WBT196758:WBT196784 WLP196758:WLP196784 WVL196758:WVL196784 D262294:D262320 IZ262294:IZ262320 SV262294:SV262320 ACR262294:ACR262320 AMN262294:AMN262320 AWJ262294:AWJ262320 BGF262294:BGF262320 BQB262294:BQB262320 BZX262294:BZX262320 CJT262294:CJT262320 CTP262294:CTP262320 DDL262294:DDL262320 DNH262294:DNH262320 DXD262294:DXD262320 EGZ262294:EGZ262320 EQV262294:EQV262320 FAR262294:FAR262320 FKN262294:FKN262320 FUJ262294:FUJ262320 GEF262294:GEF262320 GOB262294:GOB262320 GXX262294:GXX262320 HHT262294:HHT262320 HRP262294:HRP262320 IBL262294:IBL262320 ILH262294:ILH262320 IVD262294:IVD262320 JEZ262294:JEZ262320 JOV262294:JOV262320 JYR262294:JYR262320 KIN262294:KIN262320 KSJ262294:KSJ262320 LCF262294:LCF262320 LMB262294:LMB262320 LVX262294:LVX262320 MFT262294:MFT262320 MPP262294:MPP262320 MZL262294:MZL262320 NJH262294:NJH262320 NTD262294:NTD262320 OCZ262294:OCZ262320 OMV262294:OMV262320 OWR262294:OWR262320 PGN262294:PGN262320 PQJ262294:PQJ262320 QAF262294:QAF262320 QKB262294:QKB262320 QTX262294:QTX262320 RDT262294:RDT262320 RNP262294:RNP262320 RXL262294:RXL262320 SHH262294:SHH262320 SRD262294:SRD262320 TAZ262294:TAZ262320 TKV262294:TKV262320 TUR262294:TUR262320 UEN262294:UEN262320 UOJ262294:UOJ262320 UYF262294:UYF262320 VIB262294:VIB262320 VRX262294:VRX262320 WBT262294:WBT262320 WLP262294:WLP262320 WVL262294:WVL262320 D327830:D327856 IZ327830:IZ327856 SV327830:SV327856 ACR327830:ACR327856 AMN327830:AMN327856 AWJ327830:AWJ327856 BGF327830:BGF327856 BQB327830:BQB327856 BZX327830:BZX327856 CJT327830:CJT327856 CTP327830:CTP327856 DDL327830:DDL327856 DNH327830:DNH327856 DXD327830:DXD327856 EGZ327830:EGZ327856 EQV327830:EQV327856 FAR327830:FAR327856 FKN327830:FKN327856 FUJ327830:FUJ327856 GEF327830:GEF327856 GOB327830:GOB327856 GXX327830:GXX327856 HHT327830:HHT327856 HRP327830:HRP327856 IBL327830:IBL327856 ILH327830:ILH327856 IVD327830:IVD327856 JEZ327830:JEZ327856 JOV327830:JOV327856 JYR327830:JYR327856 KIN327830:KIN327856 KSJ327830:KSJ327856 LCF327830:LCF327856 LMB327830:LMB327856 LVX327830:LVX327856 MFT327830:MFT327856 MPP327830:MPP327856 MZL327830:MZL327856 NJH327830:NJH327856 NTD327830:NTD327856 OCZ327830:OCZ327856 OMV327830:OMV327856 OWR327830:OWR327856 PGN327830:PGN327856 PQJ327830:PQJ327856 QAF327830:QAF327856 QKB327830:QKB327856 QTX327830:QTX327856 RDT327830:RDT327856 RNP327830:RNP327856 RXL327830:RXL327856 SHH327830:SHH327856 SRD327830:SRD327856 TAZ327830:TAZ327856 TKV327830:TKV327856 TUR327830:TUR327856 UEN327830:UEN327856 UOJ327830:UOJ327856 UYF327830:UYF327856 VIB327830:VIB327856 VRX327830:VRX327856 WBT327830:WBT327856 WLP327830:WLP327856 WVL327830:WVL327856 D393366:D393392 IZ393366:IZ393392 SV393366:SV393392 ACR393366:ACR393392 AMN393366:AMN393392 AWJ393366:AWJ393392 BGF393366:BGF393392 BQB393366:BQB393392 BZX393366:BZX393392 CJT393366:CJT393392 CTP393366:CTP393392 DDL393366:DDL393392 DNH393366:DNH393392 DXD393366:DXD393392 EGZ393366:EGZ393392 EQV393366:EQV393392 FAR393366:FAR393392 FKN393366:FKN393392 FUJ393366:FUJ393392 GEF393366:GEF393392 GOB393366:GOB393392 GXX393366:GXX393392 HHT393366:HHT393392 HRP393366:HRP393392 IBL393366:IBL393392 ILH393366:ILH393392 IVD393366:IVD393392 JEZ393366:JEZ393392 JOV393366:JOV393392 JYR393366:JYR393392 KIN393366:KIN393392 KSJ393366:KSJ393392 LCF393366:LCF393392 LMB393366:LMB393392 LVX393366:LVX393392 MFT393366:MFT393392 MPP393366:MPP393392 MZL393366:MZL393392 NJH393366:NJH393392 NTD393366:NTD393392 OCZ393366:OCZ393392 OMV393366:OMV393392 OWR393366:OWR393392 PGN393366:PGN393392 PQJ393366:PQJ393392 QAF393366:QAF393392 QKB393366:QKB393392 QTX393366:QTX393392 RDT393366:RDT393392 RNP393366:RNP393392 RXL393366:RXL393392 SHH393366:SHH393392 SRD393366:SRD393392 TAZ393366:TAZ393392 TKV393366:TKV393392 TUR393366:TUR393392 UEN393366:UEN393392 UOJ393366:UOJ393392 UYF393366:UYF393392 VIB393366:VIB393392 VRX393366:VRX393392 WBT393366:WBT393392 WLP393366:WLP393392 WVL393366:WVL393392 D458902:D458928 IZ458902:IZ458928 SV458902:SV458928 ACR458902:ACR458928 AMN458902:AMN458928 AWJ458902:AWJ458928 BGF458902:BGF458928 BQB458902:BQB458928 BZX458902:BZX458928 CJT458902:CJT458928 CTP458902:CTP458928 DDL458902:DDL458928 DNH458902:DNH458928 DXD458902:DXD458928 EGZ458902:EGZ458928 EQV458902:EQV458928 FAR458902:FAR458928 FKN458902:FKN458928 FUJ458902:FUJ458928 GEF458902:GEF458928 GOB458902:GOB458928 GXX458902:GXX458928 HHT458902:HHT458928 HRP458902:HRP458928 IBL458902:IBL458928 ILH458902:ILH458928 IVD458902:IVD458928 JEZ458902:JEZ458928 JOV458902:JOV458928 JYR458902:JYR458928 KIN458902:KIN458928 KSJ458902:KSJ458928 LCF458902:LCF458928 LMB458902:LMB458928 LVX458902:LVX458928 MFT458902:MFT458928 MPP458902:MPP458928 MZL458902:MZL458928 NJH458902:NJH458928 NTD458902:NTD458928 OCZ458902:OCZ458928 OMV458902:OMV458928 OWR458902:OWR458928 PGN458902:PGN458928 PQJ458902:PQJ458928 QAF458902:QAF458928 QKB458902:QKB458928 QTX458902:QTX458928 RDT458902:RDT458928 RNP458902:RNP458928 RXL458902:RXL458928 SHH458902:SHH458928 SRD458902:SRD458928 TAZ458902:TAZ458928 TKV458902:TKV458928 TUR458902:TUR458928 UEN458902:UEN458928 UOJ458902:UOJ458928 UYF458902:UYF458928 VIB458902:VIB458928 VRX458902:VRX458928 WBT458902:WBT458928 WLP458902:WLP458928 WVL458902:WVL458928 D524438:D524464 IZ524438:IZ524464 SV524438:SV524464 ACR524438:ACR524464 AMN524438:AMN524464 AWJ524438:AWJ524464 BGF524438:BGF524464 BQB524438:BQB524464 BZX524438:BZX524464 CJT524438:CJT524464 CTP524438:CTP524464 DDL524438:DDL524464 DNH524438:DNH524464 DXD524438:DXD524464 EGZ524438:EGZ524464 EQV524438:EQV524464 FAR524438:FAR524464 FKN524438:FKN524464 FUJ524438:FUJ524464 GEF524438:GEF524464 GOB524438:GOB524464 GXX524438:GXX524464 HHT524438:HHT524464 HRP524438:HRP524464 IBL524438:IBL524464 ILH524438:ILH524464 IVD524438:IVD524464 JEZ524438:JEZ524464 JOV524438:JOV524464 JYR524438:JYR524464 KIN524438:KIN524464 KSJ524438:KSJ524464 LCF524438:LCF524464 LMB524438:LMB524464 LVX524438:LVX524464 MFT524438:MFT524464 MPP524438:MPP524464 MZL524438:MZL524464 NJH524438:NJH524464 NTD524438:NTD524464 OCZ524438:OCZ524464 OMV524438:OMV524464 OWR524438:OWR524464 PGN524438:PGN524464 PQJ524438:PQJ524464 QAF524438:QAF524464 QKB524438:QKB524464 QTX524438:QTX524464 RDT524438:RDT524464 RNP524438:RNP524464 RXL524438:RXL524464 SHH524438:SHH524464 SRD524438:SRD524464 TAZ524438:TAZ524464 TKV524438:TKV524464 TUR524438:TUR524464 UEN524438:UEN524464 UOJ524438:UOJ524464 UYF524438:UYF524464 VIB524438:VIB524464 VRX524438:VRX524464 WBT524438:WBT524464 WLP524438:WLP524464 WVL524438:WVL524464 D589974:D590000 IZ589974:IZ590000 SV589974:SV590000 ACR589974:ACR590000 AMN589974:AMN590000 AWJ589974:AWJ590000 BGF589974:BGF590000 BQB589974:BQB590000 BZX589974:BZX590000 CJT589974:CJT590000 CTP589974:CTP590000 DDL589974:DDL590000 DNH589974:DNH590000 DXD589974:DXD590000 EGZ589974:EGZ590000 EQV589974:EQV590000 FAR589974:FAR590000 FKN589974:FKN590000 FUJ589974:FUJ590000 GEF589974:GEF590000 GOB589974:GOB590000 GXX589974:GXX590000 HHT589974:HHT590000 HRP589974:HRP590000 IBL589974:IBL590000 ILH589974:ILH590000 IVD589974:IVD590000 JEZ589974:JEZ590000 JOV589974:JOV590000 JYR589974:JYR590000 KIN589974:KIN590000 KSJ589974:KSJ590000 LCF589974:LCF590000 LMB589974:LMB590000 LVX589974:LVX590000 MFT589974:MFT590000 MPP589974:MPP590000 MZL589974:MZL590000 NJH589974:NJH590000 NTD589974:NTD590000 OCZ589974:OCZ590000 OMV589974:OMV590000 OWR589974:OWR590000 PGN589974:PGN590000 PQJ589974:PQJ590000 QAF589974:QAF590000 QKB589974:QKB590000 QTX589974:QTX590000 RDT589974:RDT590000 RNP589974:RNP590000 RXL589974:RXL590000 SHH589974:SHH590000 SRD589974:SRD590000 TAZ589974:TAZ590000 TKV589974:TKV590000 TUR589974:TUR590000 UEN589974:UEN590000 UOJ589974:UOJ590000 UYF589974:UYF590000 VIB589974:VIB590000 VRX589974:VRX590000 WBT589974:WBT590000 WLP589974:WLP590000 WVL589974:WVL590000 D655510:D655536 IZ655510:IZ655536 SV655510:SV655536 ACR655510:ACR655536 AMN655510:AMN655536 AWJ655510:AWJ655536 BGF655510:BGF655536 BQB655510:BQB655536 BZX655510:BZX655536 CJT655510:CJT655536 CTP655510:CTP655536 DDL655510:DDL655536 DNH655510:DNH655536 DXD655510:DXD655536 EGZ655510:EGZ655536 EQV655510:EQV655536 FAR655510:FAR655536 FKN655510:FKN655536 FUJ655510:FUJ655536 GEF655510:GEF655536 GOB655510:GOB655536 GXX655510:GXX655536 HHT655510:HHT655536 HRP655510:HRP655536 IBL655510:IBL655536 ILH655510:ILH655536 IVD655510:IVD655536 JEZ655510:JEZ655536 JOV655510:JOV655536 JYR655510:JYR655536 KIN655510:KIN655536 KSJ655510:KSJ655536 LCF655510:LCF655536 LMB655510:LMB655536 LVX655510:LVX655536 MFT655510:MFT655536 MPP655510:MPP655536 MZL655510:MZL655536 NJH655510:NJH655536 NTD655510:NTD655536 OCZ655510:OCZ655536 OMV655510:OMV655536 OWR655510:OWR655536 PGN655510:PGN655536 PQJ655510:PQJ655536 QAF655510:QAF655536 QKB655510:QKB655536 QTX655510:QTX655536 RDT655510:RDT655536 RNP655510:RNP655536 RXL655510:RXL655536 SHH655510:SHH655536 SRD655510:SRD655536 TAZ655510:TAZ655536 TKV655510:TKV655536 TUR655510:TUR655536 UEN655510:UEN655536 UOJ655510:UOJ655536 UYF655510:UYF655536 VIB655510:VIB655536 VRX655510:VRX655536 WBT655510:WBT655536 WLP655510:WLP655536 WVL655510:WVL655536 D721046:D721072 IZ721046:IZ721072 SV721046:SV721072 ACR721046:ACR721072 AMN721046:AMN721072 AWJ721046:AWJ721072 BGF721046:BGF721072 BQB721046:BQB721072 BZX721046:BZX721072 CJT721046:CJT721072 CTP721046:CTP721072 DDL721046:DDL721072 DNH721046:DNH721072 DXD721046:DXD721072 EGZ721046:EGZ721072 EQV721046:EQV721072 FAR721046:FAR721072 FKN721046:FKN721072 FUJ721046:FUJ721072 GEF721046:GEF721072 GOB721046:GOB721072 GXX721046:GXX721072 HHT721046:HHT721072 HRP721046:HRP721072 IBL721046:IBL721072 ILH721046:ILH721072 IVD721046:IVD721072 JEZ721046:JEZ721072 JOV721046:JOV721072 JYR721046:JYR721072 KIN721046:KIN721072 KSJ721046:KSJ721072 LCF721046:LCF721072 LMB721046:LMB721072 LVX721046:LVX721072 MFT721046:MFT721072 MPP721046:MPP721072 MZL721046:MZL721072 NJH721046:NJH721072 NTD721046:NTD721072 OCZ721046:OCZ721072 OMV721046:OMV721072 OWR721046:OWR721072 PGN721046:PGN721072 PQJ721046:PQJ721072 QAF721046:QAF721072 QKB721046:QKB721072 QTX721046:QTX721072 RDT721046:RDT721072 RNP721046:RNP721072 RXL721046:RXL721072 SHH721046:SHH721072 SRD721046:SRD721072 TAZ721046:TAZ721072 TKV721046:TKV721072 TUR721046:TUR721072 UEN721046:UEN721072 UOJ721046:UOJ721072 UYF721046:UYF721072 VIB721046:VIB721072 VRX721046:VRX721072 WBT721046:WBT721072 WLP721046:WLP721072 WVL721046:WVL721072 D786582:D786608 IZ786582:IZ786608 SV786582:SV786608 ACR786582:ACR786608 AMN786582:AMN786608 AWJ786582:AWJ786608 BGF786582:BGF786608 BQB786582:BQB786608 BZX786582:BZX786608 CJT786582:CJT786608 CTP786582:CTP786608 DDL786582:DDL786608 DNH786582:DNH786608 DXD786582:DXD786608 EGZ786582:EGZ786608 EQV786582:EQV786608 FAR786582:FAR786608 FKN786582:FKN786608 FUJ786582:FUJ786608 GEF786582:GEF786608 GOB786582:GOB786608 GXX786582:GXX786608 HHT786582:HHT786608 HRP786582:HRP786608 IBL786582:IBL786608 ILH786582:ILH786608 IVD786582:IVD786608 JEZ786582:JEZ786608 JOV786582:JOV786608 JYR786582:JYR786608 KIN786582:KIN786608 KSJ786582:KSJ786608 LCF786582:LCF786608 LMB786582:LMB786608 LVX786582:LVX786608 MFT786582:MFT786608 MPP786582:MPP786608 MZL786582:MZL786608 NJH786582:NJH786608 NTD786582:NTD786608 OCZ786582:OCZ786608 OMV786582:OMV786608 OWR786582:OWR786608 PGN786582:PGN786608 PQJ786582:PQJ786608 QAF786582:QAF786608 QKB786582:QKB786608 QTX786582:QTX786608 RDT786582:RDT786608 RNP786582:RNP786608 RXL786582:RXL786608 SHH786582:SHH786608 SRD786582:SRD786608 TAZ786582:TAZ786608 TKV786582:TKV786608 TUR786582:TUR786608 UEN786582:UEN786608 UOJ786582:UOJ786608 UYF786582:UYF786608 VIB786582:VIB786608 VRX786582:VRX786608 WBT786582:WBT786608 WLP786582:WLP786608 WVL786582:WVL786608 D852118:D852144 IZ852118:IZ852144 SV852118:SV852144 ACR852118:ACR852144 AMN852118:AMN852144 AWJ852118:AWJ852144 BGF852118:BGF852144 BQB852118:BQB852144 BZX852118:BZX852144 CJT852118:CJT852144 CTP852118:CTP852144 DDL852118:DDL852144 DNH852118:DNH852144 DXD852118:DXD852144 EGZ852118:EGZ852144 EQV852118:EQV852144 FAR852118:FAR852144 FKN852118:FKN852144 FUJ852118:FUJ852144 GEF852118:GEF852144 GOB852118:GOB852144 GXX852118:GXX852144 HHT852118:HHT852144 HRP852118:HRP852144 IBL852118:IBL852144 ILH852118:ILH852144 IVD852118:IVD852144 JEZ852118:JEZ852144 JOV852118:JOV852144 JYR852118:JYR852144 KIN852118:KIN852144 KSJ852118:KSJ852144 LCF852118:LCF852144 LMB852118:LMB852144 LVX852118:LVX852144 MFT852118:MFT852144 MPP852118:MPP852144 MZL852118:MZL852144 NJH852118:NJH852144 NTD852118:NTD852144 OCZ852118:OCZ852144 OMV852118:OMV852144 OWR852118:OWR852144 PGN852118:PGN852144 PQJ852118:PQJ852144 QAF852118:QAF852144 QKB852118:QKB852144 QTX852118:QTX852144 RDT852118:RDT852144 RNP852118:RNP852144 RXL852118:RXL852144 SHH852118:SHH852144 SRD852118:SRD852144 TAZ852118:TAZ852144 TKV852118:TKV852144 TUR852118:TUR852144 UEN852118:UEN852144 UOJ852118:UOJ852144 UYF852118:UYF852144 VIB852118:VIB852144 VRX852118:VRX852144 WBT852118:WBT852144 WLP852118:WLP852144 WVL852118:WVL852144 D917654:D917680 IZ917654:IZ917680 SV917654:SV917680 ACR917654:ACR917680 AMN917654:AMN917680 AWJ917654:AWJ917680 BGF917654:BGF917680 BQB917654:BQB917680 BZX917654:BZX917680 CJT917654:CJT917680 CTP917654:CTP917680 DDL917654:DDL917680 DNH917654:DNH917680 DXD917654:DXD917680 EGZ917654:EGZ917680 EQV917654:EQV917680 FAR917654:FAR917680 FKN917654:FKN917680 FUJ917654:FUJ917680 GEF917654:GEF917680 GOB917654:GOB917680 GXX917654:GXX917680 HHT917654:HHT917680 HRP917654:HRP917680 IBL917654:IBL917680 ILH917654:ILH917680 IVD917654:IVD917680 JEZ917654:JEZ917680 JOV917654:JOV917680 JYR917654:JYR917680 KIN917654:KIN917680 KSJ917654:KSJ917680 LCF917654:LCF917680 LMB917654:LMB917680 LVX917654:LVX917680 MFT917654:MFT917680 MPP917654:MPP917680 MZL917654:MZL917680 NJH917654:NJH917680 NTD917654:NTD917680 OCZ917654:OCZ917680 OMV917654:OMV917680 OWR917654:OWR917680 PGN917654:PGN917680 PQJ917654:PQJ917680 QAF917654:QAF917680 QKB917654:QKB917680 QTX917654:QTX917680 RDT917654:RDT917680 RNP917654:RNP917680 RXL917654:RXL917680 SHH917654:SHH917680 SRD917654:SRD917680 TAZ917654:TAZ917680 TKV917654:TKV917680 TUR917654:TUR917680 UEN917654:UEN917680 UOJ917654:UOJ917680 UYF917654:UYF917680 VIB917654:VIB917680 VRX917654:VRX917680 WBT917654:WBT917680 WLP917654:WLP917680 WVL917654:WVL917680 D983190:D983216 IZ983190:IZ983216 SV983190:SV983216 ACR983190:ACR983216 AMN983190:AMN983216 AWJ983190:AWJ983216 BGF983190:BGF983216 BQB983190:BQB983216 BZX983190:BZX983216 CJT983190:CJT983216 CTP983190:CTP983216 DDL983190:DDL983216 DNH983190:DNH983216 DXD983190:DXD983216 EGZ983190:EGZ983216 EQV983190:EQV983216 FAR983190:FAR983216 FKN983190:FKN983216 FUJ983190:FUJ983216 GEF983190:GEF983216 GOB983190:GOB983216 GXX983190:GXX983216 HHT983190:HHT983216 HRP983190:HRP983216 IBL983190:IBL983216 ILH983190:ILH983216 IVD983190:IVD983216 JEZ983190:JEZ983216 JOV983190:JOV983216 JYR983190:JYR983216 KIN983190:KIN983216 KSJ983190:KSJ983216 LCF983190:LCF983216 LMB983190:LMB983216 LVX983190:LVX983216 MFT983190:MFT983216 MPP983190:MPP983216 MZL983190:MZL983216 NJH983190:NJH983216 NTD983190:NTD983216 OCZ983190:OCZ983216 OMV983190:OMV983216 OWR983190:OWR983216 PGN983190:PGN983216 PQJ983190:PQJ983216 QAF983190:QAF983216 QKB983190:QKB983216 QTX983190:QTX983216 RDT983190:RDT983216 RNP983190:RNP983216 RXL983190:RXL983216 SHH983190:SHH983216 SRD983190:SRD983216 TAZ983190:TAZ983216 TKV983190:TKV983216 TUR983190:TUR983216 UEN983190:UEN983216 UOJ983190:UOJ983216 UYF983190:UYF983216 VIB983190:VIB983216 VRX983190:VRX983216 WBT983190:WBT983216 WLP983190:WLP983216 WVL983190:WVL983216">
      <formula1>D150+D151+D152=6</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G311"/>
  <sheetViews>
    <sheetView workbookViewId="0">
      <selection sqref="A1:D1"/>
    </sheetView>
  </sheetViews>
  <sheetFormatPr defaultRowHeight="15"/>
  <cols>
    <col min="1" max="1" width="4.28515625" customWidth="1"/>
    <col min="2" max="2" width="35.85546875" customWidth="1"/>
    <col min="3" max="3" width="37.140625" customWidth="1"/>
    <col min="4" max="4" width="10" customWidth="1"/>
    <col min="5" max="5" width="9.140625"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214" t="s">
        <v>21</v>
      </c>
      <c r="B24" s="509" t="s">
        <v>22</v>
      </c>
      <c r="C24" s="509"/>
      <c r="D24" s="509"/>
    </row>
    <row r="25" spans="1:4" ht="30" customHeight="1">
      <c r="A25" s="510"/>
      <c r="B25" s="511"/>
      <c r="C25" s="511"/>
      <c r="D25" s="512"/>
    </row>
    <row r="26" spans="1:4">
      <c r="A26" s="214" t="s">
        <v>12</v>
      </c>
      <c r="B26" s="509" t="s">
        <v>23</v>
      </c>
      <c r="C26" s="509"/>
      <c r="D26" s="509"/>
    </row>
    <row r="27" spans="1:4" ht="29.25" customHeight="1">
      <c r="A27" s="510"/>
      <c r="B27" s="511"/>
      <c r="C27" s="511"/>
      <c r="D27" s="512"/>
    </row>
    <row r="28" spans="1:4">
      <c r="A28" s="214" t="s">
        <v>13</v>
      </c>
      <c r="B28" s="509" t="s">
        <v>24</v>
      </c>
      <c r="C28" s="509"/>
      <c r="D28" s="509"/>
    </row>
    <row r="29" spans="1:4" ht="29.25" customHeight="1">
      <c r="A29" s="510"/>
      <c r="B29" s="511"/>
      <c r="C29" s="511"/>
      <c r="D29" s="512"/>
    </row>
    <row r="30" spans="1:4">
      <c r="A30" s="214" t="s">
        <v>25</v>
      </c>
      <c r="B30" s="509" t="s">
        <v>26</v>
      </c>
      <c r="C30" s="509"/>
      <c r="D30" s="509"/>
    </row>
    <row r="31" spans="1:4" ht="30" customHeight="1">
      <c r="A31" s="510"/>
      <c r="B31" s="511"/>
      <c r="C31" s="511"/>
      <c r="D31" s="512"/>
    </row>
    <row r="32" spans="1:4">
      <c r="A32" s="214" t="s">
        <v>27</v>
      </c>
      <c r="B32" s="509" t="s">
        <v>28</v>
      </c>
      <c r="C32" s="509"/>
      <c r="D32" s="509"/>
    </row>
    <row r="33" spans="1:4" ht="30" customHeight="1">
      <c r="A33" s="510"/>
      <c r="B33" s="511"/>
      <c r="C33" s="511"/>
      <c r="D33" s="512"/>
    </row>
    <row r="34" spans="1:4">
      <c r="A34" s="214" t="s">
        <v>29</v>
      </c>
      <c r="B34" s="509" t="s">
        <v>30</v>
      </c>
      <c r="C34" s="509"/>
      <c r="D34" s="509"/>
    </row>
    <row r="35" spans="1:4" ht="30" customHeight="1">
      <c r="A35" s="510"/>
      <c r="B35" s="511"/>
      <c r="C35" s="511"/>
      <c r="D35" s="512"/>
    </row>
    <row r="36" spans="1:4">
      <c r="A36" s="214" t="s">
        <v>31</v>
      </c>
      <c r="B36" s="509" t="s">
        <v>32</v>
      </c>
      <c r="C36" s="509"/>
      <c r="D36" s="509"/>
    </row>
    <row r="37" spans="1:4" ht="30" customHeight="1">
      <c r="A37" s="510"/>
      <c r="B37" s="511"/>
      <c r="C37" s="511"/>
      <c r="D37" s="512"/>
    </row>
    <row r="38" spans="1:4">
      <c r="A38" s="214" t="s">
        <v>33</v>
      </c>
      <c r="B38" s="509" t="s">
        <v>34</v>
      </c>
      <c r="C38" s="509"/>
      <c r="D38" s="509"/>
    </row>
    <row r="39" spans="1:4" ht="30" customHeight="1">
      <c r="A39" s="510"/>
      <c r="B39" s="511"/>
      <c r="C39" s="511"/>
      <c r="D39" s="512"/>
    </row>
    <row r="40" spans="1:4">
      <c r="A40" s="214" t="s">
        <v>35</v>
      </c>
      <c r="B40" s="509" t="s">
        <v>36</v>
      </c>
      <c r="C40" s="509"/>
      <c r="D40" s="509"/>
    </row>
    <row r="41" spans="1:4" ht="30" customHeight="1">
      <c r="A41" s="510"/>
      <c r="B41" s="511"/>
      <c r="C41" s="511"/>
      <c r="D41" s="512"/>
    </row>
    <row r="42" spans="1:4">
      <c r="A42" s="214" t="s">
        <v>37</v>
      </c>
      <c r="B42" s="509" t="s">
        <v>38</v>
      </c>
      <c r="C42" s="509"/>
      <c r="D42" s="509"/>
    </row>
    <row r="43" spans="1:4" ht="30" customHeight="1">
      <c r="A43" s="510"/>
      <c r="B43" s="511"/>
      <c r="C43" s="511"/>
      <c r="D43" s="512"/>
    </row>
    <row r="44" spans="1:4">
      <c r="A44" s="214" t="s">
        <v>39</v>
      </c>
      <c r="B44" s="509" t="s">
        <v>40</v>
      </c>
      <c r="C44" s="509"/>
      <c r="D44" s="509"/>
    </row>
    <row r="45" spans="1:4" ht="30" customHeight="1">
      <c r="A45" s="510"/>
      <c r="B45" s="511"/>
      <c r="C45" s="511"/>
      <c r="D45" s="512"/>
    </row>
    <row r="46" spans="1:4">
      <c r="A46" s="21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IF(D52=3,1,IF(D52=2,1,0))</f>
        <v>0</v>
      </c>
    </row>
    <row r="53" spans="1:5" ht="31.5" customHeight="1" thickBot="1">
      <c r="A53" s="503"/>
      <c r="B53" s="491" t="s">
        <v>47</v>
      </c>
      <c r="C53" s="491"/>
      <c r="D53" s="9"/>
      <c r="E53">
        <f t="shared" ref="E53:E116" si="0">IF(D53=3,1,IF(D53=2,1,0))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 t="shared" si="0"/>
        <v>0</v>
      </c>
    </row>
    <row r="87" spans="1:5" ht="30" customHeight="1" thickBot="1">
      <c r="A87" s="505"/>
      <c r="B87" s="491" t="s">
        <v>62</v>
      </c>
      <c r="C87" s="491"/>
      <c r="D87" s="9"/>
      <c r="E87">
        <f t="shared" si="0"/>
        <v>0</v>
      </c>
    </row>
    <row r="88" spans="1:5" ht="19.5" customHeight="1">
      <c r="A88" s="502">
        <v>2</v>
      </c>
      <c r="B88" s="489" t="s">
        <v>63</v>
      </c>
      <c r="C88" s="489"/>
      <c r="D88" s="8"/>
      <c r="E88">
        <f t="shared" si="0"/>
        <v>0</v>
      </c>
    </row>
    <row r="89" spans="1:5" ht="29.25" customHeight="1" thickBot="1">
      <c r="A89" s="503"/>
      <c r="B89" s="491" t="s">
        <v>64</v>
      </c>
      <c r="C89" s="491"/>
      <c r="D89" s="9"/>
      <c r="E89">
        <f t="shared" si="0"/>
        <v>0</v>
      </c>
    </row>
    <row r="90" spans="1:5" ht="18" customHeight="1">
      <c r="A90" s="502">
        <v>3</v>
      </c>
      <c r="B90" s="489" t="s">
        <v>65</v>
      </c>
      <c r="C90" s="489"/>
      <c r="D90" s="8"/>
      <c r="E90">
        <f t="shared" si="0"/>
        <v>0</v>
      </c>
    </row>
    <row r="91" spans="1:5" ht="18.75" customHeight="1" thickBot="1">
      <c r="A91" s="503"/>
      <c r="B91" s="491" t="s">
        <v>66</v>
      </c>
      <c r="C91" s="491"/>
      <c r="D91" s="9"/>
      <c r="E91">
        <f t="shared" si="0"/>
        <v>0</v>
      </c>
    </row>
    <row r="92" spans="1:5" ht="18" customHeight="1">
      <c r="A92" s="502">
        <v>4</v>
      </c>
      <c r="B92" s="489" t="s">
        <v>67</v>
      </c>
      <c r="C92" s="489"/>
      <c r="D92" s="8"/>
      <c r="E92">
        <f t="shared" si="0"/>
        <v>0</v>
      </c>
    </row>
    <row r="93" spans="1:5" ht="17.25" customHeight="1" thickBot="1">
      <c r="A93" s="503"/>
      <c r="B93" s="491" t="s">
        <v>68</v>
      </c>
      <c r="C93" s="491"/>
      <c r="D93" s="9"/>
      <c r="E93">
        <f t="shared" si="0"/>
        <v>0</v>
      </c>
    </row>
    <row r="94" spans="1:5" ht="21.75" customHeight="1">
      <c r="A94" s="502">
        <v>5</v>
      </c>
      <c r="B94" s="489" t="s">
        <v>69</v>
      </c>
      <c r="C94" s="489"/>
      <c r="D94" s="8"/>
      <c r="E94">
        <f t="shared" si="0"/>
        <v>0</v>
      </c>
    </row>
    <row r="95" spans="1:5" ht="20.25" customHeight="1" thickBot="1">
      <c r="A95" s="503"/>
      <c r="B95" s="491" t="s">
        <v>70</v>
      </c>
      <c r="C95" s="491"/>
      <c r="D95" s="9"/>
      <c r="E95">
        <f t="shared" si="0"/>
        <v>0</v>
      </c>
    </row>
    <row r="96" spans="1:5" ht="15.75" customHeight="1">
      <c r="A96" s="502">
        <v>6</v>
      </c>
      <c r="B96" s="489" t="s">
        <v>71</v>
      </c>
      <c r="C96" s="489"/>
      <c r="D96" s="8"/>
      <c r="E96">
        <f t="shared" si="0"/>
        <v>0</v>
      </c>
    </row>
    <row r="97" spans="1:5" ht="16.5" customHeight="1" thickBot="1">
      <c r="A97" s="503"/>
      <c r="B97" s="491" t="s">
        <v>72</v>
      </c>
      <c r="C97" s="491"/>
      <c r="D97" s="9"/>
      <c r="E97">
        <f t="shared" si="0"/>
        <v>0</v>
      </c>
    </row>
    <row r="98" spans="1:5" ht="29.25" customHeight="1">
      <c r="A98" s="502">
        <v>7</v>
      </c>
      <c r="B98" s="489" t="s">
        <v>73</v>
      </c>
      <c r="C98" s="489"/>
      <c r="D98" s="8"/>
      <c r="E98">
        <f t="shared" si="0"/>
        <v>0</v>
      </c>
    </row>
    <row r="99" spans="1:5" ht="21.75" customHeight="1" thickBot="1">
      <c r="A99" s="503"/>
      <c r="B99" s="491" t="s">
        <v>74</v>
      </c>
      <c r="C99" s="491"/>
      <c r="D99" s="9"/>
      <c r="E99">
        <f t="shared" si="0"/>
        <v>0</v>
      </c>
    </row>
    <row r="100" spans="1:5" ht="15" customHeight="1">
      <c r="A100" s="502">
        <v>8</v>
      </c>
      <c r="B100" s="489" t="s">
        <v>75</v>
      </c>
      <c r="C100" s="489"/>
      <c r="D100" s="8"/>
      <c r="E100">
        <f t="shared" si="0"/>
        <v>0</v>
      </c>
    </row>
    <row r="101" spans="1:5" ht="29.25" customHeight="1" thickBot="1">
      <c r="A101" s="503"/>
      <c r="B101" s="491" t="s">
        <v>76</v>
      </c>
      <c r="C101" s="491"/>
      <c r="D101" s="9"/>
      <c r="E101">
        <f t="shared" si="0"/>
        <v>0</v>
      </c>
    </row>
    <row r="102" spans="1:5" ht="18.75" customHeight="1">
      <c r="A102" s="502">
        <v>9</v>
      </c>
      <c r="B102" s="489" t="s">
        <v>77</v>
      </c>
      <c r="C102" s="489"/>
      <c r="D102" s="8"/>
      <c r="E102">
        <f t="shared" si="0"/>
        <v>0</v>
      </c>
    </row>
    <row r="103" spans="1:5" ht="18.75" customHeight="1" thickBot="1">
      <c r="A103" s="503"/>
      <c r="B103" s="491" t="s">
        <v>78</v>
      </c>
      <c r="C103" s="491"/>
      <c r="D103" s="9"/>
      <c r="E103">
        <f t="shared" si="0"/>
        <v>0</v>
      </c>
    </row>
    <row r="104" spans="1:5" ht="16.5" customHeight="1">
      <c r="A104" s="502">
        <v>10</v>
      </c>
      <c r="B104" s="489" t="s">
        <v>79</v>
      </c>
      <c r="C104" s="489"/>
      <c r="D104" s="8"/>
      <c r="E104">
        <f t="shared" si="0"/>
        <v>0</v>
      </c>
    </row>
    <row r="105" spans="1:5" ht="15.75" customHeight="1" thickBot="1">
      <c r="A105" s="503"/>
      <c r="B105" s="491" t="s">
        <v>80</v>
      </c>
      <c r="C105" s="491"/>
      <c r="D105" s="9"/>
      <c r="E105">
        <f t="shared" si="0"/>
        <v>0</v>
      </c>
    </row>
    <row r="106" spans="1:5" ht="28.5" customHeight="1">
      <c r="A106" s="502">
        <v>11</v>
      </c>
      <c r="B106" s="489" t="s">
        <v>81</v>
      </c>
      <c r="C106" s="489"/>
      <c r="D106" s="8"/>
      <c r="E106">
        <f t="shared" si="0"/>
        <v>0</v>
      </c>
    </row>
    <row r="107" spans="1:5" ht="29.25" customHeight="1" thickBot="1">
      <c r="A107" s="503"/>
      <c r="B107" s="491" t="s">
        <v>82</v>
      </c>
      <c r="C107" s="491"/>
      <c r="D107" s="9"/>
      <c r="E107">
        <f t="shared" si="0"/>
        <v>0</v>
      </c>
    </row>
    <row r="108" spans="1:5" ht="18" customHeight="1">
      <c r="A108" s="502">
        <v>12</v>
      </c>
      <c r="B108" s="489" t="s">
        <v>83</v>
      </c>
      <c r="C108" s="489"/>
      <c r="D108" s="8"/>
      <c r="E108">
        <f t="shared" si="0"/>
        <v>0</v>
      </c>
    </row>
    <row r="109" spans="1:5" ht="29.25" customHeight="1" thickBot="1">
      <c r="A109" s="503"/>
      <c r="B109" s="491" t="s">
        <v>84</v>
      </c>
      <c r="C109" s="491"/>
      <c r="D109" s="9"/>
      <c r="E109">
        <f t="shared" si="0"/>
        <v>0</v>
      </c>
    </row>
    <row r="110" spans="1:5" ht="15" customHeight="1">
      <c r="A110" s="502">
        <v>13</v>
      </c>
      <c r="B110" s="489" t="s">
        <v>85</v>
      </c>
      <c r="C110" s="489"/>
      <c r="D110" s="8"/>
      <c r="E110">
        <f t="shared" si="0"/>
        <v>0</v>
      </c>
    </row>
    <row r="111" spans="1:5" ht="15.75" customHeight="1" thickBot="1">
      <c r="A111" s="503"/>
      <c r="B111" s="491" t="s">
        <v>86</v>
      </c>
      <c r="C111" s="491"/>
      <c r="D111" s="9"/>
      <c r="E111">
        <f t="shared" si="0"/>
        <v>0</v>
      </c>
    </row>
    <row r="112" spans="1:5" ht="20.25" customHeight="1">
      <c r="A112" s="502">
        <v>14</v>
      </c>
      <c r="B112" s="489" t="s">
        <v>87</v>
      </c>
      <c r="C112" s="489"/>
      <c r="D112" s="8"/>
      <c r="E112">
        <f t="shared" si="0"/>
        <v>0</v>
      </c>
    </row>
    <row r="113" spans="1:5" ht="18.75" customHeight="1" thickBot="1">
      <c r="A113" s="503"/>
      <c r="B113" s="491" t="s">
        <v>88</v>
      </c>
      <c r="C113" s="491"/>
      <c r="D113" s="9"/>
      <c r="E113">
        <f t="shared" si="0"/>
        <v>0</v>
      </c>
    </row>
    <row r="114" spans="1:5" ht="15" customHeight="1">
      <c r="A114" s="502">
        <v>15</v>
      </c>
      <c r="B114" s="489" t="s">
        <v>89</v>
      </c>
      <c r="C114" s="489"/>
      <c r="D114" s="8"/>
      <c r="E114">
        <f t="shared" si="0"/>
        <v>0</v>
      </c>
    </row>
    <row r="115" spans="1:5" ht="15.75" customHeight="1" thickBot="1">
      <c r="A115" s="503"/>
      <c r="B115" s="491" t="s">
        <v>90</v>
      </c>
      <c r="C115" s="491"/>
      <c r="D115" s="9"/>
      <c r="E115">
        <f t="shared" si="0"/>
        <v>0</v>
      </c>
    </row>
    <row r="116" spans="1:5" ht="19.5" customHeight="1">
      <c r="A116" s="502">
        <v>16</v>
      </c>
      <c r="B116" s="489" t="s">
        <v>91</v>
      </c>
      <c r="C116" s="489"/>
      <c r="D116" s="8"/>
      <c r="E116">
        <f t="shared" si="0"/>
        <v>0</v>
      </c>
    </row>
    <row r="117" spans="1:5" ht="28.5" customHeight="1" thickBot="1">
      <c r="A117" s="503"/>
      <c r="B117" s="491" t="s">
        <v>92</v>
      </c>
      <c r="C117" s="491"/>
      <c r="D117" s="9"/>
      <c r="E117">
        <f t="shared" ref="E117:E145" si="1">IF(D117=3,1,IF(D117=2,1,0))</f>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217" t="s">
        <v>123</v>
      </c>
      <c r="D150" s="14"/>
      <c r="E150">
        <f>IF(D150=3,1,0)</f>
        <v>0</v>
      </c>
    </row>
    <row r="151" spans="1:5">
      <c r="A151" s="497"/>
      <c r="B151" s="500"/>
      <c r="C151" s="218" t="s">
        <v>124</v>
      </c>
      <c r="D151" s="16"/>
      <c r="E151">
        <f t="shared" ref="E151:E176" si="2">IF(D151=3,1,0)</f>
        <v>0</v>
      </c>
    </row>
    <row r="152" spans="1:5" ht="39" thickBot="1">
      <c r="A152" s="498"/>
      <c r="B152" s="501"/>
      <c r="C152" s="219" t="s">
        <v>125</v>
      </c>
      <c r="D152" s="18"/>
      <c r="E152">
        <f t="shared" si="2"/>
        <v>0</v>
      </c>
    </row>
    <row r="153" spans="1:5" ht="31.5" customHeight="1">
      <c r="A153" s="496" t="s">
        <v>126</v>
      </c>
      <c r="B153" s="499" t="s">
        <v>127</v>
      </c>
      <c r="C153" s="217" t="s">
        <v>128</v>
      </c>
      <c r="D153" s="14"/>
      <c r="E153">
        <f t="shared" si="2"/>
        <v>0</v>
      </c>
    </row>
    <row r="154" spans="1:5" ht="25.5">
      <c r="A154" s="497"/>
      <c r="B154" s="500"/>
      <c r="C154" s="218" t="s">
        <v>129</v>
      </c>
      <c r="D154" s="16"/>
      <c r="E154">
        <f t="shared" si="2"/>
        <v>0</v>
      </c>
    </row>
    <row r="155" spans="1:5" ht="30" customHeight="1" thickBot="1">
      <c r="A155" s="498"/>
      <c r="B155" s="501"/>
      <c r="C155" s="219" t="s">
        <v>130</v>
      </c>
      <c r="D155" s="18"/>
      <c r="E155">
        <f t="shared" si="2"/>
        <v>0</v>
      </c>
    </row>
    <row r="156" spans="1:5" ht="27" customHeight="1">
      <c r="A156" s="496" t="s">
        <v>131</v>
      </c>
      <c r="B156" s="499" t="s">
        <v>132</v>
      </c>
      <c r="C156" s="217" t="s">
        <v>133</v>
      </c>
      <c r="D156" s="14"/>
      <c r="E156">
        <f t="shared" si="2"/>
        <v>0</v>
      </c>
    </row>
    <row r="157" spans="1:5" ht="25.5">
      <c r="A157" s="497"/>
      <c r="B157" s="500"/>
      <c r="C157" s="218" t="s">
        <v>134</v>
      </c>
      <c r="D157" s="16"/>
      <c r="E157">
        <f t="shared" si="2"/>
        <v>0</v>
      </c>
    </row>
    <row r="158" spans="1:5" ht="26.25" thickBot="1">
      <c r="A158" s="498"/>
      <c r="B158" s="501"/>
      <c r="C158" s="219" t="s">
        <v>135</v>
      </c>
      <c r="D158" s="18"/>
      <c r="E158">
        <f t="shared" si="2"/>
        <v>0</v>
      </c>
    </row>
    <row r="159" spans="1:5" ht="27" customHeight="1">
      <c r="A159" s="496" t="s">
        <v>136</v>
      </c>
      <c r="B159" s="499" t="s">
        <v>137</v>
      </c>
      <c r="C159" s="217" t="s">
        <v>138</v>
      </c>
      <c r="D159" s="14"/>
      <c r="E159">
        <f t="shared" si="2"/>
        <v>0</v>
      </c>
    </row>
    <row r="160" spans="1:5" ht="25.5">
      <c r="A160" s="497"/>
      <c r="B160" s="500"/>
      <c r="C160" s="218" t="s">
        <v>139</v>
      </c>
      <c r="D160" s="16"/>
      <c r="E160">
        <f t="shared" si="2"/>
        <v>0</v>
      </c>
    </row>
    <row r="161" spans="1:5" ht="26.25" thickBot="1">
      <c r="A161" s="498"/>
      <c r="B161" s="501"/>
      <c r="C161" s="219" t="s">
        <v>140</v>
      </c>
      <c r="D161" s="18"/>
      <c r="E161">
        <f t="shared" si="2"/>
        <v>0</v>
      </c>
    </row>
    <row r="162" spans="1:5" ht="16.5" customHeight="1">
      <c r="A162" s="496" t="s">
        <v>141</v>
      </c>
      <c r="B162" s="499" t="s">
        <v>142</v>
      </c>
      <c r="C162" s="217" t="s">
        <v>143</v>
      </c>
      <c r="D162" s="14"/>
      <c r="E162">
        <f t="shared" si="2"/>
        <v>0</v>
      </c>
    </row>
    <row r="163" spans="1:5">
      <c r="A163" s="497"/>
      <c r="B163" s="500"/>
      <c r="C163" s="218" t="s">
        <v>144</v>
      </c>
      <c r="D163" s="16"/>
      <c r="E163">
        <f t="shared" si="2"/>
        <v>0</v>
      </c>
    </row>
    <row r="164" spans="1:5" ht="26.25" thickBot="1">
      <c r="A164" s="498"/>
      <c r="B164" s="501"/>
      <c r="C164" s="219" t="s">
        <v>145</v>
      </c>
      <c r="D164" s="18"/>
      <c r="E164">
        <f t="shared" si="2"/>
        <v>0</v>
      </c>
    </row>
    <row r="165" spans="1:5" ht="16.5" customHeight="1">
      <c r="A165" s="496" t="s">
        <v>146</v>
      </c>
      <c r="B165" s="499" t="s">
        <v>147</v>
      </c>
      <c r="C165" s="217" t="s">
        <v>148</v>
      </c>
      <c r="D165" s="14"/>
      <c r="E165">
        <f t="shared" si="2"/>
        <v>0</v>
      </c>
    </row>
    <row r="166" spans="1:5" ht="25.5">
      <c r="A166" s="497"/>
      <c r="B166" s="500"/>
      <c r="C166" s="218" t="s">
        <v>149</v>
      </c>
      <c r="D166" s="16"/>
      <c r="E166">
        <f t="shared" si="2"/>
        <v>0</v>
      </c>
    </row>
    <row r="167" spans="1:5" ht="26.25" thickBot="1">
      <c r="A167" s="498"/>
      <c r="B167" s="501"/>
      <c r="C167" s="219" t="s">
        <v>150</v>
      </c>
      <c r="D167" s="18"/>
      <c r="E167">
        <f t="shared" si="2"/>
        <v>0</v>
      </c>
    </row>
    <row r="168" spans="1:5" ht="16.5" customHeight="1">
      <c r="A168" s="496" t="s">
        <v>151</v>
      </c>
      <c r="B168" s="499" t="s">
        <v>152</v>
      </c>
      <c r="C168" s="217" t="s">
        <v>153</v>
      </c>
      <c r="D168" s="14"/>
      <c r="E168">
        <f t="shared" si="2"/>
        <v>0</v>
      </c>
    </row>
    <row r="169" spans="1:5">
      <c r="A169" s="497"/>
      <c r="B169" s="500"/>
      <c r="C169" s="218" t="s">
        <v>154</v>
      </c>
      <c r="D169" s="16"/>
      <c r="E169">
        <f t="shared" si="2"/>
        <v>0</v>
      </c>
    </row>
    <row r="170" spans="1:5" ht="26.25" thickBot="1">
      <c r="A170" s="498"/>
      <c r="B170" s="501"/>
      <c r="C170" s="219" t="s">
        <v>155</v>
      </c>
      <c r="D170" s="18"/>
      <c r="E170">
        <f t="shared" si="2"/>
        <v>0</v>
      </c>
    </row>
    <row r="171" spans="1:5" ht="27" customHeight="1">
      <c r="A171" s="496" t="s">
        <v>156</v>
      </c>
      <c r="B171" s="499" t="s">
        <v>157</v>
      </c>
      <c r="C171" s="217" t="s">
        <v>158</v>
      </c>
      <c r="D171" s="14"/>
      <c r="E171">
        <f t="shared" si="2"/>
        <v>0</v>
      </c>
    </row>
    <row r="172" spans="1:5" ht="38.25">
      <c r="A172" s="497"/>
      <c r="B172" s="500"/>
      <c r="C172" s="218" t="s">
        <v>159</v>
      </c>
      <c r="D172" s="16"/>
      <c r="E172">
        <f t="shared" si="2"/>
        <v>0</v>
      </c>
    </row>
    <row r="173" spans="1:5" ht="26.25" thickBot="1">
      <c r="A173" s="498"/>
      <c r="B173" s="501"/>
      <c r="C173" s="219" t="s">
        <v>160</v>
      </c>
      <c r="D173" s="18"/>
      <c r="E173">
        <f t="shared" si="2"/>
        <v>0</v>
      </c>
    </row>
    <row r="174" spans="1:5" ht="32.25" customHeight="1">
      <c r="A174" s="496" t="s">
        <v>161</v>
      </c>
      <c r="B174" s="499" t="s">
        <v>162</v>
      </c>
      <c r="C174" s="217" t="s">
        <v>163</v>
      </c>
      <c r="D174" s="14"/>
      <c r="E174">
        <f t="shared" si="2"/>
        <v>0</v>
      </c>
    </row>
    <row r="175" spans="1:5" ht="25.5">
      <c r="A175" s="497"/>
      <c r="B175" s="500"/>
      <c r="C175" s="218" t="s">
        <v>164</v>
      </c>
      <c r="D175" s="16"/>
      <c r="E175">
        <f t="shared" si="2"/>
        <v>0</v>
      </c>
    </row>
    <row r="176" spans="1:5" ht="26.25" thickBot="1">
      <c r="A176" s="498"/>
      <c r="B176" s="501"/>
      <c r="C176" s="219" t="s">
        <v>165</v>
      </c>
      <c r="D176" s="18"/>
      <c r="E176">
        <f t="shared" si="2"/>
        <v>0</v>
      </c>
    </row>
    <row r="177" spans="1:5">
      <c r="A177" s="3"/>
    </row>
    <row r="178" spans="1:5">
      <c r="A178" s="492" t="s">
        <v>166</v>
      </c>
      <c r="B178" s="492"/>
      <c r="C178" s="492"/>
      <c r="D178" s="492"/>
    </row>
    <row r="179" spans="1:5" ht="30" customHeight="1" thickBot="1">
      <c r="A179" s="493" t="s">
        <v>506</v>
      </c>
      <c r="B179" s="493"/>
      <c r="C179" s="493"/>
      <c r="D179" s="493"/>
    </row>
    <row r="180" spans="1:5" ht="15.75" thickBot="1">
      <c r="A180" s="19"/>
      <c r="B180" s="12" t="s">
        <v>168</v>
      </c>
      <c r="C180" s="12" t="s">
        <v>169</v>
      </c>
      <c r="D180" s="20" t="s">
        <v>170</v>
      </c>
    </row>
    <row r="181" spans="1:5" ht="69.75" customHeight="1">
      <c r="A181" s="486" t="s">
        <v>121</v>
      </c>
      <c r="B181" s="489" t="s">
        <v>171</v>
      </c>
      <c r="C181" s="215" t="s">
        <v>172</v>
      </c>
      <c r="D181" s="22"/>
      <c r="E181">
        <f>IF(D181&lt;&gt;0,1,0)</f>
        <v>0</v>
      </c>
    </row>
    <row r="182" spans="1:5" ht="57.75" customHeight="1">
      <c r="A182" s="487"/>
      <c r="B182" s="490"/>
      <c r="C182" s="220" t="s">
        <v>173</v>
      </c>
      <c r="D182" s="24"/>
      <c r="E182">
        <f t="shared" ref="E182:E228" si="3">IF(D182&lt;&gt;0,1,0)</f>
        <v>0</v>
      </c>
    </row>
    <row r="183" spans="1:5" ht="98.25" customHeight="1" thickBot="1">
      <c r="A183" s="488"/>
      <c r="B183" s="491"/>
      <c r="C183" s="216" t="s">
        <v>174</v>
      </c>
      <c r="D183" s="26"/>
      <c r="E183">
        <f t="shared" si="3"/>
        <v>0</v>
      </c>
    </row>
    <row r="184" spans="1:5" ht="99" customHeight="1">
      <c r="A184" s="486" t="s">
        <v>458</v>
      </c>
      <c r="B184" s="489" t="s">
        <v>175</v>
      </c>
      <c r="C184" s="215" t="s">
        <v>176</v>
      </c>
      <c r="D184" s="22"/>
      <c r="E184">
        <f t="shared" si="3"/>
        <v>0</v>
      </c>
    </row>
    <row r="185" spans="1:5" ht="56.25" customHeight="1">
      <c r="A185" s="487"/>
      <c r="B185" s="490"/>
      <c r="C185" s="220" t="s">
        <v>177</v>
      </c>
      <c r="D185" s="24"/>
      <c r="E185">
        <f t="shared" si="3"/>
        <v>0</v>
      </c>
    </row>
    <row r="186" spans="1:5" ht="68.25" customHeight="1" thickBot="1">
      <c r="A186" s="488"/>
      <c r="B186" s="491"/>
      <c r="C186" s="216" t="s">
        <v>178</v>
      </c>
      <c r="D186" s="26"/>
      <c r="E186">
        <f t="shared" si="3"/>
        <v>0</v>
      </c>
    </row>
    <row r="187" spans="1:5" ht="60.75" customHeight="1">
      <c r="A187" s="486" t="s">
        <v>459</v>
      </c>
      <c r="B187" s="489" t="s">
        <v>179</v>
      </c>
      <c r="C187" s="215" t="s">
        <v>180</v>
      </c>
      <c r="D187" s="22"/>
      <c r="E187">
        <f t="shared" si="3"/>
        <v>0</v>
      </c>
    </row>
    <row r="188" spans="1:5" ht="58.5" customHeight="1">
      <c r="A188" s="487"/>
      <c r="B188" s="490"/>
      <c r="C188" s="220" t="s">
        <v>181</v>
      </c>
      <c r="D188" s="24"/>
      <c r="E188">
        <f t="shared" si="3"/>
        <v>0</v>
      </c>
    </row>
    <row r="189" spans="1:5" ht="68.25" customHeight="1" thickBot="1">
      <c r="A189" s="488"/>
      <c r="B189" s="491"/>
      <c r="C189" s="216" t="s">
        <v>182</v>
      </c>
      <c r="D189" s="26"/>
      <c r="E189">
        <f t="shared" si="3"/>
        <v>0</v>
      </c>
    </row>
    <row r="190" spans="1:5" ht="75" customHeight="1">
      <c r="A190" s="486" t="s">
        <v>460</v>
      </c>
      <c r="B190" s="489" t="s">
        <v>183</v>
      </c>
      <c r="C190" s="215" t="s">
        <v>184</v>
      </c>
      <c r="D190" s="22"/>
      <c r="E190">
        <f t="shared" si="3"/>
        <v>0</v>
      </c>
    </row>
    <row r="191" spans="1:5" ht="61.5" customHeight="1">
      <c r="A191" s="487"/>
      <c r="B191" s="490"/>
      <c r="C191" s="220" t="s">
        <v>185</v>
      </c>
      <c r="D191" s="24"/>
      <c r="E191">
        <f t="shared" si="3"/>
        <v>0</v>
      </c>
    </row>
    <row r="192" spans="1:5" ht="89.25" customHeight="1" thickBot="1">
      <c r="A192" s="488"/>
      <c r="B192" s="491"/>
      <c r="C192" s="216" t="s">
        <v>186</v>
      </c>
      <c r="D192" s="26"/>
      <c r="E192">
        <f t="shared" si="3"/>
        <v>0</v>
      </c>
    </row>
    <row r="193" spans="1:5" ht="62.25" customHeight="1">
      <c r="A193" s="486" t="s">
        <v>461</v>
      </c>
      <c r="B193" s="489" t="s">
        <v>187</v>
      </c>
      <c r="C193" s="215" t="s">
        <v>188</v>
      </c>
      <c r="D193" s="22"/>
      <c r="E193">
        <f t="shared" si="3"/>
        <v>0</v>
      </c>
    </row>
    <row r="194" spans="1:5" ht="59.25" customHeight="1">
      <c r="A194" s="487"/>
      <c r="B194" s="490"/>
      <c r="C194" s="220" t="s">
        <v>189</v>
      </c>
      <c r="D194" s="24"/>
      <c r="E194">
        <f t="shared" si="3"/>
        <v>0</v>
      </c>
    </row>
    <row r="195" spans="1:5" ht="58.5" customHeight="1" thickBot="1">
      <c r="A195" s="488"/>
      <c r="B195" s="491"/>
      <c r="C195" s="216" t="s">
        <v>190</v>
      </c>
      <c r="D195" s="26"/>
      <c r="E195">
        <f t="shared" si="3"/>
        <v>0</v>
      </c>
    </row>
    <row r="196" spans="1:5" ht="46.5" customHeight="1">
      <c r="A196" s="486" t="s">
        <v>462</v>
      </c>
      <c r="B196" s="489" t="s">
        <v>191</v>
      </c>
      <c r="C196" s="215" t="s">
        <v>192</v>
      </c>
      <c r="D196" s="22"/>
      <c r="E196">
        <f t="shared" si="3"/>
        <v>0</v>
      </c>
    </row>
    <row r="197" spans="1:5" ht="59.25" customHeight="1">
      <c r="A197" s="487"/>
      <c r="B197" s="490"/>
      <c r="C197" s="220" t="s">
        <v>193</v>
      </c>
      <c r="D197" s="24"/>
      <c r="E197">
        <f t="shared" si="3"/>
        <v>0</v>
      </c>
    </row>
    <row r="198" spans="1:5" ht="81.75" customHeight="1" thickBot="1">
      <c r="A198" s="488"/>
      <c r="B198" s="491"/>
      <c r="C198" s="216" t="s">
        <v>194</v>
      </c>
      <c r="D198" s="26"/>
      <c r="E198">
        <f t="shared" si="3"/>
        <v>0</v>
      </c>
    </row>
    <row r="199" spans="1:5" ht="57" customHeight="1">
      <c r="A199" s="486" t="s">
        <v>463</v>
      </c>
      <c r="B199" s="489" t="s">
        <v>195</v>
      </c>
      <c r="C199" s="215" t="s">
        <v>196</v>
      </c>
      <c r="D199" s="22"/>
      <c r="E199">
        <f t="shared" si="3"/>
        <v>0</v>
      </c>
    </row>
    <row r="200" spans="1:5" ht="57.75" customHeight="1">
      <c r="A200" s="487"/>
      <c r="B200" s="490"/>
      <c r="C200" s="220" t="s">
        <v>197</v>
      </c>
      <c r="D200" s="24"/>
      <c r="E200">
        <f t="shared" si="3"/>
        <v>0</v>
      </c>
    </row>
    <row r="201" spans="1:5" ht="135.75" customHeight="1" thickBot="1">
      <c r="A201" s="488"/>
      <c r="B201" s="491"/>
      <c r="C201" s="216" t="s">
        <v>198</v>
      </c>
      <c r="D201" s="26"/>
      <c r="E201">
        <f t="shared" si="3"/>
        <v>0</v>
      </c>
    </row>
    <row r="202" spans="1:5" ht="64.5" customHeight="1">
      <c r="A202" s="486" t="s">
        <v>464</v>
      </c>
      <c r="B202" s="489" t="s">
        <v>199</v>
      </c>
      <c r="C202" s="215" t="s">
        <v>200</v>
      </c>
      <c r="D202" s="22"/>
      <c r="E202">
        <f t="shared" si="3"/>
        <v>0</v>
      </c>
    </row>
    <row r="203" spans="1:5" ht="63.75">
      <c r="A203" s="487"/>
      <c r="B203" s="490"/>
      <c r="C203" s="220" t="s">
        <v>201</v>
      </c>
      <c r="D203" s="24"/>
      <c r="E203">
        <f t="shared" si="3"/>
        <v>0</v>
      </c>
    </row>
    <row r="204" spans="1:5" ht="68.25" customHeight="1" thickBot="1">
      <c r="A204" s="488"/>
      <c r="B204" s="491"/>
      <c r="C204" s="216" t="s">
        <v>202</v>
      </c>
      <c r="D204" s="26"/>
      <c r="E204">
        <f t="shared" si="3"/>
        <v>0</v>
      </c>
    </row>
    <row r="205" spans="1:5" ht="56.25" customHeight="1">
      <c r="A205" s="486" t="s">
        <v>465</v>
      </c>
      <c r="B205" s="489" t="s">
        <v>203</v>
      </c>
      <c r="C205" s="215" t="s">
        <v>204</v>
      </c>
      <c r="D205" s="22"/>
      <c r="E205">
        <f t="shared" si="3"/>
        <v>0</v>
      </c>
    </row>
    <row r="206" spans="1:5" ht="45.75" customHeight="1">
      <c r="A206" s="487"/>
      <c r="B206" s="490"/>
      <c r="C206" s="220" t="s">
        <v>205</v>
      </c>
      <c r="D206" s="24"/>
      <c r="E206">
        <f t="shared" si="3"/>
        <v>0</v>
      </c>
    </row>
    <row r="207" spans="1:5" ht="57" customHeight="1" thickBot="1">
      <c r="A207" s="488"/>
      <c r="B207" s="491"/>
      <c r="C207" s="216" t="s">
        <v>206</v>
      </c>
      <c r="D207" s="26"/>
      <c r="E207">
        <f t="shared" si="3"/>
        <v>0</v>
      </c>
    </row>
    <row r="208" spans="1:5" ht="68.25" customHeight="1">
      <c r="A208" s="486" t="s">
        <v>466</v>
      </c>
      <c r="B208" s="489" t="s">
        <v>207</v>
      </c>
      <c r="C208" s="215" t="s">
        <v>208</v>
      </c>
      <c r="D208" s="22"/>
      <c r="E208">
        <f t="shared" si="3"/>
        <v>0</v>
      </c>
    </row>
    <row r="209" spans="1:5" ht="58.5" customHeight="1">
      <c r="A209" s="487"/>
      <c r="B209" s="490"/>
      <c r="C209" s="220" t="s">
        <v>209</v>
      </c>
      <c r="D209" s="24"/>
      <c r="E209">
        <f t="shared" si="3"/>
        <v>0</v>
      </c>
    </row>
    <row r="210" spans="1:5" ht="48.75" customHeight="1" thickBot="1">
      <c r="A210" s="488"/>
      <c r="B210" s="491"/>
      <c r="C210" s="216" t="s">
        <v>210</v>
      </c>
      <c r="D210" s="26"/>
      <c r="E210">
        <f t="shared" si="3"/>
        <v>0</v>
      </c>
    </row>
    <row r="211" spans="1:5" ht="57.75" customHeight="1">
      <c r="A211" s="486" t="s">
        <v>467</v>
      </c>
      <c r="B211" s="489" t="s">
        <v>211</v>
      </c>
      <c r="C211" s="215" t="s">
        <v>212</v>
      </c>
      <c r="D211" s="22"/>
      <c r="E211">
        <f t="shared" si="3"/>
        <v>0</v>
      </c>
    </row>
    <row r="212" spans="1:5" ht="57.75" customHeight="1">
      <c r="A212" s="487"/>
      <c r="B212" s="490"/>
      <c r="C212" s="220" t="s">
        <v>213</v>
      </c>
      <c r="D212" s="24"/>
      <c r="E212">
        <f t="shared" si="3"/>
        <v>0</v>
      </c>
    </row>
    <row r="213" spans="1:5" ht="72" customHeight="1" thickBot="1">
      <c r="A213" s="488"/>
      <c r="B213" s="491"/>
      <c r="C213" s="216" t="s">
        <v>214</v>
      </c>
      <c r="D213" s="26"/>
      <c r="E213">
        <f t="shared" si="3"/>
        <v>0</v>
      </c>
    </row>
    <row r="214" spans="1:5" ht="59.25" customHeight="1">
      <c r="A214" s="486" t="s">
        <v>468</v>
      </c>
      <c r="B214" s="489" t="s">
        <v>215</v>
      </c>
      <c r="C214" s="215" t="s">
        <v>216</v>
      </c>
      <c r="D214" s="22"/>
      <c r="E214">
        <f t="shared" si="3"/>
        <v>0</v>
      </c>
    </row>
    <row r="215" spans="1:5" ht="48.75" customHeight="1">
      <c r="A215" s="487"/>
      <c r="B215" s="490"/>
      <c r="C215" s="220" t="s">
        <v>217</v>
      </c>
      <c r="D215" s="24"/>
      <c r="E215">
        <f t="shared" si="3"/>
        <v>0</v>
      </c>
    </row>
    <row r="216" spans="1:5" ht="55.5" customHeight="1" thickBot="1">
      <c r="A216" s="488"/>
      <c r="B216" s="491"/>
      <c r="C216" s="216" t="s">
        <v>218</v>
      </c>
      <c r="D216" s="26"/>
      <c r="E216">
        <f t="shared" si="3"/>
        <v>0</v>
      </c>
    </row>
    <row r="217" spans="1:5" ht="75.75" customHeight="1">
      <c r="A217" s="486" t="s">
        <v>469</v>
      </c>
      <c r="B217" s="489" t="s">
        <v>219</v>
      </c>
      <c r="C217" s="215" t="s">
        <v>220</v>
      </c>
      <c r="D217" s="22"/>
      <c r="E217">
        <f t="shared" si="3"/>
        <v>0</v>
      </c>
    </row>
    <row r="218" spans="1:5" ht="82.5" customHeight="1">
      <c r="A218" s="487"/>
      <c r="B218" s="490"/>
      <c r="C218" s="220" t="s">
        <v>221</v>
      </c>
      <c r="D218" s="24"/>
      <c r="E218">
        <f t="shared" si="3"/>
        <v>0</v>
      </c>
    </row>
    <row r="219" spans="1:5" ht="71.25" customHeight="1" thickBot="1">
      <c r="A219" s="488"/>
      <c r="B219" s="491"/>
      <c r="C219" s="216" t="s">
        <v>222</v>
      </c>
      <c r="D219" s="26"/>
      <c r="E219">
        <f t="shared" si="3"/>
        <v>0</v>
      </c>
    </row>
    <row r="220" spans="1:5" ht="57.75" customHeight="1">
      <c r="A220" s="486" t="s">
        <v>470</v>
      </c>
      <c r="B220" s="489" t="s">
        <v>223</v>
      </c>
      <c r="C220" s="215" t="s">
        <v>224</v>
      </c>
      <c r="D220" s="22"/>
      <c r="E220">
        <f t="shared" si="3"/>
        <v>0</v>
      </c>
    </row>
    <row r="221" spans="1:5" ht="58.5" customHeight="1">
      <c r="A221" s="487"/>
      <c r="B221" s="490"/>
      <c r="C221" s="220" t="s">
        <v>225</v>
      </c>
      <c r="D221" s="24"/>
      <c r="E221">
        <f t="shared" si="3"/>
        <v>0</v>
      </c>
    </row>
    <row r="222" spans="1:5" ht="58.5" customHeight="1" thickBot="1">
      <c r="A222" s="488"/>
      <c r="B222" s="491"/>
      <c r="C222" s="216" t="s">
        <v>226</v>
      </c>
      <c r="D222" s="26"/>
      <c r="E222">
        <f t="shared" si="3"/>
        <v>0</v>
      </c>
    </row>
    <row r="223" spans="1:5" ht="46.5" customHeight="1">
      <c r="A223" s="486" t="s">
        <v>471</v>
      </c>
      <c r="B223" s="489" t="s">
        <v>227</v>
      </c>
      <c r="C223" s="215" t="s">
        <v>228</v>
      </c>
      <c r="D223" s="22"/>
      <c r="E223">
        <f t="shared" si="3"/>
        <v>0</v>
      </c>
    </row>
    <row r="224" spans="1:5" ht="70.5" customHeight="1">
      <c r="A224" s="487"/>
      <c r="B224" s="490"/>
      <c r="C224" s="220" t="s">
        <v>229</v>
      </c>
      <c r="D224" s="24"/>
      <c r="E224">
        <f t="shared" si="3"/>
        <v>0</v>
      </c>
    </row>
    <row r="225" spans="1:5" ht="57" customHeight="1" thickBot="1">
      <c r="A225" s="488"/>
      <c r="B225" s="491"/>
      <c r="C225" s="216" t="s">
        <v>230</v>
      </c>
      <c r="D225" s="26"/>
      <c r="E225">
        <f t="shared" si="3"/>
        <v>0</v>
      </c>
    </row>
    <row r="226" spans="1:5" ht="54" customHeight="1">
      <c r="A226" s="486" t="s">
        <v>472</v>
      </c>
      <c r="B226" s="489" t="s">
        <v>231</v>
      </c>
      <c r="C226" s="215" t="s">
        <v>232</v>
      </c>
      <c r="D226" s="22"/>
      <c r="E226">
        <f t="shared" si="3"/>
        <v>0</v>
      </c>
    </row>
    <row r="227" spans="1:5" ht="56.25" customHeight="1">
      <c r="A227" s="487"/>
      <c r="B227" s="490"/>
      <c r="C227" s="220" t="s">
        <v>233</v>
      </c>
      <c r="D227" s="24"/>
      <c r="E227">
        <f t="shared" si="3"/>
        <v>0</v>
      </c>
    </row>
    <row r="228" spans="1:5" ht="246" customHeight="1" thickBot="1">
      <c r="A228" s="488"/>
      <c r="B228" s="491"/>
      <c r="C228" s="216" t="s">
        <v>234</v>
      </c>
      <c r="D228" s="26"/>
      <c r="E228">
        <f t="shared" si="3"/>
        <v>0</v>
      </c>
    </row>
    <row r="229" spans="1:5" ht="15" customHeight="1">
      <c r="A229" s="27"/>
      <c r="B229" s="27"/>
      <c r="C229" s="27"/>
      <c r="D229" s="27"/>
    </row>
    <row r="230" spans="1:5">
      <c r="A230" s="492" t="s">
        <v>235</v>
      </c>
      <c r="B230" s="492"/>
      <c r="C230" s="492"/>
      <c r="D230" s="492"/>
    </row>
    <row r="231" spans="1:5" ht="31.5" customHeight="1" thickBot="1">
      <c r="A231" s="493" t="s">
        <v>507</v>
      </c>
      <c r="B231" s="493"/>
      <c r="C231" s="493"/>
      <c r="D231" s="493"/>
    </row>
    <row r="232" spans="1:5" ht="15.75" thickBot="1">
      <c r="A232" s="28"/>
      <c r="B232" s="49" t="s">
        <v>237</v>
      </c>
      <c r="C232" s="49" t="s">
        <v>238</v>
      </c>
      <c r="D232" s="20" t="s">
        <v>170</v>
      </c>
    </row>
    <row r="233" spans="1:5" ht="80.25" customHeight="1">
      <c r="A233" s="494" t="s">
        <v>473</v>
      </c>
      <c r="B233" s="495" t="s">
        <v>239</v>
      </c>
      <c r="C233" s="221" t="s">
        <v>240</v>
      </c>
      <c r="D233" s="30"/>
      <c r="E233">
        <f>IF(D233&lt;&gt;0,1,0)</f>
        <v>0</v>
      </c>
    </row>
    <row r="234" spans="1:5" ht="40.5" customHeight="1">
      <c r="A234" s="487"/>
      <c r="B234" s="490"/>
      <c r="C234" s="220" t="s">
        <v>241</v>
      </c>
      <c r="D234" s="24"/>
      <c r="E234">
        <f t="shared" ref="E234:E267" si="4">IF(D234&lt;&gt;0,1,0)</f>
        <v>0</v>
      </c>
    </row>
    <row r="235" spans="1:5" ht="55.5" customHeight="1" thickBot="1">
      <c r="A235" s="488"/>
      <c r="B235" s="491"/>
      <c r="C235" s="216" t="s">
        <v>242</v>
      </c>
      <c r="D235" s="26"/>
      <c r="E235">
        <f t="shared" si="4"/>
        <v>0</v>
      </c>
    </row>
    <row r="236" spans="1:5" ht="39.75" customHeight="1">
      <c r="A236" s="486" t="s">
        <v>474</v>
      </c>
      <c r="B236" s="489" t="s">
        <v>243</v>
      </c>
      <c r="C236" s="215" t="s">
        <v>244</v>
      </c>
      <c r="D236" s="22"/>
      <c r="E236">
        <f t="shared" si="4"/>
        <v>0</v>
      </c>
    </row>
    <row r="237" spans="1:5" ht="30.75" customHeight="1">
      <c r="A237" s="487"/>
      <c r="B237" s="490"/>
      <c r="C237" s="220" t="s">
        <v>245</v>
      </c>
      <c r="D237" s="24"/>
      <c r="E237">
        <f t="shared" si="4"/>
        <v>0</v>
      </c>
    </row>
    <row r="238" spans="1:5" ht="60" customHeight="1" thickBot="1">
      <c r="A238" s="488"/>
      <c r="B238" s="491"/>
      <c r="C238" s="216" t="s">
        <v>246</v>
      </c>
      <c r="D238" s="26"/>
      <c r="E238">
        <f t="shared" si="4"/>
        <v>0</v>
      </c>
    </row>
    <row r="239" spans="1:5" ht="55.5" customHeight="1">
      <c r="A239" s="486" t="s">
        <v>475</v>
      </c>
      <c r="B239" s="489" t="s">
        <v>247</v>
      </c>
      <c r="C239" s="215" t="s">
        <v>248</v>
      </c>
      <c r="D239" s="22"/>
      <c r="E239">
        <f t="shared" si="4"/>
        <v>0</v>
      </c>
    </row>
    <row r="240" spans="1:5" ht="131.25" customHeight="1">
      <c r="A240" s="487"/>
      <c r="B240" s="490"/>
      <c r="C240" s="220" t="s">
        <v>249</v>
      </c>
      <c r="D240" s="24"/>
      <c r="E240">
        <f t="shared" si="4"/>
        <v>0</v>
      </c>
    </row>
    <row r="241" spans="1:5" ht="57" customHeight="1" thickBot="1">
      <c r="A241" s="488"/>
      <c r="B241" s="491"/>
      <c r="C241" s="216" t="s">
        <v>250</v>
      </c>
      <c r="D241" s="26"/>
      <c r="E241">
        <f t="shared" si="4"/>
        <v>0</v>
      </c>
    </row>
    <row r="242" spans="1:5" ht="56.25" customHeight="1">
      <c r="A242" s="486" t="s">
        <v>476</v>
      </c>
      <c r="B242" s="489" t="s">
        <v>251</v>
      </c>
      <c r="C242" s="215" t="s">
        <v>252</v>
      </c>
      <c r="D242" s="22"/>
      <c r="E242">
        <f t="shared" si="4"/>
        <v>0</v>
      </c>
    </row>
    <row r="243" spans="1:5" ht="54" customHeight="1">
      <c r="A243" s="487"/>
      <c r="B243" s="490"/>
      <c r="C243" s="220" t="s">
        <v>253</v>
      </c>
      <c r="D243" s="24"/>
      <c r="E243">
        <f t="shared" si="4"/>
        <v>0</v>
      </c>
    </row>
    <row r="244" spans="1:5" ht="81" customHeight="1" thickBot="1">
      <c r="A244" s="488"/>
      <c r="B244" s="491"/>
      <c r="C244" s="216" t="s">
        <v>254</v>
      </c>
      <c r="D244" s="26"/>
      <c r="E244">
        <f t="shared" si="4"/>
        <v>0</v>
      </c>
    </row>
    <row r="245" spans="1:5" ht="56.25" customHeight="1">
      <c r="A245" s="486" t="s">
        <v>477</v>
      </c>
      <c r="B245" s="489" t="s">
        <v>255</v>
      </c>
      <c r="C245" s="215" t="s">
        <v>256</v>
      </c>
      <c r="D245" s="22"/>
      <c r="E245">
        <f t="shared" si="4"/>
        <v>0</v>
      </c>
    </row>
    <row r="246" spans="1:5" ht="56.25" customHeight="1">
      <c r="A246" s="487"/>
      <c r="B246" s="490"/>
      <c r="C246" s="220" t="s">
        <v>257</v>
      </c>
      <c r="D246" s="24"/>
      <c r="E246">
        <f t="shared" si="4"/>
        <v>0</v>
      </c>
    </row>
    <row r="247" spans="1:5" ht="81.75" customHeight="1" thickBot="1">
      <c r="A247" s="488"/>
      <c r="B247" s="491"/>
      <c r="C247" s="216" t="s">
        <v>258</v>
      </c>
      <c r="D247" s="26"/>
      <c r="E247">
        <f t="shared" si="4"/>
        <v>0</v>
      </c>
    </row>
    <row r="248" spans="1:5" ht="54" customHeight="1">
      <c r="A248" s="486" t="s">
        <v>478</v>
      </c>
      <c r="B248" s="489" t="s">
        <v>259</v>
      </c>
      <c r="C248" s="215" t="s">
        <v>260</v>
      </c>
      <c r="D248" s="22"/>
      <c r="E248">
        <f t="shared" si="4"/>
        <v>0</v>
      </c>
    </row>
    <row r="249" spans="1:5" ht="56.25" customHeight="1">
      <c r="A249" s="487"/>
      <c r="B249" s="490"/>
      <c r="C249" s="220" t="s">
        <v>261</v>
      </c>
      <c r="D249" s="24"/>
      <c r="E249">
        <f t="shared" si="4"/>
        <v>0</v>
      </c>
    </row>
    <row r="250" spans="1:5" ht="67.5" customHeight="1" thickBot="1">
      <c r="A250" s="488"/>
      <c r="B250" s="491"/>
      <c r="C250" s="216" t="s">
        <v>262</v>
      </c>
      <c r="D250" s="26"/>
      <c r="E250">
        <f t="shared" si="4"/>
        <v>0</v>
      </c>
    </row>
    <row r="251" spans="1:5" ht="42" customHeight="1">
      <c r="A251" s="486" t="s">
        <v>479</v>
      </c>
      <c r="B251" s="489" t="s">
        <v>263</v>
      </c>
      <c r="C251" s="215" t="s">
        <v>264</v>
      </c>
      <c r="D251" s="22"/>
      <c r="E251">
        <f t="shared" si="4"/>
        <v>0</v>
      </c>
    </row>
    <row r="252" spans="1:5" ht="53.25" customHeight="1">
      <c r="A252" s="487"/>
      <c r="B252" s="490"/>
      <c r="C252" s="220" t="s">
        <v>265</v>
      </c>
      <c r="D252" s="24"/>
      <c r="E252">
        <f t="shared" si="4"/>
        <v>0</v>
      </c>
    </row>
    <row r="253" spans="1:5" ht="30" customHeight="1" thickBot="1">
      <c r="A253" s="488"/>
      <c r="B253" s="491"/>
      <c r="C253" s="216" t="s">
        <v>266</v>
      </c>
      <c r="D253" s="26"/>
      <c r="E253">
        <f t="shared" si="4"/>
        <v>0</v>
      </c>
    </row>
    <row r="254" spans="1:5" ht="42" customHeight="1">
      <c r="A254" s="486" t="s">
        <v>480</v>
      </c>
      <c r="B254" s="489" t="s">
        <v>267</v>
      </c>
      <c r="C254" s="215" t="s">
        <v>268</v>
      </c>
      <c r="D254" s="22"/>
      <c r="E254">
        <f t="shared" si="4"/>
        <v>0</v>
      </c>
    </row>
    <row r="255" spans="1:5" ht="43.5" customHeight="1" thickBot="1">
      <c r="A255" s="487"/>
      <c r="B255" s="490"/>
      <c r="C255" s="220" t="s">
        <v>269</v>
      </c>
      <c r="D255" s="24"/>
      <c r="E255">
        <f t="shared" si="4"/>
        <v>0</v>
      </c>
    </row>
    <row r="256" spans="1:5" ht="54" customHeight="1">
      <c r="A256" s="486" t="s">
        <v>481</v>
      </c>
      <c r="B256" s="489" t="s">
        <v>270</v>
      </c>
      <c r="C256" s="215" t="s">
        <v>271</v>
      </c>
      <c r="D256" s="22"/>
      <c r="E256">
        <f t="shared" si="4"/>
        <v>0</v>
      </c>
    </row>
    <row r="257" spans="1:5" ht="104.25" customHeight="1">
      <c r="A257" s="487"/>
      <c r="B257" s="490"/>
      <c r="C257" s="220" t="s">
        <v>272</v>
      </c>
      <c r="D257" s="24"/>
      <c r="E257">
        <f t="shared" si="4"/>
        <v>0</v>
      </c>
    </row>
    <row r="258" spans="1:5" ht="54.75" customHeight="1" thickBot="1">
      <c r="A258" s="488"/>
      <c r="B258" s="491"/>
      <c r="C258" s="216" t="s">
        <v>273</v>
      </c>
      <c r="D258" s="26"/>
      <c r="E258">
        <f t="shared" si="4"/>
        <v>0</v>
      </c>
    </row>
    <row r="259" spans="1:5" ht="53.25" customHeight="1">
      <c r="A259" s="486" t="s">
        <v>482</v>
      </c>
      <c r="B259" s="489" t="s">
        <v>274</v>
      </c>
      <c r="C259" s="215" t="s">
        <v>275</v>
      </c>
      <c r="D259" s="22"/>
      <c r="E259">
        <f t="shared" si="4"/>
        <v>0</v>
      </c>
    </row>
    <row r="260" spans="1:5" ht="54.75" customHeight="1">
      <c r="A260" s="487"/>
      <c r="B260" s="490"/>
      <c r="C260" s="220" t="s">
        <v>276</v>
      </c>
      <c r="D260" s="24"/>
      <c r="E260">
        <f t="shared" si="4"/>
        <v>0</v>
      </c>
    </row>
    <row r="261" spans="1:5" ht="42" customHeight="1" thickBot="1">
      <c r="A261" s="488"/>
      <c r="B261" s="491"/>
      <c r="C261" s="216" t="s">
        <v>277</v>
      </c>
      <c r="D261" s="26"/>
      <c r="E261">
        <f t="shared" si="4"/>
        <v>0</v>
      </c>
    </row>
    <row r="262" spans="1:5" ht="41.25" customHeight="1">
      <c r="A262" s="486" t="s">
        <v>483</v>
      </c>
      <c r="B262" s="489" t="s">
        <v>278</v>
      </c>
      <c r="C262" s="215" t="s">
        <v>279</v>
      </c>
      <c r="D262" s="22"/>
      <c r="E262">
        <f t="shared" si="4"/>
        <v>0</v>
      </c>
    </row>
    <row r="263" spans="1:5" ht="54.75" customHeight="1">
      <c r="A263" s="487"/>
      <c r="B263" s="490"/>
      <c r="C263" s="220" t="s">
        <v>280</v>
      </c>
      <c r="D263" s="24"/>
      <c r="E263">
        <f t="shared" si="4"/>
        <v>0</v>
      </c>
    </row>
    <row r="264" spans="1:5" ht="54" customHeight="1" thickBot="1">
      <c r="A264" s="488"/>
      <c r="B264" s="491"/>
      <c r="C264" s="216" t="s">
        <v>281</v>
      </c>
      <c r="D264" s="26"/>
      <c r="E264">
        <f t="shared" si="4"/>
        <v>0</v>
      </c>
    </row>
    <row r="265" spans="1:5" ht="28.5" customHeight="1">
      <c r="A265" s="486" t="s">
        <v>484</v>
      </c>
      <c r="B265" s="489" t="s">
        <v>282</v>
      </c>
      <c r="C265" s="215" t="s">
        <v>283</v>
      </c>
      <c r="D265" s="22"/>
      <c r="E265">
        <f t="shared" si="4"/>
        <v>0</v>
      </c>
    </row>
    <row r="266" spans="1:5" ht="15.75" customHeight="1">
      <c r="A266" s="487"/>
      <c r="B266" s="490"/>
      <c r="C266" s="220" t="s">
        <v>284</v>
      </c>
      <c r="D266" s="24"/>
      <c r="E266">
        <f t="shared" si="4"/>
        <v>0</v>
      </c>
    </row>
    <row r="267" spans="1:5" ht="28.5" customHeight="1" thickBot="1">
      <c r="A267" s="488"/>
      <c r="B267" s="491"/>
      <c r="C267" s="216"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44"/>
      <c r="B271" s="12" t="s">
        <v>237</v>
      </c>
      <c r="C271" s="12" t="s">
        <v>238</v>
      </c>
      <c r="D271" s="20" t="s">
        <v>170</v>
      </c>
    </row>
    <row r="272" spans="1:5" ht="25.5">
      <c r="A272" s="480" t="s">
        <v>486</v>
      </c>
      <c r="B272" s="483" t="s">
        <v>287</v>
      </c>
      <c r="C272" s="215" t="s">
        <v>288</v>
      </c>
      <c r="D272" s="22"/>
      <c r="E272">
        <f>IF(D272=2,1,0)</f>
        <v>0</v>
      </c>
    </row>
    <row r="273" spans="1:5" ht="25.5">
      <c r="A273" s="481"/>
      <c r="B273" s="484"/>
      <c r="C273" s="220" t="s">
        <v>289</v>
      </c>
      <c r="D273" s="24"/>
      <c r="E273">
        <f t="shared" ref="E273:E311" si="5">IF(D273=2,1,0)</f>
        <v>0</v>
      </c>
    </row>
    <row r="274" spans="1:5" ht="38.25">
      <c r="A274" s="481"/>
      <c r="B274" s="484"/>
      <c r="C274" s="220" t="s">
        <v>290</v>
      </c>
      <c r="D274" s="24"/>
      <c r="E274">
        <f t="shared" si="5"/>
        <v>0</v>
      </c>
    </row>
    <row r="275" spans="1:5" ht="39" thickBot="1">
      <c r="A275" s="482"/>
      <c r="B275" s="485"/>
      <c r="C275" s="216" t="s">
        <v>291</v>
      </c>
      <c r="D275" s="245"/>
      <c r="E275">
        <f t="shared" si="5"/>
        <v>0</v>
      </c>
    </row>
    <row r="276" spans="1:5" ht="25.5" customHeight="1">
      <c r="A276" s="480" t="s">
        <v>487</v>
      </c>
      <c r="B276" s="483" t="s">
        <v>293</v>
      </c>
      <c r="C276" s="215" t="s">
        <v>292</v>
      </c>
      <c r="D276" s="22"/>
      <c r="E276">
        <f t="shared" si="5"/>
        <v>0</v>
      </c>
    </row>
    <row r="277" spans="1:5" ht="25.5">
      <c r="A277" s="481"/>
      <c r="B277" s="484"/>
      <c r="C277" s="220" t="s">
        <v>294</v>
      </c>
      <c r="D277" s="24"/>
      <c r="E277">
        <f t="shared" si="5"/>
        <v>0</v>
      </c>
    </row>
    <row r="278" spans="1:5" ht="38.25">
      <c r="A278" s="481"/>
      <c r="B278" s="484"/>
      <c r="C278" s="220" t="s">
        <v>295</v>
      </c>
      <c r="D278" s="24"/>
      <c r="E278">
        <f t="shared" si="5"/>
        <v>0</v>
      </c>
    </row>
    <row r="279" spans="1:5" ht="29.25" customHeight="1" thickBot="1">
      <c r="A279" s="482"/>
      <c r="B279" s="485"/>
      <c r="C279" s="216" t="s">
        <v>296</v>
      </c>
      <c r="D279" s="245"/>
      <c r="E279">
        <f t="shared" si="5"/>
        <v>0</v>
      </c>
    </row>
    <row r="280" spans="1:5" ht="26.25" customHeight="1">
      <c r="A280" s="480" t="s">
        <v>488</v>
      </c>
      <c r="B280" s="483" t="s">
        <v>298</v>
      </c>
      <c r="C280" s="215" t="s">
        <v>297</v>
      </c>
      <c r="D280" s="22"/>
      <c r="E280">
        <f t="shared" si="5"/>
        <v>0</v>
      </c>
    </row>
    <row r="281" spans="1:5" ht="38.25">
      <c r="A281" s="481"/>
      <c r="B281" s="484"/>
      <c r="C281" s="220" t="s">
        <v>299</v>
      </c>
      <c r="D281" s="24"/>
      <c r="E281">
        <f t="shared" si="5"/>
        <v>0</v>
      </c>
    </row>
    <row r="282" spans="1:5" ht="55.5" customHeight="1">
      <c r="A282" s="481"/>
      <c r="B282" s="484"/>
      <c r="C282" s="220" t="s">
        <v>300</v>
      </c>
      <c r="D282" s="24"/>
      <c r="E282">
        <f t="shared" si="5"/>
        <v>0</v>
      </c>
    </row>
    <row r="283" spans="1:5" ht="56.25" customHeight="1" thickBot="1">
      <c r="A283" s="482"/>
      <c r="B283" s="485"/>
      <c r="C283" s="216" t="s">
        <v>301</v>
      </c>
      <c r="D283" s="245"/>
      <c r="E283">
        <f t="shared" si="5"/>
        <v>0</v>
      </c>
    </row>
    <row r="284" spans="1:5" ht="38.25">
      <c r="A284" s="480" t="s">
        <v>489</v>
      </c>
      <c r="B284" s="483" t="s">
        <v>303</v>
      </c>
      <c r="C284" s="215" t="s">
        <v>302</v>
      </c>
      <c r="D284" s="22"/>
      <c r="E284">
        <f t="shared" si="5"/>
        <v>0</v>
      </c>
    </row>
    <row r="285" spans="1:5" ht="38.25">
      <c r="A285" s="481"/>
      <c r="B285" s="484"/>
      <c r="C285" s="220" t="s">
        <v>304</v>
      </c>
      <c r="D285" s="24"/>
      <c r="E285">
        <f t="shared" si="5"/>
        <v>0</v>
      </c>
    </row>
    <row r="286" spans="1:5" ht="38.25">
      <c r="A286" s="481"/>
      <c r="B286" s="484"/>
      <c r="C286" s="220" t="s">
        <v>305</v>
      </c>
      <c r="D286" s="24"/>
      <c r="E286">
        <f t="shared" si="5"/>
        <v>0</v>
      </c>
    </row>
    <row r="287" spans="1:5" ht="41.25" customHeight="1" thickBot="1">
      <c r="A287" s="482"/>
      <c r="B287" s="485"/>
      <c r="C287" s="216" t="s">
        <v>306</v>
      </c>
      <c r="D287" s="245"/>
      <c r="E287">
        <f t="shared" si="5"/>
        <v>0</v>
      </c>
    </row>
    <row r="288" spans="1:5" ht="38.25">
      <c r="A288" s="480" t="s">
        <v>490</v>
      </c>
      <c r="B288" s="483" t="s">
        <v>308</v>
      </c>
      <c r="C288" s="215" t="s">
        <v>307</v>
      </c>
      <c r="D288" s="22"/>
      <c r="E288">
        <f t="shared" si="5"/>
        <v>0</v>
      </c>
    </row>
    <row r="289" spans="1:5" ht="51">
      <c r="A289" s="481"/>
      <c r="B289" s="484"/>
      <c r="C289" s="220" t="s">
        <v>309</v>
      </c>
      <c r="D289" s="24"/>
      <c r="E289">
        <f t="shared" si="5"/>
        <v>0</v>
      </c>
    </row>
    <row r="290" spans="1:5" ht="38.25">
      <c r="A290" s="481"/>
      <c r="B290" s="484"/>
      <c r="C290" s="220" t="s">
        <v>310</v>
      </c>
      <c r="D290" s="24"/>
      <c r="E290">
        <f t="shared" si="5"/>
        <v>0</v>
      </c>
    </row>
    <row r="291" spans="1:5" ht="39" thickBot="1">
      <c r="A291" s="482"/>
      <c r="B291" s="485"/>
      <c r="C291" s="216" t="s">
        <v>311</v>
      </c>
      <c r="D291" s="245"/>
      <c r="E291">
        <f t="shared" si="5"/>
        <v>0</v>
      </c>
    </row>
    <row r="292" spans="1:5" ht="51">
      <c r="A292" s="480" t="s">
        <v>491</v>
      </c>
      <c r="B292" s="483" t="s">
        <v>313</v>
      </c>
      <c r="C292" s="215" t="s">
        <v>312</v>
      </c>
      <c r="D292" s="22"/>
      <c r="E292">
        <f t="shared" si="5"/>
        <v>0</v>
      </c>
    </row>
    <row r="293" spans="1:5" ht="30" customHeight="1">
      <c r="A293" s="481"/>
      <c r="B293" s="484"/>
      <c r="C293" s="220" t="s">
        <v>314</v>
      </c>
      <c r="D293" s="24"/>
      <c r="E293">
        <f t="shared" si="5"/>
        <v>0</v>
      </c>
    </row>
    <row r="294" spans="1:5" ht="18.75" customHeight="1">
      <c r="A294" s="481"/>
      <c r="B294" s="484"/>
      <c r="C294" s="220" t="s">
        <v>315</v>
      </c>
      <c r="D294" s="24"/>
      <c r="E294">
        <f t="shared" si="5"/>
        <v>0</v>
      </c>
    </row>
    <row r="295" spans="1:5" ht="39" thickBot="1">
      <c r="A295" s="482"/>
      <c r="B295" s="485"/>
      <c r="C295" s="216" t="s">
        <v>316</v>
      </c>
      <c r="D295" s="245"/>
      <c r="E295">
        <f t="shared" si="5"/>
        <v>0</v>
      </c>
    </row>
    <row r="296" spans="1:5" ht="25.5">
      <c r="A296" s="480" t="s">
        <v>492</v>
      </c>
      <c r="B296" s="483" t="s">
        <v>318</v>
      </c>
      <c r="C296" s="215" t="s">
        <v>317</v>
      </c>
      <c r="D296" s="22"/>
      <c r="E296">
        <f t="shared" si="5"/>
        <v>0</v>
      </c>
    </row>
    <row r="297" spans="1:5" ht="38.25">
      <c r="A297" s="481"/>
      <c r="B297" s="484"/>
      <c r="C297" s="220" t="s">
        <v>319</v>
      </c>
      <c r="D297" s="24"/>
      <c r="E297">
        <f t="shared" si="5"/>
        <v>0</v>
      </c>
    </row>
    <row r="298" spans="1:5" ht="38.25">
      <c r="A298" s="481"/>
      <c r="B298" s="484"/>
      <c r="C298" s="220" t="s">
        <v>320</v>
      </c>
      <c r="D298" s="24"/>
      <c r="E298">
        <f t="shared" si="5"/>
        <v>0</v>
      </c>
    </row>
    <row r="299" spans="1:5" ht="51.75" thickBot="1">
      <c r="A299" s="482"/>
      <c r="B299" s="485"/>
      <c r="C299" s="216" t="s">
        <v>321</v>
      </c>
      <c r="D299" s="245"/>
      <c r="E299">
        <f t="shared" si="5"/>
        <v>0</v>
      </c>
    </row>
    <row r="300" spans="1:5" ht="38.25">
      <c r="A300" s="480" t="s">
        <v>493</v>
      </c>
      <c r="B300" s="483" t="s">
        <v>323</v>
      </c>
      <c r="C300" s="215" t="s">
        <v>322</v>
      </c>
      <c r="D300" s="22"/>
      <c r="E300">
        <f t="shared" si="5"/>
        <v>0</v>
      </c>
    </row>
    <row r="301" spans="1:5" ht="25.5">
      <c r="A301" s="481"/>
      <c r="B301" s="484"/>
      <c r="C301" s="220" t="s">
        <v>324</v>
      </c>
      <c r="D301" s="24"/>
      <c r="E301">
        <f t="shared" si="5"/>
        <v>0</v>
      </c>
    </row>
    <row r="302" spans="1:5">
      <c r="A302" s="481"/>
      <c r="B302" s="484"/>
      <c r="C302" s="220" t="s">
        <v>325</v>
      </c>
      <c r="D302" s="24"/>
      <c r="E302">
        <f t="shared" si="5"/>
        <v>0</v>
      </c>
    </row>
    <row r="303" spans="1:5" ht="43.5" customHeight="1" thickBot="1">
      <c r="A303" s="482"/>
      <c r="B303" s="485"/>
      <c r="C303" s="216" t="s">
        <v>326</v>
      </c>
      <c r="D303" s="245"/>
      <c r="E303">
        <f t="shared" si="5"/>
        <v>0</v>
      </c>
    </row>
    <row r="304" spans="1:5" ht="25.5">
      <c r="A304" s="480" t="s">
        <v>494</v>
      </c>
      <c r="B304" s="483" t="s">
        <v>328</v>
      </c>
      <c r="C304" s="215" t="s">
        <v>327</v>
      </c>
      <c r="D304" s="22"/>
      <c r="E304">
        <f t="shared" si="5"/>
        <v>0</v>
      </c>
    </row>
    <row r="305" spans="1:5" ht="25.5">
      <c r="A305" s="481"/>
      <c r="B305" s="484"/>
      <c r="C305" s="220" t="s">
        <v>329</v>
      </c>
      <c r="D305" s="24"/>
      <c r="E305">
        <f t="shared" si="5"/>
        <v>0</v>
      </c>
    </row>
    <row r="306" spans="1:5" ht="38.25">
      <c r="A306" s="481"/>
      <c r="B306" s="484"/>
      <c r="C306" s="220" t="s">
        <v>330</v>
      </c>
      <c r="D306" s="24"/>
      <c r="E306">
        <f t="shared" si="5"/>
        <v>0</v>
      </c>
    </row>
    <row r="307" spans="1:5" ht="26.25" thickBot="1">
      <c r="A307" s="482"/>
      <c r="B307" s="485"/>
      <c r="C307" s="216" t="s">
        <v>331</v>
      </c>
      <c r="D307" s="245"/>
      <c r="E307">
        <f t="shared" si="5"/>
        <v>0</v>
      </c>
    </row>
    <row r="308" spans="1:5" ht="51">
      <c r="A308" s="480" t="s">
        <v>495</v>
      </c>
      <c r="B308" s="483" t="s">
        <v>328</v>
      </c>
      <c r="C308" s="215" t="s">
        <v>332</v>
      </c>
      <c r="D308" s="22"/>
      <c r="E308">
        <f t="shared" si="5"/>
        <v>0</v>
      </c>
    </row>
    <row r="309" spans="1:5" ht="51">
      <c r="A309" s="481"/>
      <c r="B309" s="484"/>
      <c r="C309" s="220" t="s">
        <v>333</v>
      </c>
      <c r="D309" s="24"/>
      <c r="E309">
        <f t="shared" si="5"/>
        <v>0</v>
      </c>
    </row>
    <row r="310" spans="1:5" ht="51">
      <c r="A310" s="481"/>
      <c r="B310" s="484"/>
      <c r="C310" s="220" t="s">
        <v>334</v>
      </c>
      <c r="D310" s="24"/>
      <c r="E310">
        <f t="shared" si="5"/>
        <v>0</v>
      </c>
    </row>
    <row r="311" spans="1:5" ht="51.75" thickBot="1">
      <c r="A311" s="482"/>
      <c r="B311" s="485"/>
      <c r="C311" s="216" t="s">
        <v>335</v>
      </c>
      <c r="D311" s="245"/>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G311"/>
  <sheetViews>
    <sheetView workbookViewId="0">
      <selection sqref="A1:D1"/>
    </sheetView>
  </sheetViews>
  <sheetFormatPr defaultRowHeight="15"/>
  <cols>
    <col min="1" max="1" width="4.28515625" customWidth="1"/>
    <col min="2" max="2" width="35.85546875" customWidth="1"/>
    <col min="3" max="3" width="37.140625" customWidth="1"/>
    <col min="4" max="4" width="10" customWidth="1"/>
    <col min="5" max="5" width="9.140625"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214" t="s">
        <v>21</v>
      </c>
      <c r="B24" s="509" t="s">
        <v>22</v>
      </c>
      <c r="C24" s="509"/>
      <c r="D24" s="509"/>
    </row>
    <row r="25" spans="1:4" ht="30" customHeight="1">
      <c r="A25" s="510"/>
      <c r="B25" s="511"/>
      <c r="C25" s="511"/>
      <c r="D25" s="512"/>
    </row>
    <row r="26" spans="1:4">
      <c r="A26" s="214" t="s">
        <v>12</v>
      </c>
      <c r="B26" s="509" t="s">
        <v>23</v>
      </c>
      <c r="C26" s="509"/>
      <c r="D26" s="509"/>
    </row>
    <row r="27" spans="1:4" ht="29.25" customHeight="1">
      <c r="A27" s="510"/>
      <c r="B27" s="511"/>
      <c r="C27" s="511"/>
      <c r="D27" s="512"/>
    </row>
    <row r="28" spans="1:4">
      <c r="A28" s="214" t="s">
        <v>13</v>
      </c>
      <c r="B28" s="509" t="s">
        <v>24</v>
      </c>
      <c r="C28" s="509"/>
      <c r="D28" s="509"/>
    </row>
    <row r="29" spans="1:4" ht="29.25" customHeight="1">
      <c r="A29" s="510"/>
      <c r="B29" s="511"/>
      <c r="C29" s="511"/>
      <c r="D29" s="512"/>
    </row>
    <row r="30" spans="1:4">
      <c r="A30" s="214" t="s">
        <v>25</v>
      </c>
      <c r="B30" s="509" t="s">
        <v>26</v>
      </c>
      <c r="C30" s="509"/>
      <c r="D30" s="509"/>
    </row>
    <row r="31" spans="1:4" ht="30" customHeight="1">
      <c r="A31" s="510"/>
      <c r="B31" s="511"/>
      <c r="C31" s="511"/>
      <c r="D31" s="512"/>
    </row>
    <row r="32" spans="1:4">
      <c r="A32" s="214" t="s">
        <v>27</v>
      </c>
      <c r="B32" s="509" t="s">
        <v>28</v>
      </c>
      <c r="C32" s="509"/>
      <c r="D32" s="509"/>
    </row>
    <row r="33" spans="1:4" ht="30" customHeight="1">
      <c r="A33" s="510"/>
      <c r="B33" s="511"/>
      <c r="C33" s="511"/>
      <c r="D33" s="512"/>
    </row>
    <row r="34" spans="1:4">
      <c r="A34" s="214" t="s">
        <v>29</v>
      </c>
      <c r="B34" s="509" t="s">
        <v>30</v>
      </c>
      <c r="C34" s="509"/>
      <c r="D34" s="509"/>
    </row>
    <row r="35" spans="1:4" ht="30" customHeight="1">
      <c r="A35" s="510"/>
      <c r="B35" s="511"/>
      <c r="C35" s="511"/>
      <c r="D35" s="512"/>
    </row>
    <row r="36" spans="1:4">
      <c r="A36" s="214" t="s">
        <v>31</v>
      </c>
      <c r="B36" s="509" t="s">
        <v>32</v>
      </c>
      <c r="C36" s="509"/>
      <c r="D36" s="509"/>
    </row>
    <row r="37" spans="1:4" ht="30" customHeight="1">
      <c r="A37" s="510"/>
      <c r="B37" s="511"/>
      <c r="C37" s="511"/>
      <c r="D37" s="512"/>
    </row>
    <row r="38" spans="1:4">
      <c r="A38" s="214" t="s">
        <v>33</v>
      </c>
      <c r="B38" s="509" t="s">
        <v>34</v>
      </c>
      <c r="C38" s="509"/>
      <c r="D38" s="509"/>
    </row>
    <row r="39" spans="1:4" ht="30" customHeight="1">
      <c r="A39" s="510"/>
      <c r="B39" s="511"/>
      <c r="C39" s="511"/>
      <c r="D39" s="512"/>
    </row>
    <row r="40" spans="1:4">
      <c r="A40" s="214" t="s">
        <v>35</v>
      </c>
      <c r="B40" s="509" t="s">
        <v>36</v>
      </c>
      <c r="C40" s="509"/>
      <c r="D40" s="509"/>
    </row>
    <row r="41" spans="1:4" ht="30" customHeight="1">
      <c r="A41" s="510"/>
      <c r="B41" s="511"/>
      <c r="C41" s="511"/>
      <c r="D41" s="512"/>
    </row>
    <row r="42" spans="1:4">
      <c r="A42" s="214" t="s">
        <v>37</v>
      </c>
      <c r="B42" s="509" t="s">
        <v>38</v>
      </c>
      <c r="C42" s="509"/>
      <c r="D42" s="509"/>
    </row>
    <row r="43" spans="1:4" ht="30" customHeight="1">
      <c r="A43" s="510"/>
      <c r="B43" s="511"/>
      <c r="C43" s="511"/>
      <c r="D43" s="512"/>
    </row>
    <row r="44" spans="1:4">
      <c r="A44" s="214" t="s">
        <v>39</v>
      </c>
      <c r="B44" s="509" t="s">
        <v>40</v>
      </c>
      <c r="C44" s="509"/>
      <c r="D44" s="509"/>
    </row>
    <row r="45" spans="1:4" ht="30" customHeight="1">
      <c r="A45" s="510"/>
      <c r="B45" s="511"/>
      <c r="C45" s="511"/>
      <c r="D45" s="512"/>
    </row>
    <row r="46" spans="1:4">
      <c r="A46" s="21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IF(D52=3,1,IF(D52=2,1,0))</f>
        <v>0</v>
      </c>
    </row>
    <row r="53" spans="1:5" ht="31.5" customHeight="1" thickBot="1">
      <c r="A53" s="503"/>
      <c r="B53" s="491" t="s">
        <v>47</v>
      </c>
      <c r="C53" s="491"/>
      <c r="D53" s="9"/>
      <c r="E53">
        <f t="shared" ref="E53:E116" si="0">IF(D53=3,1,IF(D53=2,1,0))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 t="shared" si="0"/>
        <v>0</v>
      </c>
    </row>
    <row r="87" spans="1:5" ht="30" customHeight="1" thickBot="1">
      <c r="A87" s="505"/>
      <c r="B87" s="491" t="s">
        <v>62</v>
      </c>
      <c r="C87" s="491"/>
      <c r="D87" s="9"/>
      <c r="E87">
        <f t="shared" si="0"/>
        <v>0</v>
      </c>
    </row>
    <row r="88" spans="1:5" ht="19.5" customHeight="1">
      <c r="A88" s="502">
        <v>2</v>
      </c>
      <c r="B88" s="489" t="s">
        <v>63</v>
      </c>
      <c r="C88" s="489"/>
      <c r="D88" s="8"/>
      <c r="E88">
        <f t="shared" si="0"/>
        <v>0</v>
      </c>
    </row>
    <row r="89" spans="1:5" ht="29.25" customHeight="1" thickBot="1">
      <c r="A89" s="503"/>
      <c r="B89" s="491" t="s">
        <v>64</v>
      </c>
      <c r="C89" s="491"/>
      <c r="D89" s="9"/>
      <c r="E89">
        <f t="shared" si="0"/>
        <v>0</v>
      </c>
    </row>
    <row r="90" spans="1:5" ht="18" customHeight="1">
      <c r="A90" s="502">
        <v>3</v>
      </c>
      <c r="B90" s="489" t="s">
        <v>65</v>
      </c>
      <c r="C90" s="489"/>
      <c r="D90" s="8"/>
      <c r="E90">
        <f t="shared" si="0"/>
        <v>0</v>
      </c>
    </row>
    <row r="91" spans="1:5" ht="18.75" customHeight="1" thickBot="1">
      <c r="A91" s="503"/>
      <c r="B91" s="491" t="s">
        <v>66</v>
      </c>
      <c r="C91" s="491"/>
      <c r="D91" s="9"/>
      <c r="E91">
        <f t="shared" si="0"/>
        <v>0</v>
      </c>
    </row>
    <row r="92" spans="1:5" ht="18" customHeight="1">
      <c r="A92" s="502">
        <v>4</v>
      </c>
      <c r="B92" s="489" t="s">
        <v>67</v>
      </c>
      <c r="C92" s="489"/>
      <c r="D92" s="8"/>
      <c r="E92">
        <f t="shared" si="0"/>
        <v>0</v>
      </c>
    </row>
    <row r="93" spans="1:5" ht="17.25" customHeight="1" thickBot="1">
      <c r="A93" s="503"/>
      <c r="B93" s="491" t="s">
        <v>68</v>
      </c>
      <c r="C93" s="491"/>
      <c r="D93" s="9"/>
      <c r="E93">
        <f t="shared" si="0"/>
        <v>0</v>
      </c>
    </row>
    <row r="94" spans="1:5" ht="21.75" customHeight="1">
      <c r="A94" s="502">
        <v>5</v>
      </c>
      <c r="B94" s="489" t="s">
        <v>69</v>
      </c>
      <c r="C94" s="489"/>
      <c r="D94" s="8"/>
      <c r="E94">
        <f t="shared" si="0"/>
        <v>0</v>
      </c>
    </row>
    <row r="95" spans="1:5" ht="20.25" customHeight="1" thickBot="1">
      <c r="A95" s="503"/>
      <c r="B95" s="491" t="s">
        <v>70</v>
      </c>
      <c r="C95" s="491"/>
      <c r="D95" s="9"/>
      <c r="E95">
        <f t="shared" si="0"/>
        <v>0</v>
      </c>
    </row>
    <row r="96" spans="1:5" ht="15.75" customHeight="1">
      <c r="A96" s="502">
        <v>6</v>
      </c>
      <c r="B96" s="489" t="s">
        <v>71</v>
      </c>
      <c r="C96" s="489"/>
      <c r="D96" s="8"/>
      <c r="E96">
        <f t="shared" si="0"/>
        <v>0</v>
      </c>
    </row>
    <row r="97" spans="1:5" ht="16.5" customHeight="1" thickBot="1">
      <c r="A97" s="503"/>
      <c r="B97" s="491" t="s">
        <v>72</v>
      </c>
      <c r="C97" s="491"/>
      <c r="D97" s="9"/>
      <c r="E97">
        <f t="shared" si="0"/>
        <v>0</v>
      </c>
    </row>
    <row r="98" spans="1:5" ht="29.25" customHeight="1">
      <c r="A98" s="502">
        <v>7</v>
      </c>
      <c r="B98" s="489" t="s">
        <v>73</v>
      </c>
      <c r="C98" s="489"/>
      <c r="D98" s="8"/>
      <c r="E98">
        <f t="shared" si="0"/>
        <v>0</v>
      </c>
    </row>
    <row r="99" spans="1:5" ht="21.75" customHeight="1" thickBot="1">
      <c r="A99" s="503"/>
      <c r="B99" s="491" t="s">
        <v>74</v>
      </c>
      <c r="C99" s="491"/>
      <c r="D99" s="9"/>
      <c r="E99">
        <f t="shared" si="0"/>
        <v>0</v>
      </c>
    </row>
    <row r="100" spans="1:5" ht="15" customHeight="1">
      <c r="A100" s="502">
        <v>8</v>
      </c>
      <c r="B100" s="489" t="s">
        <v>75</v>
      </c>
      <c r="C100" s="489"/>
      <c r="D100" s="8"/>
      <c r="E100">
        <f t="shared" si="0"/>
        <v>0</v>
      </c>
    </row>
    <row r="101" spans="1:5" ht="29.25" customHeight="1" thickBot="1">
      <c r="A101" s="503"/>
      <c r="B101" s="491" t="s">
        <v>76</v>
      </c>
      <c r="C101" s="491"/>
      <c r="D101" s="9"/>
      <c r="E101">
        <f t="shared" si="0"/>
        <v>0</v>
      </c>
    </row>
    <row r="102" spans="1:5" ht="18.75" customHeight="1">
      <c r="A102" s="502">
        <v>9</v>
      </c>
      <c r="B102" s="489" t="s">
        <v>77</v>
      </c>
      <c r="C102" s="489"/>
      <c r="D102" s="8"/>
      <c r="E102">
        <f t="shared" si="0"/>
        <v>0</v>
      </c>
    </row>
    <row r="103" spans="1:5" ht="18.75" customHeight="1" thickBot="1">
      <c r="A103" s="503"/>
      <c r="B103" s="491" t="s">
        <v>78</v>
      </c>
      <c r="C103" s="491"/>
      <c r="D103" s="9"/>
      <c r="E103">
        <f t="shared" si="0"/>
        <v>0</v>
      </c>
    </row>
    <row r="104" spans="1:5" ht="16.5" customHeight="1">
      <c r="A104" s="502">
        <v>10</v>
      </c>
      <c r="B104" s="489" t="s">
        <v>79</v>
      </c>
      <c r="C104" s="489"/>
      <c r="D104" s="8"/>
      <c r="E104">
        <f t="shared" si="0"/>
        <v>0</v>
      </c>
    </row>
    <row r="105" spans="1:5" ht="15.75" customHeight="1" thickBot="1">
      <c r="A105" s="503"/>
      <c r="B105" s="491" t="s">
        <v>80</v>
      </c>
      <c r="C105" s="491"/>
      <c r="D105" s="9"/>
      <c r="E105">
        <f t="shared" si="0"/>
        <v>0</v>
      </c>
    </row>
    <row r="106" spans="1:5" ht="28.5" customHeight="1">
      <c r="A106" s="502">
        <v>11</v>
      </c>
      <c r="B106" s="489" t="s">
        <v>81</v>
      </c>
      <c r="C106" s="489"/>
      <c r="D106" s="8"/>
      <c r="E106">
        <f t="shared" si="0"/>
        <v>0</v>
      </c>
    </row>
    <row r="107" spans="1:5" ht="29.25" customHeight="1" thickBot="1">
      <c r="A107" s="503"/>
      <c r="B107" s="491" t="s">
        <v>82</v>
      </c>
      <c r="C107" s="491"/>
      <c r="D107" s="9"/>
      <c r="E107">
        <f t="shared" si="0"/>
        <v>0</v>
      </c>
    </row>
    <row r="108" spans="1:5" ht="18" customHeight="1">
      <c r="A108" s="502">
        <v>12</v>
      </c>
      <c r="B108" s="489" t="s">
        <v>83</v>
      </c>
      <c r="C108" s="489"/>
      <c r="D108" s="8"/>
      <c r="E108">
        <f t="shared" si="0"/>
        <v>0</v>
      </c>
    </row>
    <row r="109" spans="1:5" ht="29.25" customHeight="1" thickBot="1">
      <c r="A109" s="503"/>
      <c r="B109" s="491" t="s">
        <v>84</v>
      </c>
      <c r="C109" s="491"/>
      <c r="D109" s="9"/>
      <c r="E109">
        <f t="shared" si="0"/>
        <v>0</v>
      </c>
    </row>
    <row r="110" spans="1:5" ht="15" customHeight="1">
      <c r="A110" s="502">
        <v>13</v>
      </c>
      <c r="B110" s="489" t="s">
        <v>85</v>
      </c>
      <c r="C110" s="489"/>
      <c r="D110" s="8"/>
      <c r="E110">
        <f t="shared" si="0"/>
        <v>0</v>
      </c>
    </row>
    <row r="111" spans="1:5" ht="15.75" customHeight="1" thickBot="1">
      <c r="A111" s="503"/>
      <c r="B111" s="491" t="s">
        <v>86</v>
      </c>
      <c r="C111" s="491"/>
      <c r="D111" s="9"/>
      <c r="E111">
        <f t="shared" si="0"/>
        <v>0</v>
      </c>
    </row>
    <row r="112" spans="1:5" ht="20.25" customHeight="1">
      <c r="A112" s="502">
        <v>14</v>
      </c>
      <c r="B112" s="489" t="s">
        <v>87</v>
      </c>
      <c r="C112" s="489"/>
      <c r="D112" s="8"/>
      <c r="E112">
        <f t="shared" si="0"/>
        <v>0</v>
      </c>
    </row>
    <row r="113" spans="1:5" ht="18.75" customHeight="1" thickBot="1">
      <c r="A113" s="503"/>
      <c r="B113" s="491" t="s">
        <v>88</v>
      </c>
      <c r="C113" s="491"/>
      <c r="D113" s="9"/>
      <c r="E113">
        <f t="shared" si="0"/>
        <v>0</v>
      </c>
    </row>
    <row r="114" spans="1:5" ht="15" customHeight="1">
      <c r="A114" s="502">
        <v>15</v>
      </c>
      <c r="B114" s="489" t="s">
        <v>89</v>
      </c>
      <c r="C114" s="489"/>
      <c r="D114" s="8"/>
      <c r="E114">
        <f t="shared" si="0"/>
        <v>0</v>
      </c>
    </row>
    <row r="115" spans="1:5" ht="15.75" customHeight="1" thickBot="1">
      <c r="A115" s="503"/>
      <c r="B115" s="491" t="s">
        <v>90</v>
      </c>
      <c r="C115" s="491"/>
      <c r="D115" s="9"/>
      <c r="E115">
        <f t="shared" si="0"/>
        <v>0</v>
      </c>
    </row>
    <row r="116" spans="1:5" ht="19.5" customHeight="1">
      <c r="A116" s="502">
        <v>16</v>
      </c>
      <c r="B116" s="489" t="s">
        <v>91</v>
      </c>
      <c r="C116" s="489"/>
      <c r="D116" s="8"/>
      <c r="E116">
        <f t="shared" si="0"/>
        <v>0</v>
      </c>
    </row>
    <row r="117" spans="1:5" ht="28.5" customHeight="1" thickBot="1">
      <c r="A117" s="503"/>
      <c r="B117" s="491" t="s">
        <v>92</v>
      </c>
      <c r="C117" s="491"/>
      <c r="D117" s="9"/>
      <c r="E117">
        <f t="shared" ref="E117:E145" si="1">IF(D117=3,1,IF(D117=2,1,0))</f>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217" t="s">
        <v>123</v>
      </c>
      <c r="D150" s="14"/>
      <c r="E150">
        <f>IF(D150=3,1,0)</f>
        <v>0</v>
      </c>
    </row>
    <row r="151" spans="1:5">
      <c r="A151" s="497"/>
      <c r="B151" s="500"/>
      <c r="C151" s="218" t="s">
        <v>124</v>
      </c>
      <c r="D151" s="16"/>
      <c r="E151">
        <f t="shared" ref="E151:E176" si="2">IF(D151=3,1,0)</f>
        <v>0</v>
      </c>
    </row>
    <row r="152" spans="1:5" ht="39" thickBot="1">
      <c r="A152" s="498"/>
      <c r="B152" s="501"/>
      <c r="C152" s="219" t="s">
        <v>125</v>
      </c>
      <c r="D152" s="18"/>
      <c r="E152">
        <f t="shared" si="2"/>
        <v>0</v>
      </c>
    </row>
    <row r="153" spans="1:5" ht="31.5" customHeight="1">
      <c r="A153" s="496" t="s">
        <v>126</v>
      </c>
      <c r="B153" s="499" t="s">
        <v>127</v>
      </c>
      <c r="C153" s="217" t="s">
        <v>128</v>
      </c>
      <c r="D153" s="14"/>
      <c r="E153">
        <f t="shared" si="2"/>
        <v>0</v>
      </c>
    </row>
    <row r="154" spans="1:5" ht="25.5">
      <c r="A154" s="497"/>
      <c r="B154" s="500"/>
      <c r="C154" s="218" t="s">
        <v>129</v>
      </c>
      <c r="D154" s="16"/>
      <c r="E154">
        <f t="shared" si="2"/>
        <v>0</v>
      </c>
    </row>
    <row r="155" spans="1:5" ht="30" customHeight="1" thickBot="1">
      <c r="A155" s="498"/>
      <c r="B155" s="501"/>
      <c r="C155" s="219" t="s">
        <v>130</v>
      </c>
      <c r="D155" s="18"/>
      <c r="E155">
        <f t="shared" si="2"/>
        <v>0</v>
      </c>
    </row>
    <row r="156" spans="1:5" ht="27" customHeight="1">
      <c r="A156" s="496" t="s">
        <v>131</v>
      </c>
      <c r="B156" s="499" t="s">
        <v>132</v>
      </c>
      <c r="C156" s="217" t="s">
        <v>133</v>
      </c>
      <c r="D156" s="14"/>
      <c r="E156">
        <f t="shared" si="2"/>
        <v>0</v>
      </c>
    </row>
    <row r="157" spans="1:5" ht="25.5">
      <c r="A157" s="497"/>
      <c r="B157" s="500"/>
      <c r="C157" s="218" t="s">
        <v>134</v>
      </c>
      <c r="D157" s="16"/>
      <c r="E157">
        <f t="shared" si="2"/>
        <v>0</v>
      </c>
    </row>
    <row r="158" spans="1:5" ht="26.25" thickBot="1">
      <c r="A158" s="498"/>
      <c r="B158" s="501"/>
      <c r="C158" s="219" t="s">
        <v>135</v>
      </c>
      <c r="D158" s="18"/>
      <c r="E158">
        <f t="shared" si="2"/>
        <v>0</v>
      </c>
    </row>
    <row r="159" spans="1:5" ht="27" customHeight="1">
      <c r="A159" s="496" t="s">
        <v>136</v>
      </c>
      <c r="B159" s="499" t="s">
        <v>137</v>
      </c>
      <c r="C159" s="217" t="s">
        <v>138</v>
      </c>
      <c r="D159" s="14"/>
      <c r="E159">
        <f t="shared" si="2"/>
        <v>0</v>
      </c>
    </row>
    <row r="160" spans="1:5" ht="25.5">
      <c r="A160" s="497"/>
      <c r="B160" s="500"/>
      <c r="C160" s="218" t="s">
        <v>139</v>
      </c>
      <c r="D160" s="16"/>
      <c r="E160">
        <f t="shared" si="2"/>
        <v>0</v>
      </c>
    </row>
    <row r="161" spans="1:5" ht="26.25" thickBot="1">
      <c r="A161" s="498"/>
      <c r="B161" s="501"/>
      <c r="C161" s="219" t="s">
        <v>140</v>
      </c>
      <c r="D161" s="18"/>
      <c r="E161">
        <f t="shared" si="2"/>
        <v>0</v>
      </c>
    </row>
    <row r="162" spans="1:5" ht="16.5" customHeight="1">
      <c r="A162" s="496" t="s">
        <v>141</v>
      </c>
      <c r="B162" s="499" t="s">
        <v>142</v>
      </c>
      <c r="C162" s="217" t="s">
        <v>143</v>
      </c>
      <c r="D162" s="14"/>
      <c r="E162">
        <f t="shared" si="2"/>
        <v>0</v>
      </c>
    </row>
    <row r="163" spans="1:5">
      <c r="A163" s="497"/>
      <c r="B163" s="500"/>
      <c r="C163" s="218" t="s">
        <v>144</v>
      </c>
      <c r="D163" s="16"/>
      <c r="E163">
        <f t="shared" si="2"/>
        <v>0</v>
      </c>
    </row>
    <row r="164" spans="1:5" ht="26.25" thickBot="1">
      <c r="A164" s="498"/>
      <c r="B164" s="501"/>
      <c r="C164" s="219" t="s">
        <v>145</v>
      </c>
      <c r="D164" s="18"/>
      <c r="E164">
        <f t="shared" si="2"/>
        <v>0</v>
      </c>
    </row>
    <row r="165" spans="1:5" ht="16.5" customHeight="1">
      <c r="A165" s="496" t="s">
        <v>146</v>
      </c>
      <c r="B165" s="499" t="s">
        <v>147</v>
      </c>
      <c r="C165" s="217" t="s">
        <v>148</v>
      </c>
      <c r="D165" s="14"/>
      <c r="E165">
        <f t="shared" si="2"/>
        <v>0</v>
      </c>
    </row>
    <row r="166" spans="1:5" ht="25.5">
      <c r="A166" s="497"/>
      <c r="B166" s="500"/>
      <c r="C166" s="218" t="s">
        <v>149</v>
      </c>
      <c r="D166" s="16"/>
      <c r="E166">
        <f t="shared" si="2"/>
        <v>0</v>
      </c>
    </row>
    <row r="167" spans="1:5" ht="26.25" thickBot="1">
      <c r="A167" s="498"/>
      <c r="B167" s="501"/>
      <c r="C167" s="219" t="s">
        <v>150</v>
      </c>
      <c r="D167" s="18"/>
      <c r="E167">
        <f t="shared" si="2"/>
        <v>0</v>
      </c>
    </row>
    <row r="168" spans="1:5" ht="16.5" customHeight="1">
      <c r="A168" s="496" t="s">
        <v>151</v>
      </c>
      <c r="B168" s="499" t="s">
        <v>152</v>
      </c>
      <c r="C168" s="217" t="s">
        <v>153</v>
      </c>
      <c r="D168" s="14"/>
      <c r="E168">
        <f t="shared" si="2"/>
        <v>0</v>
      </c>
    </row>
    <row r="169" spans="1:5">
      <c r="A169" s="497"/>
      <c r="B169" s="500"/>
      <c r="C169" s="218" t="s">
        <v>154</v>
      </c>
      <c r="D169" s="16"/>
      <c r="E169">
        <f t="shared" si="2"/>
        <v>0</v>
      </c>
    </row>
    <row r="170" spans="1:5" ht="26.25" thickBot="1">
      <c r="A170" s="498"/>
      <c r="B170" s="501"/>
      <c r="C170" s="219" t="s">
        <v>155</v>
      </c>
      <c r="D170" s="18"/>
      <c r="E170">
        <f t="shared" si="2"/>
        <v>0</v>
      </c>
    </row>
    <row r="171" spans="1:5" ht="27" customHeight="1">
      <c r="A171" s="496" t="s">
        <v>156</v>
      </c>
      <c r="B171" s="499" t="s">
        <v>157</v>
      </c>
      <c r="C171" s="217" t="s">
        <v>158</v>
      </c>
      <c r="D171" s="14"/>
      <c r="E171">
        <f t="shared" si="2"/>
        <v>0</v>
      </c>
    </row>
    <row r="172" spans="1:5" ht="38.25">
      <c r="A172" s="497"/>
      <c r="B172" s="500"/>
      <c r="C172" s="218" t="s">
        <v>159</v>
      </c>
      <c r="D172" s="16"/>
      <c r="E172">
        <f t="shared" si="2"/>
        <v>0</v>
      </c>
    </row>
    <row r="173" spans="1:5" ht="26.25" thickBot="1">
      <c r="A173" s="498"/>
      <c r="B173" s="501"/>
      <c r="C173" s="219" t="s">
        <v>160</v>
      </c>
      <c r="D173" s="18"/>
      <c r="E173">
        <f t="shared" si="2"/>
        <v>0</v>
      </c>
    </row>
    <row r="174" spans="1:5" ht="32.25" customHeight="1">
      <c r="A174" s="496" t="s">
        <v>161</v>
      </c>
      <c r="B174" s="499" t="s">
        <v>162</v>
      </c>
      <c r="C174" s="217" t="s">
        <v>163</v>
      </c>
      <c r="D174" s="14"/>
      <c r="E174">
        <f t="shared" si="2"/>
        <v>0</v>
      </c>
    </row>
    <row r="175" spans="1:5" ht="25.5">
      <c r="A175" s="497"/>
      <c r="B175" s="500"/>
      <c r="C175" s="218" t="s">
        <v>164</v>
      </c>
      <c r="D175" s="16"/>
      <c r="E175">
        <f t="shared" si="2"/>
        <v>0</v>
      </c>
    </row>
    <row r="176" spans="1:5" ht="26.25" thickBot="1">
      <c r="A176" s="498"/>
      <c r="B176" s="501"/>
      <c r="C176" s="219" t="s">
        <v>165</v>
      </c>
      <c r="D176" s="18"/>
      <c r="E176">
        <f t="shared" si="2"/>
        <v>0</v>
      </c>
    </row>
    <row r="177" spans="1:5">
      <c r="A177" s="3"/>
    </row>
    <row r="178" spans="1:5">
      <c r="A178" s="492" t="s">
        <v>166</v>
      </c>
      <c r="B178" s="492"/>
      <c r="C178" s="492"/>
      <c r="D178" s="492"/>
    </row>
    <row r="179" spans="1:5" ht="30" customHeight="1" thickBot="1">
      <c r="A179" s="493" t="s">
        <v>506</v>
      </c>
      <c r="B179" s="493"/>
      <c r="C179" s="493"/>
      <c r="D179" s="493"/>
    </row>
    <row r="180" spans="1:5" ht="15.75" thickBot="1">
      <c r="A180" s="19"/>
      <c r="B180" s="12" t="s">
        <v>168</v>
      </c>
      <c r="C180" s="12" t="s">
        <v>169</v>
      </c>
      <c r="D180" s="20" t="s">
        <v>170</v>
      </c>
    </row>
    <row r="181" spans="1:5" ht="69.75" customHeight="1">
      <c r="A181" s="486" t="s">
        <v>121</v>
      </c>
      <c r="B181" s="489" t="s">
        <v>171</v>
      </c>
      <c r="C181" s="215" t="s">
        <v>172</v>
      </c>
      <c r="D181" s="22"/>
      <c r="E181">
        <f>IF(D181&lt;&gt;0,1,0)</f>
        <v>0</v>
      </c>
    </row>
    <row r="182" spans="1:5" ht="57.75" customHeight="1">
      <c r="A182" s="487"/>
      <c r="B182" s="490"/>
      <c r="C182" s="220" t="s">
        <v>173</v>
      </c>
      <c r="D182" s="24"/>
      <c r="E182">
        <f t="shared" ref="E182:E228" si="3">IF(D182&lt;&gt;0,1,0)</f>
        <v>0</v>
      </c>
    </row>
    <row r="183" spans="1:5" ht="98.25" customHeight="1" thickBot="1">
      <c r="A183" s="488"/>
      <c r="B183" s="491"/>
      <c r="C183" s="216" t="s">
        <v>174</v>
      </c>
      <c r="D183" s="26"/>
      <c r="E183">
        <f t="shared" si="3"/>
        <v>0</v>
      </c>
    </row>
    <row r="184" spans="1:5" ht="99" customHeight="1">
      <c r="A184" s="486" t="s">
        <v>458</v>
      </c>
      <c r="B184" s="489" t="s">
        <v>175</v>
      </c>
      <c r="C184" s="215" t="s">
        <v>176</v>
      </c>
      <c r="D184" s="22"/>
      <c r="E184">
        <f t="shared" si="3"/>
        <v>0</v>
      </c>
    </row>
    <row r="185" spans="1:5" ht="56.25" customHeight="1">
      <c r="A185" s="487"/>
      <c r="B185" s="490"/>
      <c r="C185" s="220" t="s">
        <v>177</v>
      </c>
      <c r="D185" s="24"/>
      <c r="E185">
        <f t="shared" si="3"/>
        <v>0</v>
      </c>
    </row>
    <row r="186" spans="1:5" ht="68.25" customHeight="1" thickBot="1">
      <c r="A186" s="488"/>
      <c r="B186" s="491"/>
      <c r="C186" s="216" t="s">
        <v>178</v>
      </c>
      <c r="D186" s="26"/>
      <c r="E186">
        <f t="shared" si="3"/>
        <v>0</v>
      </c>
    </row>
    <row r="187" spans="1:5" ht="60.75" customHeight="1">
      <c r="A187" s="486" t="s">
        <v>459</v>
      </c>
      <c r="B187" s="489" t="s">
        <v>179</v>
      </c>
      <c r="C187" s="215" t="s">
        <v>180</v>
      </c>
      <c r="D187" s="22"/>
      <c r="E187">
        <f t="shared" si="3"/>
        <v>0</v>
      </c>
    </row>
    <row r="188" spans="1:5" ht="58.5" customHeight="1">
      <c r="A188" s="487"/>
      <c r="B188" s="490"/>
      <c r="C188" s="220" t="s">
        <v>181</v>
      </c>
      <c r="D188" s="24"/>
      <c r="E188">
        <f t="shared" si="3"/>
        <v>0</v>
      </c>
    </row>
    <row r="189" spans="1:5" ht="68.25" customHeight="1" thickBot="1">
      <c r="A189" s="488"/>
      <c r="B189" s="491"/>
      <c r="C189" s="216" t="s">
        <v>182</v>
      </c>
      <c r="D189" s="26"/>
      <c r="E189">
        <f t="shared" si="3"/>
        <v>0</v>
      </c>
    </row>
    <row r="190" spans="1:5" ht="75" customHeight="1">
      <c r="A190" s="486" t="s">
        <v>460</v>
      </c>
      <c r="B190" s="489" t="s">
        <v>183</v>
      </c>
      <c r="C190" s="215" t="s">
        <v>184</v>
      </c>
      <c r="D190" s="22"/>
      <c r="E190">
        <f t="shared" si="3"/>
        <v>0</v>
      </c>
    </row>
    <row r="191" spans="1:5" ht="61.5" customHeight="1">
      <c r="A191" s="487"/>
      <c r="B191" s="490"/>
      <c r="C191" s="220" t="s">
        <v>185</v>
      </c>
      <c r="D191" s="24"/>
      <c r="E191">
        <f t="shared" si="3"/>
        <v>0</v>
      </c>
    </row>
    <row r="192" spans="1:5" ht="89.25" customHeight="1" thickBot="1">
      <c r="A192" s="488"/>
      <c r="B192" s="491"/>
      <c r="C192" s="216" t="s">
        <v>186</v>
      </c>
      <c r="D192" s="26"/>
      <c r="E192">
        <f t="shared" si="3"/>
        <v>0</v>
      </c>
    </row>
    <row r="193" spans="1:5" ht="62.25" customHeight="1">
      <c r="A193" s="486" t="s">
        <v>461</v>
      </c>
      <c r="B193" s="489" t="s">
        <v>187</v>
      </c>
      <c r="C193" s="215" t="s">
        <v>188</v>
      </c>
      <c r="D193" s="22"/>
      <c r="E193">
        <f t="shared" si="3"/>
        <v>0</v>
      </c>
    </row>
    <row r="194" spans="1:5" ht="59.25" customHeight="1">
      <c r="A194" s="487"/>
      <c r="B194" s="490"/>
      <c r="C194" s="220" t="s">
        <v>189</v>
      </c>
      <c r="D194" s="24"/>
      <c r="E194">
        <f t="shared" si="3"/>
        <v>0</v>
      </c>
    </row>
    <row r="195" spans="1:5" ht="58.5" customHeight="1" thickBot="1">
      <c r="A195" s="488"/>
      <c r="B195" s="491"/>
      <c r="C195" s="216" t="s">
        <v>190</v>
      </c>
      <c r="D195" s="26"/>
      <c r="E195">
        <f t="shared" si="3"/>
        <v>0</v>
      </c>
    </row>
    <row r="196" spans="1:5" ht="46.5" customHeight="1">
      <c r="A196" s="486" t="s">
        <v>462</v>
      </c>
      <c r="B196" s="489" t="s">
        <v>191</v>
      </c>
      <c r="C196" s="215" t="s">
        <v>192</v>
      </c>
      <c r="D196" s="22"/>
      <c r="E196">
        <f t="shared" si="3"/>
        <v>0</v>
      </c>
    </row>
    <row r="197" spans="1:5" ht="59.25" customHeight="1">
      <c r="A197" s="487"/>
      <c r="B197" s="490"/>
      <c r="C197" s="220" t="s">
        <v>193</v>
      </c>
      <c r="D197" s="24"/>
      <c r="E197">
        <f t="shared" si="3"/>
        <v>0</v>
      </c>
    </row>
    <row r="198" spans="1:5" ht="81.75" customHeight="1" thickBot="1">
      <c r="A198" s="488"/>
      <c r="B198" s="491"/>
      <c r="C198" s="216" t="s">
        <v>194</v>
      </c>
      <c r="D198" s="26"/>
      <c r="E198">
        <f t="shared" si="3"/>
        <v>0</v>
      </c>
    </row>
    <row r="199" spans="1:5" ht="57" customHeight="1">
      <c r="A199" s="486" t="s">
        <v>463</v>
      </c>
      <c r="B199" s="489" t="s">
        <v>195</v>
      </c>
      <c r="C199" s="215" t="s">
        <v>196</v>
      </c>
      <c r="D199" s="22"/>
      <c r="E199">
        <f t="shared" si="3"/>
        <v>0</v>
      </c>
    </row>
    <row r="200" spans="1:5" ht="57.75" customHeight="1">
      <c r="A200" s="487"/>
      <c r="B200" s="490"/>
      <c r="C200" s="220" t="s">
        <v>197</v>
      </c>
      <c r="D200" s="24"/>
      <c r="E200">
        <f t="shared" si="3"/>
        <v>0</v>
      </c>
    </row>
    <row r="201" spans="1:5" ht="135.75" customHeight="1" thickBot="1">
      <c r="A201" s="488"/>
      <c r="B201" s="491"/>
      <c r="C201" s="216" t="s">
        <v>198</v>
      </c>
      <c r="D201" s="26"/>
      <c r="E201">
        <f t="shared" si="3"/>
        <v>0</v>
      </c>
    </row>
    <row r="202" spans="1:5" ht="64.5" customHeight="1">
      <c r="A202" s="486" t="s">
        <v>464</v>
      </c>
      <c r="B202" s="489" t="s">
        <v>199</v>
      </c>
      <c r="C202" s="215" t="s">
        <v>200</v>
      </c>
      <c r="D202" s="22"/>
      <c r="E202">
        <f t="shared" si="3"/>
        <v>0</v>
      </c>
    </row>
    <row r="203" spans="1:5" ht="63.75">
      <c r="A203" s="487"/>
      <c r="B203" s="490"/>
      <c r="C203" s="220" t="s">
        <v>201</v>
      </c>
      <c r="D203" s="24"/>
      <c r="E203">
        <f t="shared" si="3"/>
        <v>0</v>
      </c>
    </row>
    <row r="204" spans="1:5" ht="68.25" customHeight="1" thickBot="1">
      <c r="A204" s="488"/>
      <c r="B204" s="491"/>
      <c r="C204" s="216" t="s">
        <v>202</v>
      </c>
      <c r="D204" s="26"/>
      <c r="E204">
        <f t="shared" si="3"/>
        <v>0</v>
      </c>
    </row>
    <row r="205" spans="1:5" ht="56.25" customHeight="1">
      <c r="A205" s="486" t="s">
        <v>465</v>
      </c>
      <c r="B205" s="489" t="s">
        <v>203</v>
      </c>
      <c r="C205" s="215" t="s">
        <v>204</v>
      </c>
      <c r="D205" s="22"/>
      <c r="E205">
        <f t="shared" si="3"/>
        <v>0</v>
      </c>
    </row>
    <row r="206" spans="1:5" ht="45.75" customHeight="1">
      <c r="A206" s="487"/>
      <c r="B206" s="490"/>
      <c r="C206" s="220" t="s">
        <v>205</v>
      </c>
      <c r="D206" s="24"/>
      <c r="E206">
        <f t="shared" si="3"/>
        <v>0</v>
      </c>
    </row>
    <row r="207" spans="1:5" ht="57" customHeight="1" thickBot="1">
      <c r="A207" s="488"/>
      <c r="B207" s="491"/>
      <c r="C207" s="216" t="s">
        <v>206</v>
      </c>
      <c r="D207" s="26"/>
      <c r="E207">
        <f t="shared" si="3"/>
        <v>0</v>
      </c>
    </row>
    <row r="208" spans="1:5" ht="68.25" customHeight="1">
      <c r="A208" s="486" t="s">
        <v>466</v>
      </c>
      <c r="B208" s="489" t="s">
        <v>207</v>
      </c>
      <c r="C208" s="215" t="s">
        <v>208</v>
      </c>
      <c r="D208" s="22"/>
      <c r="E208">
        <f t="shared" si="3"/>
        <v>0</v>
      </c>
    </row>
    <row r="209" spans="1:5" ht="58.5" customHeight="1">
      <c r="A209" s="487"/>
      <c r="B209" s="490"/>
      <c r="C209" s="220" t="s">
        <v>209</v>
      </c>
      <c r="D209" s="24"/>
      <c r="E209">
        <f t="shared" si="3"/>
        <v>0</v>
      </c>
    </row>
    <row r="210" spans="1:5" ht="48.75" customHeight="1" thickBot="1">
      <c r="A210" s="488"/>
      <c r="B210" s="491"/>
      <c r="C210" s="216" t="s">
        <v>210</v>
      </c>
      <c r="D210" s="26"/>
      <c r="E210">
        <f t="shared" si="3"/>
        <v>0</v>
      </c>
    </row>
    <row r="211" spans="1:5" ht="57.75" customHeight="1">
      <c r="A211" s="486" t="s">
        <v>467</v>
      </c>
      <c r="B211" s="489" t="s">
        <v>211</v>
      </c>
      <c r="C211" s="215" t="s">
        <v>212</v>
      </c>
      <c r="D211" s="22"/>
      <c r="E211">
        <f t="shared" si="3"/>
        <v>0</v>
      </c>
    </row>
    <row r="212" spans="1:5" ht="57.75" customHeight="1">
      <c r="A212" s="487"/>
      <c r="B212" s="490"/>
      <c r="C212" s="220" t="s">
        <v>213</v>
      </c>
      <c r="D212" s="24"/>
      <c r="E212">
        <f t="shared" si="3"/>
        <v>0</v>
      </c>
    </row>
    <row r="213" spans="1:5" ht="72" customHeight="1" thickBot="1">
      <c r="A213" s="488"/>
      <c r="B213" s="491"/>
      <c r="C213" s="216" t="s">
        <v>214</v>
      </c>
      <c r="D213" s="26"/>
      <c r="E213">
        <f t="shared" si="3"/>
        <v>0</v>
      </c>
    </row>
    <row r="214" spans="1:5" ht="59.25" customHeight="1">
      <c r="A214" s="486" t="s">
        <v>468</v>
      </c>
      <c r="B214" s="489" t="s">
        <v>215</v>
      </c>
      <c r="C214" s="215" t="s">
        <v>216</v>
      </c>
      <c r="D214" s="22"/>
      <c r="E214">
        <f t="shared" si="3"/>
        <v>0</v>
      </c>
    </row>
    <row r="215" spans="1:5" ht="48.75" customHeight="1">
      <c r="A215" s="487"/>
      <c r="B215" s="490"/>
      <c r="C215" s="220" t="s">
        <v>217</v>
      </c>
      <c r="D215" s="24"/>
      <c r="E215">
        <f t="shared" si="3"/>
        <v>0</v>
      </c>
    </row>
    <row r="216" spans="1:5" ht="55.5" customHeight="1" thickBot="1">
      <c r="A216" s="488"/>
      <c r="B216" s="491"/>
      <c r="C216" s="216" t="s">
        <v>218</v>
      </c>
      <c r="D216" s="26"/>
      <c r="E216">
        <f t="shared" si="3"/>
        <v>0</v>
      </c>
    </row>
    <row r="217" spans="1:5" ht="75.75" customHeight="1">
      <c r="A217" s="486" t="s">
        <v>469</v>
      </c>
      <c r="B217" s="489" t="s">
        <v>219</v>
      </c>
      <c r="C217" s="215" t="s">
        <v>220</v>
      </c>
      <c r="D217" s="22"/>
      <c r="E217">
        <f t="shared" si="3"/>
        <v>0</v>
      </c>
    </row>
    <row r="218" spans="1:5" ht="82.5" customHeight="1">
      <c r="A218" s="487"/>
      <c r="B218" s="490"/>
      <c r="C218" s="220" t="s">
        <v>221</v>
      </c>
      <c r="D218" s="24"/>
      <c r="E218">
        <f t="shared" si="3"/>
        <v>0</v>
      </c>
    </row>
    <row r="219" spans="1:5" ht="71.25" customHeight="1" thickBot="1">
      <c r="A219" s="488"/>
      <c r="B219" s="491"/>
      <c r="C219" s="216" t="s">
        <v>222</v>
      </c>
      <c r="D219" s="26"/>
      <c r="E219">
        <f t="shared" si="3"/>
        <v>0</v>
      </c>
    </row>
    <row r="220" spans="1:5" ht="57.75" customHeight="1">
      <c r="A220" s="486" t="s">
        <v>470</v>
      </c>
      <c r="B220" s="489" t="s">
        <v>223</v>
      </c>
      <c r="C220" s="215" t="s">
        <v>224</v>
      </c>
      <c r="D220" s="22"/>
      <c r="E220">
        <f t="shared" si="3"/>
        <v>0</v>
      </c>
    </row>
    <row r="221" spans="1:5" ht="58.5" customHeight="1">
      <c r="A221" s="487"/>
      <c r="B221" s="490"/>
      <c r="C221" s="220" t="s">
        <v>225</v>
      </c>
      <c r="D221" s="24"/>
      <c r="E221">
        <f t="shared" si="3"/>
        <v>0</v>
      </c>
    </row>
    <row r="222" spans="1:5" ht="58.5" customHeight="1" thickBot="1">
      <c r="A222" s="488"/>
      <c r="B222" s="491"/>
      <c r="C222" s="216" t="s">
        <v>226</v>
      </c>
      <c r="D222" s="26"/>
      <c r="E222">
        <f t="shared" si="3"/>
        <v>0</v>
      </c>
    </row>
    <row r="223" spans="1:5" ht="46.5" customHeight="1">
      <c r="A223" s="486" t="s">
        <v>471</v>
      </c>
      <c r="B223" s="489" t="s">
        <v>227</v>
      </c>
      <c r="C223" s="215" t="s">
        <v>228</v>
      </c>
      <c r="D223" s="22"/>
      <c r="E223">
        <f t="shared" si="3"/>
        <v>0</v>
      </c>
    </row>
    <row r="224" spans="1:5" ht="70.5" customHeight="1">
      <c r="A224" s="487"/>
      <c r="B224" s="490"/>
      <c r="C224" s="220" t="s">
        <v>229</v>
      </c>
      <c r="D224" s="24"/>
      <c r="E224">
        <f t="shared" si="3"/>
        <v>0</v>
      </c>
    </row>
    <row r="225" spans="1:5" ht="57" customHeight="1" thickBot="1">
      <c r="A225" s="488"/>
      <c r="B225" s="491"/>
      <c r="C225" s="216" t="s">
        <v>230</v>
      </c>
      <c r="D225" s="26"/>
      <c r="E225">
        <f t="shared" si="3"/>
        <v>0</v>
      </c>
    </row>
    <row r="226" spans="1:5" ht="54" customHeight="1">
      <c r="A226" s="486" t="s">
        <v>472</v>
      </c>
      <c r="B226" s="489" t="s">
        <v>231</v>
      </c>
      <c r="C226" s="215" t="s">
        <v>232</v>
      </c>
      <c r="D226" s="22"/>
      <c r="E226">
        <f t="shared" si="3"/>
        <v>0</v>
      </c>
    </row>
    <row r="227" spans="1:5" ht="56.25" customHeight="1">
      <c r="A227" s="487"/>
      <c r="B227" s="490"/>
      <c r="C227" s="220" t="s">
        <v>233</v>
      </c>
      <c r="D227" s="24"/>
      <c r="E227">
        <f t="shared" si="3"/>
        <v>0</v>
      </c>
    </row>
    <row r="228" spans="1:5" ht="246" customHeight="1" thickBot="1">
      <c r="A228" s="488"/>
      <c r="B228" s="491"/>
      <c r="C228" s="216" t="s">
        <v>234</v>
      </c>
      <c r="D228" s="26"/>
      <c r="E228">
        <f t="shared" si="3"/>
        <v>0</v>
      </c>
    </row>
    <row r="229" spans="1:5" ht="15" customHeight="1">
      <c r="A229" s="27"/>
      <c r="B229" s="27"/>
      <c r="C229" s="27"/>
      <c r="D229" s="27"/>
    </row>
    <row r="230" spans="1:5">
      <c r="A230" s="492" t="s">
        <v>235</v>
      </c>
      <c r="B230" s="492"/>
      <c r="C230" s="492"/>
      <c r="D230" s="492"/>
    </row>
    <row r="231" spans="1:5" ht="31.5" customHeight="1" thickBot="1">
      <c r="A231" s="493" t="s">
        <v>507</v>
      </c>
      <c r="B231" s="493"/>
      <c r="C231" s="493"/>
      <c r="D231" s="493"/>
    </row>
    <row r="232" spans="1:5" ht="15.75" thickBot="1">
      <c r="A232" s="28"/>
      <c r="B232" s="49" t="s">
        <v>237</v>
      </c>
      <c r="C232" s="49" t="s">
        <v>238</v>
      </c>
      <c r="D232" s="20" t="s">
        <v>170</v>
      </c>
    </row>
    <row r="233" spans="1:5" ht="80.25" customHeight="1">
      <c r="A233" s="494" t="s">
        <v>473</v>
      </c>
      <c r="B233" s="495" t="s">
        <v>239</v>
      </c>
      <c r="C233" s="221" t="s">
        <v>240</v>
      </c>
      <c r="D233" s="30"/>
      <c r="E233">
        <f>IF(D233&lt;&gt;0,1,0)</f>
        <v>0</v>
      </c>
    </row>
    <row r="234" spans="1:5" ht="40.5" customHeight="1">
      <c r="A234" s="487"/>
      <c r="B234" s="490"/>
      <c r="C234" s="220" t="s">
        <v>241</v>
      </c>
      <c r="D234" s="24"/>
      <c r="E234">
        <f t="shared" ref="E234:E267" si="4">IF(D234&lt;&gt;0,1,0)</f>
        <v>0</v>
      </c>
    </row>
    <row r="235" spans="1:5" ht="55.5" customHeight="1" thickBot="1">
      <c r="A235" s="488"/>
      <c r="B235" s="491"/>
      <c r="C235" s="216" t="s">
        <v>242</v>
      </c>
      <c r="D235" s="26"/>
      <c r="E235">
        <f t="shared" si="4"/>
        <v>0</v>
      </c>
    </row>
    <row r="236" spans="1:5" ht="39.75" customHeight="1">
      <c r="A236" s="486" t="s">
        <v>474</v>
      </c>
      <c r="B236" s="489" t="s">
        <v>243</v>
      </c>
      <c r="C236" s="215" t="s">
        <v>244</v>
      </c>
      <c r="D236" s="22"/>
      <c r="E236">
        <f t="shared" si="4"/>
        <v>0</v>
      </c>
    </row>
    <row r="237" spans="1:5" ht="30.75" customHeight="1">
      <c r="A237" s="487"/>
      <c r="B237" s="490"/>
      <c r="C237" s="220" t="s">
        <v>245</v>
      </c>
      <c r="D237" s="24"/>
      <c r="E237">
        <f t="shared" si="4"/>
        <v>0</v>
      </c>
    </row>
    <row r="238" spans="1:5" ht="60" customHeight="1" thickBot="1">
      <c r="A238" s="488"/>
      <c r="B238" s="491"/>
      <c r="C238" s="216" t="s">
        <v>246</v>
      </c>
      <c r="D238" s="26"/>
      <c r="E238">
        <f t="shared" si="4"/>
        <v>0</v>
      </c>
    </row>
    <row r="239" spans="1:5" ht="55.5" customHeight="1">
      <c r="A239" s="486" t="s">
        <v>475</v>
      </c>
      <c r="B239" s="489" t="s">
        <v>247</v>
      </c>
      <c r="C239" s="215" t="s">
        <v>248</v>
      </c>
      <c r="D239" s="22"/>
      <c r="E239">
        <f t="shared" si="4"/>
        <v>0</v>
      </c>
    </row>
    <row r="240" spans="1:5" ht="131.25" customHeight="1">
      <c r="A240" s="487"/>
      <c r="B240" s="490"/>
      <c r="C240" s="220" t="s">
        <v>249</v>
      </c>
      <c r="D240" s="24"/>
      <c r="E240">
        <f t="shared" si="4"/>
        <v>0</v>
      </c>
    </row>
    <row r="241" spans="1:5" ht="57" customHeight="1" thickBot="1">
      <c r="A241" s="488"/>
      <c r="B241" s="491"/>
      <c r="C241" s="216" t="s">
        <v>250</v>
      </c>
      <c r="D241" s="26"/>
      <c r="E241">
        <f t="shared" si="4"/>
        <v>0</v>
      </c>
    </row>
    <row r="242" spans="1:5" ht="56.25" customHeight="1">
      <c r="A242" s="486" t="s">
        <v>476</v>
      </c>
      <c r="B242" s="489" t="s">
        <v>251</v>
      </c>
      <c r="C242" s="215" t="s">
        <v>252</v>
      </c>
      <c r="D242" s="22"/>
      <c r="E242">
        <f t="shared" si="4"/>
        <v>0</v>
      </c>
    </row>
    <row r="243" spans="1:5" ht="54" customHeight="1">
      <c r="A243" s="487"/>
      <c r="B243" s="490"/>
      <c r="C243" s="220" t="s">
        <v>253</v>
      </c>
      <c r="D243" s="24"/>
      <c r="E243">
        <f t="shared" si="4"/>
        <v>0</v>
      </c>
    </row>
    <row r="244" spans="1:5" ht="81" customHeight="1" thickBot="1">
      <c r="A244" s="488"/>
      <c r="B244" s="491"/>
      <c r="C244" s="216" t="s">
        <v>254</v>
      </c>
      <c r="D244" s="26"/>
      <c r="E244">
        <f t="shared" si="4"/>
        <v>0</v>
      </c>
    </row>
    <row r="245" spans="1:5" ht="56.25" customHeight="1">
      <c r="A245" s="486" t="s">
        <v>477</v>
      </c>
      <c r="B245" s="489" t="s">
        <v>255</v>
      </c>
      <c r="C245" s="215" t="s">
        <v>256</v>
      </c>
      <c r="D245" s="22"/>
      <c r="E245">
        <f t="shared" si="4"/>
        <v>0</v>
      </c>
    </row>
    <row r="246" spans="1:5" ht="56.25" customHeight="1">
      <c r="A246" s="487"/>
      <c r="B246" s="490"/>
      <c r="C246" s="220" t="s">
        <v>257</v>
      </c>
      <c r="D246" s="24"/>
      <c r="E246">
        <f t="shared" si="4"/>
        <v>0</v>
      </c>
    </row>
    <row r="247" spans="1:5" ht="81.75" customHeight="1" thickBot="1">
      <c r="A247" s="488"/>
      <c r="B247" s="491"/>
      <c r="C247" s="216" t="s">
        <v>258</v>
      </c>
      <c r="D247" s="26"/>
      <c r="E247">
        <f t="shared" si="4"/>
        <v>0</v>
      </c>
    </row>
    <row r="248" spans="1:5" ht="54" customHeight="1">
      <c r="A248" s="486" t="s">
        <v>478</v>
      </c>
      <c r="B248" s="489" t="s">
        <v>259</v>
      </c>
      <c r="C248" s="215" t="s">
        <v>260</v>
      </c>
      <c r="D248" s="22"/>
      <c r="E248">
        <f t="shared" si="4"/>
        <v>0</v>
      </c>
    </row>
    <row r="249" spans="1:5" ht="56.25" customHeight="1">
      <c r="A249" s="487"/>
      <c r="B249" s="490"/>
      <c r="C249" s="220" t="s">
        <v>261</v>
      </c>
      <c r="D249" s="24"/>
      <c r="E249">
        <f t="shared" si="4"/>
        <v>0</v>
      </c>
    </row>
    <row r="250" spans="1:5" ht="67.5" customHeight="1" thickBot="1">
      <c r="A250" s="488"/>
      <c r="B250" s="491"/>
      <c r="C250" s="216" t="s">
        <v>262</v>
      </c>
      <c r="D250" s="26"/>
      <c r="E250">
        <f t="shared" si="4"/>
        <v>0</v>
      </c>
    </row>
    <row r="251" spans="1:5" ht="42" customHeight="1">
      <c r="A251" s="486" t="s">
        <v>479</v>
      </c>
      <c r="B251" s="489" t="s">
        <v>263</v>
      </c>
      <c r="C251" s="215" t="s">
        <v>264</v>
      </c>
      <c r="D251" s="22"/>
      <c r="E251">
        <f t="shared" si="4"/>
        <v>0</v>
      </c>
    </row>
    <row r="252" spans="1:5" ht="53.25" customHeight="1">
      <c r="A252" s="487"/>
      <c r="B252" s="490"/>
      <c r="C252" s="220" t="s">
        <v>265</v>
      </c>
      <c r="D252" s="24"/>
      <c r="E252">
        <f t="shared" si="4"/>
        <v>0</v>
      </c>
    </row>
    <row r="253" spans="1:5" ht="30" customHeight="1" thickBot="1">
      <c r="A253" s="488"/>
      <c r="B253" s="491"/>
      <c r="C253" s="216" t="s">
        <v>266</v>
      </c>
      <c r="D253" s="26"/>
      <c r="E253">
        <f t="shared" si="4"/>
        <v>0</v>
      </c>
    </row>
    <row r="254" spans="1:5" ht="42" customHeight="1">
      <c r="A254" s="486" t="s">
        <v>480</v>
      </c>
      <c r="B254" s="489" t="s">
        <v>267</v>
      </c>
      <c r="C254" s="215" t="s">
        <v>268</v>
      </c>
      <c r="D254" s="22"/>
      <c r="E254">
        <f t="shared" si="4"/>
        <v>0</v>
      </c>
    </row>
    <row r="255" spans="1:5" ht="43.5" customHeight="1" thickBot="1">
      <c r="A255" s="487"/>
      <c r="B255" s="490"/>
      <c r="C255" s="220" t="s">
        <v>269</v>
      </c>
      <c r="D255" s="24"/>
      <c r="E255">
        <f t="shared" si="4"/>
        <v>0</v>
      </c>
    </row>
    <row r="256" spans="1:5" ht="54" customHeight="1">
      <c r="A256" s="486" t="s">
        <v>481</v>
      </c>
      <c r="B256" s="489" t="s">
        <v>270</v>
      </c>
      <c r="C256" s="215" t="s">
        <v>271</v>
      </c>
      <c r="D256" s="22"/>
      <c r="E256">
        <f t="shared" si="4"/>
        <v>0</v>
      </c>
    </row>
    <row r="257" spans="1:5" ht="104.25" customHeight="1">
      <c r="A257" s="487"/>
      <c r="B257" s="490"/>
      <c r="C257" s="220" t="s">
        <v>272</v>
      </c>
      <c r="D257" s="24"/>
      <c r="E257">
        <f t="shared" si="4"/>
        <v>0</v>
      </c>
    </row>
    <row r="258" spans="1:5" ht="54.75" customHeight="1" thickBot="1">
      <c r="A258" s="488"/>
      <c r="B258" s="491"/>
      <c r="C258" s="216" t="s">
        <v>273</v>
      </c>
      <c r="D258" s="26"/>
      <c r="E258">
        <f t="shared" si="4"/>
        <v>0</v>
      </c>
    </row>
    <row r="259" spans="1:5" ht="53.25" customHeight="1">
      <c r="A259" s="486" t="s">
        <v>482</v>
      </c>
      <c r="B259" s="489" t="s">
        <v>274</v>
      </c>
      <c r="C259" s="215" t="s">
        <v>275</v>
      </c>
      <c r="D259" s="22"/>
      <c r="E259">
        <f t="shared" si="4"/>
        <v>0</v>
      </c>
    </row>
    <row r="260" spans="1:5" ht="54.75" customHeight="1">
      <c r="A260" s="487"/>
      <c r="B260" s="490"/>
      <c r="C260" s="220" t="s">
        <v>276</v>
      </c>
      <c r="D260" s="24"/>
      <c r="E260">
        <f t="shared" si="4"/>
        <v>0</v>
      </c>
    </row>
    <row r="261" spans="1:5" ht="42" customHeight="1" thickBot="1">
      <c r="A261" s="488"/>
      <c r="B261" s="491"/>
      <c r="C261" s="216" t="s">
        <v>277</v>
      </c>
      <c r="D261" s="26"/>
      <c r="E261">
        <f t="shared" si="4"/>
        <v>0</v>
      </c>
    </row>
    <row r="262" spans="1:5" ht="41.25" customHeight="1">
      <c r="A262" s="486" t="s">
        <v>483</v>
      </c>
      <c r="B262" s="489" t="s">
        <v>278</v>
      </c>
      <c r="C262" s="215" t="s">
        <v>279</v>
      </c>
      <c r="D262" s="22"/>
      <c r="E262">
        <f t="shared" si="4"/>
        <v>0</v>
      </c>
    </row>
    <row r="263" spans="1:5" ht="54.75" customHeight="1">
      <c r="A263" s="487"/>
      <c r="B263" s="490"/>
      <c r="C263" s="220" t="s">
        <v>280</v>
      </c>
      <c r="D263" s="24"/>
      <c r="E263">
        <f t="shared" si="4"/>
        <v>0</v>
      </c>
    </row>
    <row r="264" spans="1:5" ht="54" customHeight="1" thickBot="1">
      <c r="A264" s="488"/>
      <c r="B264" s="491"/>
      <c r="C264" s="216" t="s">
        <v>281</v>
      </c>
      <c r="D264" s="26"/>
      <c r="E264">
        <f t="shared" si="4"/>
        <v>0</v>
      </c>
    </row>
    <row r="265" spans="1:5" ht="28.5" customHeight="1">
      <c r="A265" s="486" t="s">
        <v>484</v>
      </c>
      <c r="B265" s="489" t="s">
        <v>282</v>
      </c>
      <c r="C265" s="215" t="s">
        <v>283</v>
      </c>
      <c r="D265" s="22"/>
      <c r="E265">
        <f t="shared" si="4"/>
        <v>0</v>
      </c>
    </row>
    <row r="266" spans="1:5" ht="15.75" customHeight="1">
      <c r="A266" s="487"/>
      <c r="B266" s="490"/>
      <c r="C266" s="220" t="s">
        <v>284</v>
      </c>
      <c r="D266" s="24"/>
      <c r="E266">
        <f t="shared" si="4"/>
        <v>0</v>
      </c>
    </row>
    <row r="267" spans="1:5" ht="28.5" customHeight="1" thickBot="1">
      <c r="A267" s="488"/>
      <c r="B267" s="491"/>
      <c r="C267" s="216"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44"/>
      <c r="B271" s="12" t="s">
        <v>237</v>
      </c>
      <c r="C271" s="12" t="s">
        <v>238</v>
      </c>
      <c r="D271" s="20" t="s">
        <v>170</v>
      </c>
    </row>
    <row r="272" spans="1:5" ht="25.5">
      <c r="A272" s="480" t="s">
        <v>486</v>
      </c>
      <c r="B272" s="483" t="s">
        <v>287</v>
      </c>
      <c r="C272" s="215" t="s">
        <v>288</v>
      </c>
      <c r="D272" s="22"/>
      <c r="E272">
        <f>IF(D272=2,1,0)</f>
        <v>0</v>
      </c>
    </row>
    <row r="273" spans="1:5" ht="25.5">
      <c r="A273" s="481"/>
      <c r="B273" s="484"/>
      <c r="C273" s="220" t="s">
        <v>289</v>
      </c>
      <c r="D273" s="24"/>
      <c r="E273">
        <f t="shared" ref="E273:E311" si="5">IF(D273=2,1,0)</f>
        <v>0</v>
      </c>
    </row>
    <row r="274" spans="1:5" ht="38.25">
      <c r="A274" s="481"/>
      <c r="B274" s="484"/>
      <c r="C274" s="220" t="s">
        <v>290</v>
      </c>
      <c r="D274" s="24"/>
      <c r="E274">
        <f t="shared" si="5"/>
        <v>0</v>
      </c>
    </row>
    <row r="275" spans="1:5" ht="39" thickBot="1">
      <c r="A275" s="482"/>
      <c r="B275" s="485"/>
      <c r="C275" s="216" t="s">
        <v>291</v>
      </c>
      <c r="D275" s="245"/>
      <c r="E275">
        <f t="shared" si="5"/>
        <v>0</v>
      </c>
    </row>
    <row r="276" spans="1:5" ht="25.5" customHeight="1">
      <c r="A276" s="480" t="s">
        <v>487</v>
      </c>
      <c r="B276" s="483" t="s">
        <v>293</v>
      </c>
      <c r="C276" s="215" t="s">
        <v>292</v>
      </c>
      <c r="D276" s="22"/>
      <c r="E276">
        <f t="shared" si="5"/>
        <v>0</v>
      </c>
    </row>
    <row r="277" spans="1:5" ht="25.5">
      <c r="A277" s="481"/>
      <c r="B277" s="484"/>
      <c r="C277" s="220" t="s">
        <v>294</v>
      </c>
      <c r="D277" s="24"/>
      <c r="E277">
        <f t="shared" si="5"/>
        <v>0</v>
      </c>
    </row>
    <row r="278" spans="1:5" ht="38.25">
      <c r="A278" s="481"/>
      <c r="B278" s="484"/>
      <c r="C278" s="220" t="s">
        <v>295</v>
      </c>
      <c r="D278" s="24"/>
      <c r="E278">
        <f t="shared" si="5"/>
        <v>0</v>
      </c>
    </row>
    <row r="279" spans="1:5" ht="29.25" customHeight="1" thickBot="1">
      <c r="A279" s="482"/>
      <c r="B279" s="485"/>
      <c r="C279" s="216" t="s">
        <v>296</v>
      </c>
      <c r="D279" s="245"/>
      <c r="E279">
        <f t="shared" si="5"/>
        <v>0</v>
      </c>
    </row>
    <row r="280" spans="1:5" ht="26.25" customHeight="1">
      <c r="A280" s="480" t="s">
        <v>488</v>
      </c>
      <c r="B280" s="483" t="s">
        <v>298</v>
      </c>
      <c r="C280" s="215" t="s">
        <v>297</v>
      </c>
      <c r="D280" s="22"/>
      <c r="E280">
        <f t="shared" si="5"/>
        <v>0</v>
      </c>
    </row>
    <row r="281" spans="1:5" ht="38.25">
      <c r="A281" s="481"/>
      <c r="B281" s="484"/>
      <c r="C281" s="220" t="s">
        <v>299</v>
      </c>
      <c r="D281" s="24"/>
      <c r="E281">
        <f t="shared" si="5"/>
        <v>0</v>
      </c>
    </row>
    <row r="282" spans="1:5" ht="55.5" customHeight="1">
      <c r="A282" s="481"/>
      <c r="B282" s="484"/>
      <c r="C282" s="220" t="s">
        <v>300</v>
      </c>
      <c r="D282" s="24"/>
      <c r="E282">
        <f t="shared" si="5"/>
        <v>0</v>
      </c>
    </row>
    <row r="283" spans="1:5" ht="56.25" customHeight="1" thickBot="1">
      <c r="A283" s="482"/>
      <c r="B283" s="485"/>
      <c r="C283" s="216" t="s">
        <v>301</v>
      </c>
      <c r="D283" s="245"/>
      <c r="E283">
        <f t="shared" si="5"/>
        <v>0</v>
      </c>
    </row>
    <row r="284" spans="1:5" ht="38.25">
      <c r="A284" s="480" t="s">
        <v>489</v>
      </c>
      <c r="B284" s="483" t="s">
        <v>303</v>
      </c>
      <c r="C284" s="215" t="s">
        <v>302</v>
      </c>
      <c r="D284" s="22"/>
      <c r="E284">
        <f t="shared" si="5"/>
        <v>0</v>
      </c>
    </row>
    <row r="285" spans="1:5" ht="38.25">
      <c r="A285" s="481"/>
      <c r="B285" s="484"/>
      <c r="C285" s="220" t="s">
        <v>304</v>
      </c>
      <c r="D285" s="24"/>
      <c r="E285">
        <f t="shared" si="5"/>
        <v>0</v>
      </c>
    </row>
    <row r="286" spans="1:5" ht="38.25">
      <c r="A286" s="481"/>
      <c r="B286" s="484"/>
      <c r="C286" s="220" t="s">
        <v>305</v>
      </c>
      <c r="D286" s="24"/>
      <c r="E286">
        <f t="shared" si="5"/>
        <v>0</v>
      </c>
    </row>
    <row r="287" spans="1:5" ht="41.25" customHeight="1" thickBot="1">
      <c r="A287" s="482"/>
      <c r="B287" s="485"/>
      <c r="C287" s="216" t="s">
        <v>306</v>
      </c>
      <c r="D287" s="245"/>
      <c r="E287">
        <f t="shared" si="5"/>
        <v>0</v>
      </c>
    </row>
    <row r="288" spans="1:5" ht="38.25">
      <c r="A288" s="480" t="s">
        <v>490</v>
      </c>
      <c r="B288" s="483" t="s">
        <v>308</v>
      </c>
      <c r="C288" s="215" t="s">
        <v>307</v>
      </c>
      <c r="D288" s="22"/>
      <c r="E288">
        <f t="shared" si="5"/>
        <v>0</v>
      </c>
    </row>
    <row r="289" spans="1:5" ht="51">
      <c r="A289" s="481"/>
      <c r="B289" s="484"/>
      <c r="C289" s="220" t="s">
        <v>309</v>
      </c>
      <c r="D289" s="24"/>
      <c r="E289">
        <f t="shared" si="5"/>
        <v>0</v>
      </c>
    </row>
    <row r="290" spans="1:5" ht="38.25">
      <c r="A290" s="481"/>
      <c r="B290" s="484"/>
      <c r="C290" s="220" t="s">
        <v>310</v>
      </c>
      <c r="D290" s="24"/>
      <c r="E290">
        <f t="shared" si="5"/>
        <v>0</v>
      </c>
    </row>
    <row r="291" spans="1:5" ht="39" thickBot="1">
      <c r="A291" s="482"/>
      <c r="B291" s="485"/>
      <c r="C291" s="216" t="s">
        <v>311</v>
      </c>
      <c r="D291" s="245"/>
      <c r="E291">
        <f t="shared" si="5"/>
        <v>0</v>
      </c>
    </row>
    <row r="292" spans="1:5" ht="51">
      <c r="A292" s="480" t="s">
        <v>491</v>
      </c>
      <c r="B292" s="483" t="s">
        <v>313</v>
      </c>
      <c r="C292" s="215" t="s">
        <v>312</v>
      </c>
      <c r="D292" s="22"/>
      <c r="E292">
        <f t="shared" si="5"/>
        <v>0</v>
      </c>
    </row>
    <row r="293" spans="1:5" ht="30" customHeight="1">
      <c r="A293" s="481"/>
      <c r="B293" s="484"/>
      <c r="C293" s="220" t="s">
        <v>314</v>
      </c>
      <c r="D293" s="24"/>
      <c r="E293">
        <f t="shared" si="5"/>
        <v>0</v>
      </c>
    </row>
    <row r="294" spans="1:5" ht="18.75" customHeight="1">
      <c r="A294" s="481"/>
      <c r="B294" s="484"/>
      <c r="C294" s="220" t="s">
        <v>315</v>
      </c>
      <c r="D294" s="24"/>
      <c r="E294">
        <f t="shared" si="5"/>
        <v>0</v>
      </c>
    </row>
    <row r="295" spans="1:5" ht="39" thickBot="1">
      <c r="A295" s="482"/>
      <c r="B295" s="485"/>
      <c r="C295" s="216" t="s">
        <v>316</v>
      </c>
      <c r="D295" s="245"/>
      <c r="E295">
        <f t="shared" si="5"/>
        <v>0</v>
      </c>
    </row>
    <row r="296" spans="1:5" ht="25.5">
      <c r="A296" s="480" t="s">
        <v>492</v>
      </c>
      <c r="B296" s="483" t="s">
        <v>318</v>
      </c>
      <c r="C296" s="215" t="s">
        <v>317</v>
      </c>
      <c r="D296" s="22"/>
      <c r="E296">
        <f t="shared" si="5"/>
        <v>0</v>
      </c>
    </row>
    <row r="297" spans="1:5" ht="38.25">
      <c r="A297" s="481"/>
      <c r="B297" s="484"/>
      <c r="C297" s="220" t="s">
        <v>319</v>
      </c>
      <c r="D297" s="24"/>
      <c r="E297">
        <f t="shared" si="5"/>
        <v>0</v>
      </c>
    </row>
    <row r="298" spans="1:5" ht="38.25">
      <c r="A298" s="481"/>
      <c r="B298" s="484"/>
      <c r="C298" s="220" t="s">
        <v>320</v>
      </c>
      <c r="D298" s="24"/>
      <c r="E298">
        <f t="shared" si="5"/>
        <v>0</v>
      </c>
    </row>
    <row r="299" spans="1:5" ht="51.75" thickBot="1">
      <c r="A299" s="482"/>
      <c r="B299" s="485"/>
      <c r="C299" s="216" t="s">
        <v>321</v>
      </c>
      <c r="D299" s="245"/>
      <c r="E299">
        <f t="shared" si="5"/>
        <v>0</v>
      </c>
    </row>
    <row r="300" spans="1:5" ht="38.25">
      <c r="A300" s="480" t="s">
        <v>493</v>
      </c>
      <c r="B300" s="483" t="s">
        <v>323</v>
      </c>
      <c r="C300" s="215" t="s">
        <v>322</v>
      </c>
      <c r="D300" s="22"/>
      <c r="E300">
        <f t="shared" si="5"/>
        <v>0</v>
      </c>
    </row>
    <row r="301" spans="1:5" ht="25.5">
      <c r="A301" s="481"/>
      <c r="B301" s="484"/>
      <c r="C301" s="220" t="s">
        <v>324</v>
      </c>
      <c r="D301" s="24"/>
      <c r="E301">
        <f t="shared" si="5"/>
        <v>0</v>
      </c>
    </row>
    <row r="302" spans="1:5">
      <c r="A302" s="481"/>
      <c r="B302" s="484"/>
      <c r="C302" s="220" t="s">
        <v>325</v>
      </c>
      <c r="D302" s="24"/>
      <c r="E302">
        <f t="shared" si="5"/>
        <v>0</v>
      </c>
    </row>
    <row r="303" spans="1:5" ht="43.5" customHeight="1" thickBot="1">
      <c r="A303" s="482"/>
      <c r="B303" s="485"/>
      <c r="C303" s="216" t="s">
        <v>326</v>
      </c>
      <c r="D303" s="245"/>
      <c r="E303">
        <f t="shared" si="5"/>
        <v>0</v>
      </c>
    </row>
    <row r="304" spans="1:5" ht="25.5">
      <c r="A304" s="480" t="s">
        <v>494</v>
      </c>
      <c r="B304" s="483" t="s">
        <v>328</v>
      </c>
      <c r="C304" s="215" t="s">
        <v>327</v>
      </c>
      <c r="D304" s="22"/>
      <c r="E304">
        <f t="shared" si="5"/>
        <v>0</v>
      </c>
    </row>
    <row r="305" spans="1:5" ht="25.5">
      <c r="A305" s="481"/>
      <c r="B305" s="484"/>
      <c r="C305" s="220" t="s">
        <v>329</v>
      </c>
      <c r="D305" s="24"/>
      <c r="E305">
        <f t="shared" si="5"/>
        <v>0</v>
      </c>
    </row>
    <row r="306" spans="1:5" ht="38.25">
      <c r="A306" s="481"/>
      <c r="B306" s="484"/>
      <c r="C306" s="220" t="s">
        <v>330</v>
      </c>
      <c r="D306" s="24"/>
      <c r="E306">
        <f t="shared" si="5"/>
        <v>0</v>
      </c>
    </row>
    <row r="307" spans="1:5" ht="26.25" thickBot="1">
      <c r="A307" s="482"/>
      <c r="B307" s="485"/>
      <c r="C307" s="216" t="s">
        <v>331</v>
      </c>
      <c r="D307" s="245"/>
      <c r="E307">
        <f t="shared" si="5"/>
        <v>0</v>
      </c>
    </row>
    <row r="308" spans="1:5" ht="51">
      <c r="A308" s="480" t="s">
        <v>495</v>
      </c>
      <c r="B308" s="483" t="s">
        <v>328</v>
      </c>
      <c r="C308" s="215" t="s">
        <v>332</v>
      </c>
      <c r="D308" s="22"/>
      <c r="E308">
        <f t="shared" si="5"/>
        <v>0</v>
      </c>
    </row>
    <row r="309" spans="1:5" ht="51">
      <c r="A309" s="481"/>
      <c r="B309" s="484"/>
      <c r="C309" s="220" t="s">
        <v>333</v>
      </c>
      <c r="D309" s="24"/>
      <c r="E309">
        <f t="shared" si="5"/>
        <v>0</v>
      </c>
    </row>
    <row r="310" spans="1:5" ht="51">
      <c r="A310" s="481"/>
      <c r="B310" s="484"/>
      <c r="C310" s="220" t="s">
        <v>334</v>
      </c>
      <c r="D310" s="24"/>
      <c r="E310">
        <f t="shared" si="5"/>
        <v>0</v>
      </c>
    </row>
    <row r="311" spans="1:5" ht="51.75" thickBot="1">
      <c r="A311" s="482"/>
      <c r="B311" s="485"/>
      <c r="C311" s="216" t="s">
        <v>335</v>
      </c>
      <c r="D311" s="245"/>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G311"/>
  <sheetViews>
    <sheetView workbookViewId="0">
      <selection activeCell="D53" sqref="A1:IV65536"/>
    </sheetView>
  </sheetViews>
  <sheetFormatPr defaultRowHeight="15"/>
  <cols>
    <col min="1" max="1" width="4.28515625" customWidth="1"/>
    <col min="2" max="2" width="35.85546875" customWidth="1"/>
    <col min="3" max="3" width="37.140625" customWidth="1"/>
    <col min="4" max="4" width="10" customWidth="1"/>
    <col min="5" max="5" width="9.140625"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214" t="s">
        <v>21</v>
      </c>
      <c r="B24" s="509" t="s">
        <v>22</v>
      </c>
      <c r="C24" s="509"/>
      <c r="D24" s="509"/>
    </row>
    <row r="25" spans="1:4" ht="30" customHeight="1">
      <c r="A25" s="510"/>
      <c r="B25" s="511"/>
      <c r="C25" s="511"/>
      <c r="D25" s="512"/>
    </row>
    <row r="26" spans="1:4">
      <c r="A26" s="214" t="s">
        <v>12</v>
      </c>
      <c r="B26" s="509" t="s">
        <v>23</v>
      </c>
      <c r="C26" s="509"/>
      <c r="D26" s="509"/>
    </row>
    <row r="27" spans="1:4" ht="29.25" customHeight="1">
      <c r="A27" s="510"/>
      <c r="B27" s="511"/>
      <c r="C27" s="511"/>
      <c r="D27" s="512"/>
    </row>
    <row r="28" spans="1:4">
      <c r="A28" s="214" t="s">
        <v>13</v>
      </c>
      <c r="B28" s="509" t="s">
        <v>24</v>
      </c>
      <c r="C28" s="509"/>
      <c r="D28" s="509"/>
    </row>
    <row r="29" spans="1:4" ht="29.25" customHeight="1">
      <c r="A29" s="510"/>
      <c r="B29" s="511"/>
      <c r="C29" s="511"/>
      <c r="D29" s="512"/>
    </row>
    <row r="30" spans="1:4">
      <c r="A30" s="214" t="s">
        <v>25</v>
      </c>
      <c r="B30" s="509" t="s">
        <v>26</v>
      </c>
      <c r="C30" s="509"/>
      <c r="D30" s="509"/>
    </row>
    <row r="31" spans="1:4" ht="30" customHeight="1">
      <c r="A31" s="510"/>
      <c r="B31" s="511"/>
      <c r="C31" s="511"/>
      <c r="D31" s="512"/>
    </row>
    <row r="32" spans="1:4">
      <c r="A32" s="214" t="s">
        <v>27</v>
      </c>
      <c r="B32" s="509" t="s">
        <v>28</v>
      </c>
      <c r="C32" s="509"/>
      <c r="D32" s="509"/>
    </row>
    <row r="33" spans="1:4" ht="30" customHeight="1">
      <c r="A33" s="510"/>
      <c r="B33" s="511"/>
      <c r="C33" s="511"/>
      <c r="D33" s="512"/>
    </row>
    <row r="34" spans="1:4">
      <c r="A34" s="214" t="s">
        <v>29</v>
      </c>
      <c r="B34" s="509" t="s">
        <v>30</v>
      </c>
      <c r="C34" s="509"/>
      <c r="D34" s="509"/>
    </row>
    <row r="35" spans="1:4" ht="30" customHeight="1">
      <c r="A35" s="510"/>
      <c r="B35" s="511"/>
      <c r="C35" s="511"/>
      <c r="D35" s="512"/>
    </row>
    <row r="36" spans="1:4">
      <c r="A36" s="214" t="s">
        <v>31</v>
      </c>
      <c r="B36" s="509" t="s">
        <v>32</v>
      </c>
      <c r="C36" s="509"/>
      <c r="D36" s="509"/>
    </row>
    <row r="37" spans="1:4" ht="30" customHeight="1">
      <c r="A37" s="510"/>
      <c r="B37" s="511"/>
      <c r="C37" s="511"/>
      <c r="D37" s="512"/>
    </row>
    <row r="38" spans="1:4">
      <c r="A38" s="214" t="s">
        <v>33</v>
      </c>
      <c r="B38" s="509" t="s">
        <v>34</v>
      </c>
      <c r="C38" s="509"/>
      <c r="D38" s="509"/>
    </row>
    <row r="39" spans="1:4" ht="30" customHeight="1">
      <c r="A39" s="510"/>
      <c r="B39" s="511"/>
      <c r="C39" s="511"/>
      <c r="D39" s="512"/>
    </row>
    <row r="40" spans="1:4">
      <c r="A40" s="214" t="s">
        <v>35</v>
      </c>
      <c r="B40" s="509" t="s">
        <v>36</v>
      </c>
      <c r="C40" s="509"/>
      <c r="D40" s="509"/>
    </row>
    <row r="41" spans="1:4" ht="30" customHeight="1">
      <c r="A41" s="510"/>
      <c r="B41" s="511"/>
      <c r="C41" s="511"/>
      <c r="D41" s="512"/>
    </row>
    <row r="42" spans="1:4">
      <c r="A42" s="214" t="s">
        <v>37</v>
      </c>
      <c r="B42" s="509" t="s">
        <v>38</v>
      </c>
      <c r="C42" s="509"/>
      <c r="D42" s="509"/>
    </row>
    <row r="43" spans="1:4" ht="30" customHeight="1">
      <c r="A43" s="510"/>
      <c r="B43" s="511"/>
      <c r="C43" s="511"/>
      <c r="D43" s="512"/>
    </row>
    <row r="44" spans="1:4">
      <c r="A44" s="214" t="s">
        <v>39</v>
      </c>
      <c r="B44" s="509" t="s">
        <v>40</v>
      </c>
      <c r="C44" s="509"/>
      <c r="D44" s="509"/>
    </row>
    <row r="45" spans="1:4" ht="30" customHeight="1">
      <c r="A45" s="510"/>
      <c r="B45" s="511"/>
      <c r="C45" s="511"/>
      <c r="D45" s="512"/>
    </row>
    <row r="46" spans="1:4">
      <c r="A46" s="21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IF(D52=3,1,IF(D52=2,1,0))</f>
        <v>0</v>
      </c>
    </row>
    <row r="53" spans="1:5" ht="31.5" customHeight="1" thickBot="1">
      <c r="A53" s="503"/>
      <c r="B53" s="491" t="s">
        <v>47</v>
      </c>
      <c r="C53" s="491"/>
      <c r="D53" s="9"/>
      <c r="E53">
        <f t="shared" ref="E53:E116" si="0">IF(D53=3,1,IF(D53=2,1,0))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 t="shared" si="0"/>
        <v>0</v>
      </c>
    </row>
    <row r="87" spans="1:5" ht="30" customHeight="1" thickBot="1">
      <c r="A87" s="505"/>
      <c r="B87" s="491" t="s">
        <v>62</v>
      </c>
      <c r="C87" s="491"/>
      <c r="D87" s="9"/>
      <c r="E87">
        <f t="shared" si="0"/>
        <v>0</v>
      </c>
    </row>
    <row r="88" spans="1:5" ht="19.5" customHeight="1">
      <c r="A88" s="502">
        <v>2</v>
      </c>
      <c r="B88" s="489" t="s">
        <v>63</v>
      </c>
      <c r="C88" s="489"/>
      <c r="D88" s="8"/>
      <c r="E88">
        <f t="shared" si="0"/>
        <v>0</v>
      </c>
    </row>
    <row r="89" spans="1:5" ht="29.25" customHeight="1" thickBot="1">
      <c r="A89" s="503"/>
      <c r="B89" s="491" t="s">
        <v>64</v>
      </c>
      <c r="C89" s="491"/>
      <c r="D89" s="9"/>
      <c r="E89">
        <f t="shared" si="0"/>
        <v>0</v>
      </c>
    </row>
    <row r="90" spans="1:5" ht="18" customHeight="1">
      <c r="A90" s="502">
        <v>3</v>
      </c>
      <c r="B90" s="489" t="s">
        <v>65</v>
      </c>
      <c r="C90" s="489"/>
      <c r="D90" s="8"/>
      <c r="E90">
        <f t="shared" si="0"/>
        <v>0</v>
      </c>
    </row>
    <row r="91" spans="1:5" ht="18.75" customHeight="1" thickBot="1">
      <c r="A91" s="503"/>
      <c r="B91" s="491" t="s">
        <v>66</v>
      </c>
      <c r="C91" s="491"/>
      <c r="D91" s="9"/>
      <c r="E91">
        <f t="shared" si="0"/>
        <v>0</v>
      </c>
    </row>
    <row r="92" spans="1:5" ht="18" customHeight="1">
      <c r="A92" s="502">
        <v>4</v>
      </c>
      <c r="B92" s="489" t="s">
        <v>67</v>
      </c>
      <c r="C92" s="489"/>
      <c r="D92" s="8"/>
      <c r="E92">
        <f t="shared" si="0"/>
        <v>0</v>
      </c>
    </row>
    <row r="93" spans="1:5" ht="17.25" customHeight="1" thickBot="1">
      <c r="A93" s="503"/>
      <c r="B93" s="491" t="s">
        <v>68</v>
      </c>
      <c r="C93" s="491"/>
      <c r="D93" s="9"/>
      <c r="E93">
        <f t="shared" si="0"/>
        <v>0</v>
      </c>
    </row>
    <row r="94" spans="1:5" ht="21.75" customHeight="1">
      <c r="A94" s="502">
        <v>5</v>
      </c>
      <c r="B94" s="489" t="s">
        <v>69</v>
      </c>
      <c r="C94" s="489"/>
      <c r="D94" s="8"/>
      <c r="E94">
        <f t="shared" si="0"/>
        <v>0</v>
      </c>
    </row>
    <row r="95" spans="1:5" ht="20.25" customHeight="1" thickBot="1">
      <c r="A95" s="503"/>
      <c r="B95" s="491" t="s">
        <v>70</v>
      </c>
      <c r="C95" s="491"/>
      <c r="D95" s="9"/>
      <c r="E95">
        <f t="shared" si="0"/>
        <v>0</v>
      </c>
    </row>
    <row r="96" spans="1:5" ht="15.75" customHeight="1">
      <c r="A96" s="502">
        <v>6</v>
      </c>
      <c r="B96" s="489" t="s">
        <v>71</v>
      </c>
      <c r="C96" s="489"/>
      <c r="D96" s="8"/>
      <c r="E96">
        <f t="shared" si="0"/>
        <v>0</v>
      </c>
    </row>
    <row r="97" spans="1:5" ht="16.5" customHeight="1" thickBot="1">
      <c r="A97" s="503"/>
      <c r="B97" s="491" t="s">
        <v>72</v>
      </c>
      <c r="C97" s="491"/>
      <c r="D97" s="9"/>
      <c r="E97">
        <f t="shared" si="0"/>
        <v>0</v>
      </c>
    </row>
    <row r="98" spans="1:5" ht="29.25" customHeight="1">
      <c r="A98" s="502">
        <v>7</v>
      </c>
      <c r="B98" s="489" t="s">
        <v>73</v>
      </c>
      <c r="C98" s="489"/>
      <c r="D98" s="8"/>
      <c r="E98">
        <f t="shared" si="0"/>
        <v>0</v>
      </c>
    </row>
    <row r="99" spans="1:5" ht="21.75" customHeight="1" thickBot="1">
      <c r="A99" s="503"/>
      <c r="B99" s="491" t="s">
        <v>74</v>
      </c>
      <c r="C99" s="491"/>
      <c r="D99" s="9"/>
      <c r="E99">
        <f t="shared" si="0"/>
        <v>0</v>
      </c>
    </row>
    <row r="100" spans="1:5" ht="15" customHeight="1">
      <c r="A100" s="502">
        <v>8</v>
      </c>
      <c r="B100" s="489" t="s">
        <v>75</v>
      </c>
      <c r="C100" s="489"/>
      <c r="D100" s="8"/>
      <c r="E100">
        <f t="shared" si="0"/>
        <v>0</v>
      </c>
    </row>
    <row r="101" spans="1:5" ht="29.25" customHeight="1" thickBot="1">
      <c r="A101" s="503"/>
      <c r="B101" s="491" t="s">
        <v>76</v>
      </c>
      <c r="C101" s="491"/>
      <c r="D101" s="9"/>
      <c r="E101">
        <f t="shared" si="0"/>
        <v>0</v>
      </c>
    </row>
    <row r="102" spans="1:5" ht="18.75" customHeight="1">
      <c r="A102" s="502">
        <v>9</v>
      </c>
      <c r="B102" s="489" t="s">
        <v>77</v>
      </c>
      <c r="C102" s="489"/>
      <c r="D102" s="8"/>
      <c r="E102">
        <f t="shared" si="0"/>
        <v>0</v>
      </c>
    </row>
    <row r="103" spans="1:5" ht="18.75" customHeight="1" thickBot="1">
      <c r="A103" s="503"/>
      <c r="B103" s="491" t="s">
        <v>78</v>
      </c>
      <c r="C103" s="491"/>
      <c r="D103" s="9"/>
      <c r="E103">
        <f t="shared" si="0"/>
        <v>0</v>
      </c>
    </row>
    <row r="104" spans="1:5" ht="16.5" customHeight="1">
      <c r="A104" s="502">
        <v>10</v>
      </c>
      <c r="B104" s="489" t="s">
        <v>79</v>
      </c>
      <c r="C104" s="489"/>
      <c r="D104" s="8"/>
      <c r="E104">
        <f t="shared" si="0"/>
        <v>0</v>
      </c>
    </row>
    <row r="105" spans="1:5" ht="15.75" customHeight="1" thickBot="1">
      <c r="A105" s="503"/>
      <c r="B105" s="491" t="s">
        <v>80</v>
      </c>
      <c r="C105" s="491"/>
      <c r="D105" s="9"/>
      <c r="E105">
        <f t="shared" si="0"/>
        <v>0</v>
      </c>
    </row>
    <row r="106" spans="1:5" ht="28.5" customHeight="1">
      <c r="A106" s="502">
        <v>11</v>
      </c>
      <c r="B106" s="489" t="s">
        <v>81</v>
      </c>
      <c r="C106" s="489"/>
      <c r="D106" s="8"/>
      <c r="E106">
        <f t="shared" si="0"/>
        <v>0</v>
      </c>
    </row>
    <row r="107" spans="1:5" ht="29.25" customHeight="1" thickBot="1">
      <c r="A107" s="503"/>
      <c r="B107" s="491" t="s">
        <v>82</v>
      </c>
      <c r="C107" s="491"/>
      <c r="D107" s="9"/>
      <c r="E107">
        <f t="shared" si="0"/>
        <v>0</v>
      </c>
    </row>
    <row r="108" spans="1:5" ht="18" customHeight="1">
      <c r="A108" s="502">
        <v>12</v>
      </c>
      <c r="B108" s="489" t="s">
        <v>83</v>
      </c>
      <c r="C108" s="489"/>
      <c r="D108" s="8"/>
      <c r="E108">
        <f t="shared" si="0"/>
        <v>0</v>
      </c>
    </row>
    <row r="109" spans="1:5" ht="29.25" customHeight="1" thickBot="1">
      <c r="A109" s="503"/>
      <c r="B109" s="491" t="s">
        <v>84</v>
      </c>
      <c r="C109" s="491"/>
      <c r="D109" s="9"/>
      <c r="E109">
        <f t="shared" si="0"/>
        <v>0</v>
      </c>
    </row>
    <row r="110" spans="1:5" ht="15" customHeight="1">
      <c r="A110" s="502">
        <v>13</v>
      </c>
      <c r="B110" s="489" t="s">
        <v>85</v>
      </c>
      <c r="C110" s="489"/>
      <c r="D110" s="8"/>
      <c r="E110">
        <f t="shared" si="0"/>
        <v>0</v>
      </c>
    </row>
    <row r="111" spans="1:5" ht="15.75" customHeight="1" thickBot="1">
      <c r="A111" s="503"/>
      <c r="B111" s="491" t="s">
        <v>86</v>
      </c>
      <c r="C111" s="491"/>
      <c r="D111" s="9"/>
      <c r="E111">
        <f t="shared" si="0"/>
        <v>0</v>
      </c>
    </row>
    <row r="112" spans="1:5" ht="20.25" customHeight="1">
      <c r="A112" s="502">
        <v>14</v>
      </c>
      <c r="B112" s="489" t="s">
        <v>87</v>
      </c>
      <c r="C112" s="489"/>
      <c r="D112" s="8"/>
      <c r="E112">
        <f t="shared" si="0"/>
        <v>0</v>
      </c>
    </row>
    <row r="113" spans="1:5" ht="18.75" customHeight="1" thickBot="1">
      <c r="A113" s="503"/>
      <c r="B113" s="491" t="s">
        <v>88</v>
      </c>
      <c r="C113" s="491"/>
      <c r="D113" s="9"/>
      <c r="E113">
        <f t="shared" si="0"/>
        <v>0</v>
      </c>
    </row>
    <row r="114" spans="1:5" ht="15" customHeight="1">
      <c r="A114" s="502">
        <v>15</v>
      </c>
      <c r="B114" s="489" t="s">
        <v>89</v>
      </c>
      <c r="C114" s="489"/>
      <c r="D114" s="8"/>
      <c r="E114">
        <f t="shared" si="0"/>
        <v>0</v>
      </c>
    </row>
    <row r="115" spans="1:5" ht="15.75" customHeight="1" thickBot="1">
      <c r="A115" s="503"/>
      <c r="B115" s="491" t="s">
        <v>90</v>
      </c>
      <c r="C115" s="491"/>
      <c r="D115" s="9"/>
      <c r="E115">
        <f t="shared" si="0"/>
        <v>0</v>
      </c>
    </row>
    <row r="116" spans="1:5" ht="19.5" customHeight="1">
      <c r="A116" s="502">
        <v>16</v>
      </c>
      <c r="B116" s="489" t="s">
        <v>91</v>
      </c>
      <c r="C116" s="489"/>
      <c r="D116" s="8"/>
      <c r="E116">
        <f t="shared" si="0"/>
        <v>0</v>
      </c>
    </row>
    <row r="117" spans="1:5" ht="28.5" customHeight="1" thickBot="1">
      <c r="A117" s="503"/>
      <c r="B117" s="491" t="s">
        <v>92</v>
      </c>
      <c r="C117" s="491"/>
      <c r="D117" s="9"/>
      <c r="E117">
        <f t="shared" ref="E117:E145" si="1">IF(D117=3,1,IF(D117=2,1,0))</f>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217" t="s">
        <v>123</v>
      </c>
      <c r="D150" s="14"/>
      <c r="E150">
        <f>IF(D150=3,1,0)</f>
        <v>0</v>
      </c>
    </row>
    <row r="151" spans="1:5">
      <c r="A151" s="497"/>
      <c r="B151" s="500"/>
      <c r="C151" s="218" t="s">
        <v>124</v>
      </c>
      <c r="D151" s="16"/>
      <c r="E151">
        <f t="shared" ref="E151:E176" si="2">IF(D151=3,1,0)</f>
        <v>0</v>
      </c>
    </row>
    <row r="152" spans="1:5" ht="39" thickBot="1">
      <c r="A152" s="498"/>
      <c r="B152" s="501"/>
      <c r="C152" s="219" t="s">
        <v>125</v>
      </c>
      <c r="D152" s="18"/>
      <c r="E152">
        <f t="shared" si="2"/>
        <v>0</v>
      </c>
    </row>
    <row r="153" spans="1:5" ht="31.5" customHeight="1">
      <c r="A153" s="496" t="s">
        <v>126</v>
      </c>
      <c r="B153" s="499" t="s">
        <v>127</v>
      </c>
      <c r="C153" s="217" t="s">
        <v>128</v>
      </c>
      <c r="D153" s="14"/>
      <c r="E153">
        <f t="shared" si="2"/>
        <v>0</v>
      </c>
    </row>
    <row r="154" spans="1:5" ht="25.5">
      <c r="A154" s="497"/>
      <c r="B154" s="500"/>
      <c r="C154" s="218" t="s">
        <v>129</v>
      </c>
      <c r="D154" s="16"/>
      <c r="E154">
        <f t="shared" si="2"/>
        <v>0</v>
      </c>
    </row>
    <row r="155" spans="1:5" ht="30" customHeight="1" thickBot="1">
      <c r="A155" s="498"/>
      <c r="B155" s="501"/>
      <c r="C155" s="219" t="s">
        <v>130</v>
      </c>
      <c r="D155" s="18"/>
      <c r="E155">
        <f t="shared" si="2"/>
        <v>0</v>
      </c>
    </row>
    <row r="156" spans="1:5" ht="27" customHeight="1">
      <c r="A156" s="496" t="s">
        <v>131</v>
      </c>
      <c r="B156" s="499" t="s">
        <v>132</v>
      </c>
      <c r="C156" s="217" t="s">
        <v>133</v>
      </c>
      <c r="D156" s="14"/>
      <c r="E156">
        <f t="shared" si="2"/>
        <v>0</v>
      </c>
    </row>
    <row r="157" spans="1:5" ht="25.5">
      <c r="A157" s="497"/>
      <c r="B157" s="500"/>
      <c r="C157" s="218" t="s">
        <v>134</v>
      </c>
      <c r="D157" s="16"/>
      <c r="E157">
        <f t="shared" si="2"/>
        <v>0</v>
      </c>
    </row>
    <row r="158" spans="1:5" ht="26.25" thickBot="1">
      <c r="A158" s="498"/>
      <c r="B158" s="501"/>
      <c r="C158" s="219" t="s">
        <v>135</v>
      </c>
      <c r="D158" s="18"/>
      <c r="E158">
        <f t="shared" si="2"/>
        <v>0</v>
      </c>
    </row>
    <row r="159" spans="1:5" ht="27" customHeight="1">
      <c r="A159" s="496" t="s">
        <v>136</v>
      </c>
      <c r="B159" s="499" t="s">
        <v>137</v>
      </c>
      <c r="C159" s="217" t="s">
        <v>138</v>
      </c>
      <c r="D159" s="14"/>
      <c r="E159">
        <f t="shared" si="2"/>
        <v>0</v>
      </c>
    </row>
    <row r="160" spans="1:5" ht="25.5">
      <c r="A160" s="497"/>
      <c r="B160" s="500"/>
      <c r="C160" s="218" t="s">
        <v>139</v>
      </c>
      <c r="D160" s="16"/>
      <c r="E160">
        <f t="shared" si="2"/>
        <v>0</v>
      </c>
    </row>
    <row r="161" spans="1:5" ht="26.25" thickBot="1">
      <c r="A161" s="498"/>
      <c r="B161" s="501"/>
      <c r="C161" s="219" t="s">
        <v>140</v>
      </c>
      <c r="D161" s="18"/>
      <c r="E161">
        <f t="shared" si="2"/>
        <v>0</v>
      </c>
    </row>
    <row r="162" spans="1:5" ht="16.5" customHeight="1">
      <c r="A162" s="496" t="s">
        <v>141</v>
      </c>
      <c r="B162" s="499" t="s">
        <v>142</v>
      </c>
      <c r="C162" s="217" t="s">
        <v>143</v>
      </c>
      <c r="D162" s="14"/>
      <c r="E162">
        <f t="shared" si="2"/>
        <v>0</v>
      </c>
    </row>
    <row r="163" spans="1:5">
      <c r="A163" s="497"/>
      <c r="B163" s="500"/>
      <c r="C163" s="218" t="s">
        <v>144</v>
      </c>
      <c r="D163" s="16"/>
      <c r="E163">
        <f t="shared" si="2"/>
        <v>0</v>
      </c>
    </row>
    <row r="164" spans="1:5" ht="26.25" thickBot="1">
      <c r="A164" s="498"/>
      <c r="B164" s="501"/>
      <c r="C164" s="219" t="s">
        <v>145</v>
      </c>
      <c r="D164" s="18"/>
      <c r="E164">
        <f t="shared" si="2"/>
        <v>0</v>
      </c>
    </row>
    <row r="165" spans="1:5" ht="16.5" customHeight="1">
      <c r="A165" s="496" t="s">
        <v>146</v>
      </c>
      <c r="B165" s="499" t="s">
        <v>147</v>
      </c>
      <c r="C165" s="217" t="s">
        <v>148</v>
      </c>
      <c r="D165" s="14"/>
      <c r="E165">
        <f t="shared" si="2"/>
        <v>0</v>
      </c>
    </row>
    <row r="166" spans="1:5" ht="25.5">
      <c r="A166" s="497"/>
      <c r="B166" s="500"/>
      <c r="C166" s="218" t="s">
        <v>149</v>
      </c>
      <c r="D166" s="16"/>
      <c r="E166">
        <f t="shared" si="2"/>
        <v>0</v>
      </c>
    </row>
    <row r="167" spans="1:5" ht="26.25" thickBot="1">
      <c r="A167" s="498"/>
      <c r="B167" s="501"/>
      <c r="C167" s="219" t="s">
        <v>150</v>
      </c>
      <c r="D167" s="18"/>
      <c r="E167">
        <f t="shared" si="2"/>
        <v>0</v>
      </c>
    </row>
    <row r="168" spans="1:5" ht="16.5" customHeight="1">
      <c r="A168" s="496" t="s">
        <v>151</v>
      </c>
      <c r="B168" s="499" t="s">
        <v>152</v>
      </c>
      <c r="C168" s="217" t="s">
        <v>153</v>
      </c>
      <c r="D168" s="14"/>
      <c r="E168">
        <f t="shared" si="2"/>
        <v>0</v>
      </c>
    </row>
    <row r="169" spans="1:5">
      <c r="A169" s="497"/>
      <c r="B169" s="500"/>
      <c r="C169" s="218" t="s">
        <v>154</v>
      </c>
      <c r="D169" s="16"/>
      <c r="E169">
        <f t="shared" si="2"/>
        <v>0</v>
      </c>
    </row>
    <row r="170" spans="1:5" ht="26.25" thickBot="1">
      <c r="A170" s="498"/>
      <c r="B170" s="501"/>
      <c r="C170" s="219" t="s">
        <v>155</v>
      </c>
      <c r="D170" s="18"/>
      <c r="E170">
        <f t="shared" si="2"/>
        <v>0</v>
      </c>
    </row>
    <row r="171" spans="1:5" ht="27" customHeight="1">
      <c r="A171" s="496" t="s">
        <v>156</v>
      </c>
      <c r="B171" s="499" t="s">
        <v>157</v>
      </c>
      <c r="C171" s="217" t="s">
        <v>158</v>
      </c>
      <c r="D171" s="14"/>
      <c r="E171">
        <f t="shared" si="2"/>
        <v>0</v>
      </c>
    </row>
    <row r="172" spans="1:5" ht="38.25">
      <c r="A172" s="497"/>
      <c r="B172" s="500"/>
      <c r="C172" s="218" t="s">
        <v>159</v>
      </c>
      <c r="D172" s="16"/>
      <c r="E172">
        <f t="shared" si="2"/>
        <v>0</v>
      </c>
    </row>
    <row r="173" spans="1:5" ht="26.25" thickBot="1">
      <c r="A173" s="498"/>
      <c r="B173" s="501"/>
      <c r="C173" s="219" t="s">
        <v>160</v>
      </c>
      <c r="D173" s="18"/>
      <c r="E173">
        <f t="shared" si="2"/>
        <v>0</v>
      </c>
    </row>
    <row r="174" spans="1:5" ht="32.25" customHeight="1">
      <c r="A174" s="496" t="s">
        <v>161</v>
      </c>
      <c r="B174" s="499" t="s">
        <v>162</v>
      </c>
      <c r="C174" s="217" t="s">
        <v>163</v>
      </c>
      <c r="D174" s="14"/>
      <c r="E174">
        <f t="shared" si="2"/>
        <v>0</v>
      </c>
    </row>
    <row r="175" spans="1:5" ht="25.5">
      <c r="A175" s="497"/>
      <c r="B175" s="500"/>
      <c r="C175" s="218" t="s">
        <v>164</v>
      </c>
      <c r="D175" s="16"/>
      <c r="E175">
        <f t="shared" si="2"/>
        <v>0</v>
      </c>
    </row>
    <row r="176" spans="1:5" ht="26.25" thickBot="1">
      <c r="A176" s="498"/>
      <c r="B176" s="501"/>
      <c r="C176" s="219" t="s">
        <v>165</v>
      </c>
      <c r="D176" s="18"/>
      <c r="E176">
        <f t="shared" si="2"/>
        <v>0</v>
      </c>
    </row>
    <row r="177" spans="1:5">
      <c r="A177" s="3"/>
    </row>
    <row r="178" spans="1:5">
      <c r="A178" s="492" t="s">
        <v>166</v>
      </c>
      <c r="B178" s="492"/>
      <c r="C178" s="492"/>
      <c r="D178" s="492"/>
    </row>
    <row r="179" spans="1:5" ht="30" customHeight="1" thickBot="1">
      <c r="A179" s="493" t="s">
        <v>506</v>
      </c>
      <c r="B179" s="493"/>
      <c r="C179" s="493"/>
      <c r="D179" s="493"/>
    </row>
    <row r="180" spans="1:5" ht="15.75" thickBot="1">
      <c r="A180" s="19"/>
      <c r="B180" s="12" t="s">
        <v>168</v>
      </c>
      <c r="C180" s="12" t="s">
        <v>169</v>
      </c>
      <c r="D180" s="20" t="s">
        <v>170</v>
      </c>
    </row>
    <row r="181" spans="1:5" ht="69.75" customHeight="1">
      <c r="A181" s="486" t="s">
        <v>121</v>
      </c>
      <c r="B181" s="489" t="s">
        <v>171</v>
      </c>
      <c r="C181" s="215" t="s">
        <v>172</v>
      </c>
      <c r="D181" s="22"/>
      <c r="E181">
        <f>IF(D181&lt;&gt;0,1,0)</f>
        <v>0</v>
      </c>
    </row>
    <row r="182" spans="1:5" ht="57.75" customHeight="1">
      <c r="A182" s="487"/>
      <c r="B182" s="490"/>
      <c r="C182" s="220" t="s">
        <v>173</v>
      </c>
      <c r="D182" s="24"/>
      <c r="E182">
        <f t="shared" ref="E182:E228" si="3">IF(D182&lt;&gt;0,1,0)</f>
        <v>0</v>
      </c>
    </row>
    <row r="183" spans="1:5" ht="98.25" customHeight="1" thickBot="1">
      <c r="A183" s="488"/>
      <c r="B183" s="491"/>
      <c r="C183" s="216" t="s">
        <v>174</v>
      </c>
      <c r="D183" s="26"/>
      <c r="E183">
        <f t="shared" si="3"/>
        <v>0</v>
      </c>
    </row>
    <row r="184" spans="1:5" ht="99" customHeight="1">
      <c r="A184" s="486" t="s">
        <v>458</v>
      </c>
      <c r="B184" s="489" t="s">
        <v>175</v>
      </c>
      <c r="C184" s="215" t="s">
        <v>176</v>
      </c>
      <c r="D184" s="22"/>
      <c r="E184">
        <f t="shared" si="3"/>
        <v>0</v>
      </c>
    </row>
    <row r="185" spans="1:5" ht="56.25" customHeight="1">
      <c r="A185" s="487"/>
      <c r="B185" s="490"/>
      <c r="C185" s="220" t="s">
        <v>177</v>
      </c>
      <c r="D185" s="24"/>
      <c r="E185">
        <f t="shared" si="3"/>
        <v>0</v>
      </c>
    </row>
    <row r="186" spans="1:5" ht="68.25" customHeight="1" thickBot="1">
      <c r="A186" s="488"/>
      <c r="B186" s="491"/>
      <c r="C186" s="216" t="s">
        <v>178</v>
      </c>
      <c r="D186" s="26"/>
      <c r="E186">
        <f t="shared" si="3"/>
        <v>0</v>
      </c>
    </row>
    <row r="187" spans="1:5" ht="60.75" customHeight="1">
      <c r="A187" s="486" t="s">
        <v>459</v>
      </c>
      <c r="B187" s="489" t="s">
        <v>179</v>
      </c>
      <c r="C187" s="215" t="s">
        <v>180</v>
      </c>
      <c r="D187" s="22"/>
      <c r="E187">
        <f t="shared" si="3"/>
        <v>0</v>
      </c>
    </row>
    <row r="188" spans="1:5" ht="58.5" customHeight="1">
      <c r="A188" s="487"/>
      <c r="B188" s="490"/>
      <c r="C188" s="220" t="s">
        <v>181</v>
      </c>
      <c r="D188" s="24"/>
      <c r="E188">
        <f t="shared" si="3"/>
        <v>0</v>
      </c>
    </row>
    <row r="189" spans="1:5" ht="68.25" customHeight="1" thickBot="1">
      <c r="A189" s="488"/>
      <c r="B189" s="491"/>
      <c r="C189" s="216" t="s">
        <v>182</v>
      </c>
      <c r="D189" s="26"/>
      <c r="E189">
        <f t="shared" si="3"/>
        <v>0</v>
      </c>
    </row>
    <row r="190" spans="1:5" ht="75" customHeight="1">
      <c r="A190" s="486" t="s">
        <v>460</v>
      </c>
      <c r="B190" s="489" t="s">
        <v>183</v>
      </c>
      <c r="C190" s="215" t="s">
        <v>184</v>
      </c>
      <c r="D190" s="22"/>
      <c r="E190">
        <f t="shared" si="3"/>
        <v>0</v>
      </c>
    </row>
    <row r="191" spans="1:5" ht="61.5" customHeight="1">
      <c r="A191" s="487"/>
      <c r="B191" s="490"/>
      <c r="C191" s="220" t="s">
        <v>185</v>
      </c>
      <c r="D191" s="24"/>
      <c r="E191">
        <f t="shared" si="3"/>
        <v>0</v>
      </c>
    </row>
    <row r="192" spans="1:5" ht="89.25" customHeight="1" thickBot="1">
      <c r="A192" s="488"/>
      <c r="B192" s="491"/>
      <c r="C192" s="216" t="s">
        <v>186</v>
      </c>
      <c r="D192" s="26"/>
      <c r="E192">
        <f t="shared" si="3"/>
        <v>0</v>
      </c>
    </row>
    <row r="193" spans="1:5" ht="62.25" customHeight="1">
      <c r="A193" s="486" t="s">
        <v>461</v>
      </c>
      <c r="B193" s="489" t="s">
        <v>187</v>
      </c>
      <c r="C193" s="215" t="s">
        <v>188</v>
      </c>
      <c r="D193" s="22"/>
      <c r="E193">
        <f t="shared" si="3"/>
        <v>0</v>
      </c>
    </row>
    <row r="194" spans="1:5" ht="59.25" customHeight="1">
      <c r="A194" s="487"/>
      <c r="B194" s="490"/>
      <c r="C194" s="220" t="s">
        <v>189</v>
      </c>
      <c r="D194" s="24"/>
      <c r="E194">
        <f t="shared" si="3"/>
        <v>0</v>
      </c>
    </row>
    <row r="195" spans="1:5" ht="58.5" customHeight="1" thickBot="1">
      <c r="A195" s="488"/>
      <c r="B195" s="491"/>
      <c r="C195" s="216" t="s">
        <v>190</v>
      </c>
      <c r="D195" s="26"/>
      <c r="E195">
        <f t="shared" si="3"/>
        <v>0</v>
      </c>
    </row>
    <row r="196" spans="1:5" ht="46.5" customHeight="1">
      <c r="A196" s="486" t="s">
        <v>462</v>
      </c>
      <c r="B196" s="489" t="s">
        <v>191</v>
      </c>
      <c r="C196" s="215" t="s">
        <v>192</v>
      </c>
      <c r="D196" s="22"/>
      <c r="E196">
        <f t="shared" si="3"/>
        <v>0</v>
      </c>
    </row>
    <row r="197" spans="1:5" ht="59.25" customHeight="1">
      <c r="A197" s="487"/>
      <c r="B197" s="490"/>
      <c r="C197" s="220" t="s">
        <v>193</v>
      </c>
      <c r="D197" s="24"/>
      <c r="E197">
        <f t="shared" si="3"/>
        <v>0</v>
      </c>
    </row>
    <row r="198" spans="1:5" ht="81.75" customHeight="1" thickBot="1">
      <c r="A198" s="488"/>
      <c r="B198" s="491"/>
      <c r="C198" s="216" t="s">
        <v>194</v>
      </c>
      <c r="D198" s="26"/>
      <c r="E198">
        <f t="shared" si="3"/>
        <v>0</v>
      </c>
    </row>
    <row r="199" spans="1:5" ht="57" customHeight="1">
      <c r="A199" s="486" t="s">
        <v>463</v>
      </c>
      <c r="B199" s="489" t="s">
        <v>195</v>
      </c>
      <c r="C199" s="215" t="s">
        <v>196</v>
      </c>
      <c r="D199" s="22"/>
      <c r="E199">
        <f t="shared" si="3"/>
        <v>0</v>
      </c>
    </row>
    <row r="200" spans="1:5" ht="57.75" customHeight="1">
      <c r="A200" s="487"/>
      <c r="B200" s="490"/>
      <c r="C200" s="220" t="s">
        <v>197</v>
      </c>
      <c r="D200" s="24"/>
      <c r="E200">
        <f t="shared" si="3"/>
        <v>0</v>
      </c>
    </row>
    <row r="201" spans="1:5" ht="135.75" customHeight="1" thickBot="1">
      <c r="A201" s="488"/>
      <c r="B201" s="491"/>
      <c r="C201" s="216" t="s">
        <v>198</v>
      </c>
      <c r="D201" s="26"/>
      <c r="E201">
        <f t="shared" si="3"/>
        <v>0</v>
      </c>
    </row>
    <row r="202" spans="1:5" ht="64.5" customHeight="1">
      <c r="A202" s="486" t="s">
        <v>464</v>
      </c>
      <c r="B202" s="489" t="s">
        <v>199</v>
      </c>
      <c r="C202" s="215" t="s">
        <v>200</v>
      </c>
      <c r="D202" s="22"/>
      <c r="E202">
        <f t="shared" si="3"/>
        <v>0</v>
      </c>
    </row>
    <row r="203" spans="1:5" ht="63.75">
      <c r="A203" s="487"/>
      <c r="B203" s="490"/>
      <c r="C203" s="220" t="s">
        <v>201</v>
      </c>
      <c r="D203" s="24"/>
      <c r="E203">
        <f t="shared" si="3"/>
        <v>0</v>
      </c>
    </row>
    <row r="204" spans="1:5" ht="68.25" customHeight="1" thickBot="1">
      <c r="A204" s="488"/>
      <c r="B204" s="491"/>
      <c r="C204" s="216" t="s">
        <v>202</v>
      </c>
      <c r="D204" s="26"/>
      <c r="E204">
        <f t="shared" si="3"/>
        <v>0</v>
      </c>
    </row>
    <row r="205" spans="1:5" ht="56.25" customHeight="1">
      <c r="A205" s="486" t="s">
        <v>465</v>
      </c>
      <c r="B205" s="489" t="s">
        <v>203</v>
      </c>
      <c r="C205" s="215" t="s">
        <v>204</v>
      </c>
      <c r="D205" s="22"/>
      <c r="E205">
        <f t="shared" si="3"/>
        <v>0</v>
      </c>
    </row>
    <row r="206" spans="1:5" ht="45.75" customHeight="1">
      <c r="A206" s="487"/>
      <c r="B206" s="490"/>
      <c r="C206" s="220" t="s">
        <v>205</v>
      </c>
      <c r="D206" s="24"/>
      <c r="E206">
        <f t="shared" si="3"/>
        <v>0</v>
      </c>
    </row>
    <row r="207" spans="1:5" ht="57" customHeight="1" thickBot="1">
      <c r="A207" s="488"/>
      <c r="B207" s="491"/>
      <c r="C207" s="216" t="s">
        <v>206</v>
      </c>
      <c r="D207" s="26"/>
      <c r="E207">
        <f t="shared" si="3"/>
        <v>0</v>
      </c>
    </row>
    <row r="208" spans="1:5" ht="68.25" customHeight="1">
      <c r="A208" s="486" t="s">
        <v>466</v>
      </c>
      <c r="B208" s="489" t="s">
        <v>207</v>
      </c>
      <c r="C208" s="215" t="s">
        <v>208</v>
      </c>
      <c r="D208" s="22"/>
      <c r="E208">
        <f t="shared" si="3"/>
        <v>0</v>
      </c>
    </row>
    <row r="209" spans="1:5" ht="58.5" customHeight="1">
      <c r="A209" s="487"/>
      <c r="B209" s="490"/>
      <c r="C209" s="220" t="s">
        <v>209</v>
      </c>
      <c r="D209" s="24"/>
      <c r="E209">
        <f t="shared" si="3"/>
        <v>0</v>
      </c>
    </row>
    <row r="210" spans="1:5" ht="48.75" customHeight="1" thickBot="1">
      <c r="A210" s="488"/>
      <c r="B210" s="491"/>
      <c r="C210" s="216" t="s">
        <v>210</v>
      </c>
      <c r="D210" s="26"/>
      <c r="E210">
        <f t="shared" si="3"/>
        <v>0</v>
      </c>
    </row>
    <row r="211" spans="1:5" ht="57.75" customHeight="1">
      <c r="A211" s="486" t="s">
        <v>467</v>
      </c>
      <c r="B211" s="489" t="s">
        <v>211</v>
      </c>
      <c r="C211" s="215" t="s">
        <v>212</v>
      </c>
      <c r="D211" s="22"/>
      <c r="E211">
        <f t="shared" si="3"/>
        <v>0</v>
      </c>
    </row>
    <row r="212" spans="1:5" ht="57.75" customHeight="1">
      <c r="A212" s="487"/>
      <c r="B212" s="490"/>
      <c r="C212" s="220" t="s">
        <v>213</v>
      </c>
      <c r="D212" s="24"/>
      <c r="E212">
        <f t="shared" si="3"/>
        <v>0</v>
      </c>
    </row>
    <row r="213" spans="1:5" ht="72" customHeight="1" thickBot="1">
      <c r="A213" s="488"/>
      <c r="B213" s="491"/>
      <c r="C213" s="216" t="s">
        <v>214</v>
      </c>
      <c r="D213" s="26"/>
      <c r="E213">
        <f t="shared" si="3"/>
        <v>0</v>
      </c>
    </row>
    <row r="214" spans="1:5" ht="59.25" customHeight="1">
      <c r="A214" s="486" t="s">
        <v>468</v>
      </c>
      <c r="B214" s="489" t="s">
        <v>215</v>
      </c>
      <c r="C214" s="215" t="s">
        <v>216</v>
      </c>
      <c r="D214" s="22"/>
      <c r="E214">
        <f t="shared" si="3"/>
        <v>0</v>
      </c>
    </row>
    <row r="215" spans="1:5" ht="48.75" customHeight="1">
      <c r="A215" s="487"/>
      <c r="B215" s="490"/>
      <c r="C215" s="220" t="s">
        <v>217</v>
      </c>
      <c r="D215" s="24"/>
      <c r="E215">
        <f t="shared" si="3"/>
        <v>0</v>
      </c>
    </row>
    <row r="216" spans="1:5" ht="55.5" customHeight="1" thickBot="1">
      <c r="A216" s="488"/>
      <c r="B216" s="491"/>
      <c r="C216" s="216" t="s">
        <v>218</v>
      </c>
      <c r="D216" s="26"/>
      <c r="E216">
        <f t="shared" si="3"/>
        <v>0</v>
      </c>
    </row>
    <row r="217" spans="1:5" ht="75.75" customHeight="1">
      <c r="A217" s="486" t="s">
        <v>469</v>
      </c>
      <c r="B217" s="489" t="s">
        <v>219</v>
      </c>
      <c r="C217" s="215" t="s">
        <v>220</v>
      </c>
      <c r="D217" s="22"/>
      <c r="E217">
        <f t="shared" si="3"/>
        <v>0</v>
      </c>
    </row>
    <row r="218" spans="1:5" ht="82.5" customHeight="1">
      <c r="A218" s="487"/>
      <c r="B218" s="490"/>
      <c r="C218" s="220" t="s">
        <v>221</v>
      </c>
      <c r="D218" s="24"/>
      <c r="E218">
        <f t="shared" si="3"/>
        <v>0</v>
      </c>
    </row>
    <row r="219" spans="1:5" ht="71.25" customHeight="1" thickBot="1">
      <c r="A219" s="488"/>
      <c r="B219" s="491"/>
      <c r="C219" s="216" t="s">
        <v>222</v>
      </c>
      <c r="D219" s="26"/>
      <c r="E219">
        <f t="shared" si="3"/>
        <v>0</v>
      </c>
    </row>
    <row r="220" spans="1:5" ht="57.75" customHeight="1">
      <c r="A220" s="486" t="s">
        <v>470</v>
      </c>
      <c r="B220" s="489" t="s">
        <v>223</v>
      </c>
      <c r="C220" s="215" t="s">
        <v>224</v>
      </c>
      <c r="D220" s="22"/>
      <c r="E220">
        <f t="shared" si="3"/>
        <v>0</v>
      </c>
    </row>
    <row r="221" spans="1:5" ht="58.5" customHeight="1">
      <c r="A221" s="487"/>
      <c r="B221" s="490"/>
      <c r="C221" s="220" t="s">
        <v>225</v>
      </c>
      <c r="D221" s="24"/>
      <c r="E221">
        <f t="shared" si="3"/>
        <v>0</v>
      </c>
    </row>
    <row r="222" spans="1:5" ht="58.5" customHeight="1" thickBot="1">
      <c r="A222" s="488"/>
      <c r="B222" s="491"/>
      <c r="C222" s="216" t="s">
        <v>226</v>
      </c>
      <c r="D222" s="26"/>
      <c r="E222">
        <f t="shared" si="3"/>
        <v>0</v>
      </c>
    </row>
    <row r="223" spans="1:5" ht="46.5" customHeight="1">
      <c r="A223" s="486" t="s">
        <v>471</v>
      </c>
      <c r="B223" s="489" t="s">
        <v>227</v>
      </c>
      <c r="C223" s="215" t="s">
        <v>228</v>
      </c>
      <c r="D223" s="22"/>
      <c r="E223">
        <f t="shared" si="3"/>
        <v>0</v>
      </c>
    </row>
    <row r="224" spans="1:5" ht="70.5" customHeight="1">
      <c r="A224" s="487"/>
      <c r="B224" s="490"/>
      <c r="C224" s="220" t="s">
        <v>229</v>
      </c>
      <c r="D224" s="24"/>
      <c r="E224">
        <f t="shared" si="3"/>
        <v>0</v>
      </c>
    </row>
    <row r="225" spans="1:5" ht="57" customHeight="1" thickBot="1">
      <c r="A225" s="488"/>
      <c r="B225" s="491"/>
      <c r="C225" s="216" t="s">
        <v>230</v>
      </c>
      <c r="D225" s="26"/>
      <c r="E225">
        <f t="shared" si="3"/>
        <v>0</v>
      </c>
    </row>
    <row r="226" spans="1:5" ht="54" customHeight="1">
      <c r="A226" s="486" t="s">
        <v>472</v>
      </c>
      <c r="B226" s="489" t="s">
        <v>231</v>
      </c>
      <c r="C226" s="215" t="s">
        <v>232</v>
      </c>
      <c r="D226" s="22"/>
      <c r="E226">
        <f t="shared" si="3"/>
        <v>0</v>
      </c>
    </row>
    <row r="227" spans="1:5" ht="56.25" customHeight="1">
      <c r="A227" s="487"/>
      <c r="B227" s="490"/>
      <c r="C227" s="220" t="s">
        <v>233</v>
      </c>
      <c r="D227" s="24"/>
      <c r="E227">
        <f t="shared" si="3"/>
        <v>0</v>
      </c>
    </row>
    <row r="228" spans="1:5" ht="246" customHeight="1" thickBot="1">
      <c r="A228" s="488"/>
      <c r="B228" s="491"/>
      <c r="C228" s="216" t="s">
        <v>234</v>
      </c>
      <c r="D228" s="26"/>
      <c r="E228">
        <f t="shared" si="3"/>
        <v>0</v>
      </c>
    </row>
    <row r="229" spans="1:5" ht="15" customHeight="1">
      <c r="A229" s="27"/>
      <c r="B229" s="27"/>
      <c r="C229" s="27"/>
      <c r="D229" s="27"/>
    </row>
    <row r="230" spans="1:5">
      <c r="A230" s="492" t="s">
        <v>235</v>
      </c>
      <c r="B230" s="492"/>
      <c r="C230" s="492"/>
      <c r="D230" s="492"/>
    </row>
    <row r="231" spans="1:5" ht="31.5" customHeight="1" thickBot="1">
      <c r="A231" s="493" t="s">
        <v>507</v>
      </c>
      <c r="B231" s="493"/>
      <c r="C231" s="493"/>
      <c r="D231" s="493"/>
    </row>
    <row r="232" spans="1:5" ht="15.75" thickBot="1">
      <c r="A232" s="28"/>
      <c r="B232" s="49" t="s">
        <v>237</v>
      </c>
      <c r="C232" s="49" t="s">
        <v>238</v>
      </c>
      <c r="D232" s="20" t="s">
        <v>170</v>
      </c>
    </row>
    <row r="233" spans="1:5" ht="80.25" customHeight="1">
      <c r="A233" s="494" t="s">
        <v>473</v>
      </c>
      <c r="B233" s="495" t="s">
        <v>239</v>
      </c>
      <c r="C233" s="221" t="s">
        <v>240</v>
      </c>
      <c r="D233" s="30"/>
      <c r="E233">
        <f>IF(D233&lt;&gt;0,1,0)</f>
        <v>0</v>
      </c>
    </row>
    <row r="234" spans="1:5" ht="40.5" customHeight="1">
      <c r="A234" s="487"/>
      <c r="B234" s="490"/>
      <c r="C234" s="220" t="s">
        <v>241</v>
      </c>
      <c r="D234" s="24"/>
      <c r="E234">
        <f t="shared" ref="E234:E267" si="4">IF(D234&lt;&gt;0,1,0)</f>
        <v>0</v>
      </c>
    </row>
    <row r="235" spans="1:5" ht="55.5" customHeight="1" thickBot="1">
      <c r="A235" s="488"/>
      <c r="B235" s="491"/>
      <c r="C235" s="216" t="s">
        <v>242</v>
      </c>
      <c r="D235" s="26"/>
      <c r="E235">
        <f t="shared" si="4"/>
        <v>0</v>
      </c>
    </row>
    <row r="236" spans="1:5" ht="39.75" customHeight="1">
      <c r="A236" s="486" t="s">
        <v>474</v>
      </c>
      <c r="B236" s="489" t="s">
        <v>243</v>
      </c>
      <c r="C236" s="215" t="s">
        <v>244</v>
      </c>
      <c r="D236" s="22"/>
      <c r="E236">
        <f t="shared" si="4"/>
        <v>0</v>
      </c>
    </row>
    <row r="237" spans="1:5" ht="30.75" customHeight="1">
      <c r="A237" s="487"/>
      <c r="B237" s="490"/>
      <c r="C237" s="220" t="s">
        <v>245</v>
      </c>
      <c r="D237" s="24"/>
      <c r="E237">
        <f t="shared" si="4"/>
        <v>0</v>
      </c>
    </row>
    <row r="238" spans="1:5" ht="60" customHeight="1" thickBot="1">
      <c r="A238" s="488"/>
      <c r="B238" s="491"/>
      <c r="C238" s="216" t="s">
        <v>246</v>
      </c>
      <c r="D238" s="26"/>
      <c r="E238">
        <f t="shared" si="4"/>
        <v>0</v>
      </c>
    </row>
    <row r="239" spans="1:5" ht="55.5" customHeight="1">
      <c r="A239" s="486" t="s">
        <v>475</v>
      </c>
      <c r="B239" s="489" t="s">
        <v>247</v>
      </c>
      <c r="C239" s="215" t="s">
        <v>248</v>
      </c>
      <c r="D239" s="22"/>
      <c r="E239">
        <f t="shared" si="4"/>
        <v>0</v>
      </c>
    </row>
    <row r="240" spans="1:5" ht="131.25" customHeight="1">
      <c r="A240" s="487"/>
      <c r="B240" s="490"/>
      <c r="C240" s="220" t="s">
        <v>249</v>
      </c>
      <c r="D240" s="24"/>
      <c r="E240">
        <f t="shared" si="4"/>
        <v>0</v>
      </c>
    </row>
    <row r="241" spans="1:5" ht="57" customHeight="1" thickBot="1">
      <c r="A241" s="488"/>
      <c r="B241" s="491"/>
      <c r="C241" s="216" t="s">
        <v>250</v>
      </c>
      <c r="D241" s="26"/>
      <c r="E241">
        <f t="shared" si="4"/>
        <v>0</v>
      </c>
    </row>
    <row r="242" spans="1:5" ht="56.25" customHeight="1">
      <c r="A242" s="486" t="s">
        <v>476</v>
      </c>
      <c r="B242" s="489" t="s">
        <v>251</v>
      </c>
      <c r="C242" s="215" t="s">
        <v>252</v>
      </c>
      <c r="D242" s="22"/>
      <c r="E242">
        <f t="shared" si="4"/>
        <v>0</v>
      </c>
    </row>
    <row r="243" spans="1:5" ht="54" customHeight="1">
      <c r="A243" s="487"/>
      <c r="B243" s="490"/>
      <c r="C243" s="220" t="s">
        <v>253</v>
      </c>
      <c r="D243" s="24"/>
      <c r="E243">
        <f t="shared" si="4"/>
        <v>0</v>
      </c>
    </row>
    <row r="244" spans="1:5" ht="81" customHeight="1" thickBot="1">
      <c r="A244" s="488"/>
      <c r="B244" s="491"/>
      <c r="C244" s="216" t="s">
        <v>254</v>
      </c>
      <c r="D244" s="26"/>
      <c r="E244">
        <f t="shared" si="4"/>
        <v>0</v>
      </c>
    </row>
    <row r="245" spans="1:5" ht="56.25" customHeight="1">
      <c r="A245" s="486" t="s">
        <v>477</v>
      </c>
      <c r="B245" s="489" t="s">
        <v>255</v>
      </c>
      <c r="C245" s="215" t="s">
        <v>256</v>
      </c>
      <c r="D245" s="22"/>
      <c r="E245">
        <f t="shared" si="4"/>
        <v>0</v>
      </c>
    </row>
    <row r="246" spans="1:5" ht="56.25" customHeight="1">
      <c r="A246" s="487"/>
      <c r="B246" s="490"/>
      <c r="C246" s="220" t="s">
        <v>257</v>
      </c>
      <c r="D246" s="24"/>
      <c r="E246">
        <f t="shared" si="4"/>
        <v>0</v>
      </c>
    </row>
    <row r="247" spans="1:5" ht="81.75" customHeight="1" thickBot="1">
      <c r="A247" s="488"/>
      <c r="B247" s="491"/>
      <c r="C247" s="216" t="s">
        <v>258</v>
      </c>
      <c r="D247" s="26"/>
      <c r="E247">
        <f t="shared" si="4"/>
        <v>0</v>
      </c>
    </row>
    <row r="248" spans="1:5" ht="54" customHeight="1">
      <c r="A248" s="486" t="s">
        <v>478</v>
      </c>
      <c r="B248" s="489" t="s">
        <v>259</v>
      </c>
      <c r="C248" s="215" t="s">
        <v>260</v>
      </c>
      <c r="D248" s="22"/>
      <c r="E248">
        <f t="shared" si="4"/>
        <v>0</v>
      </c>
    </row>
    <row r="249" spans="1:5" ht="56.25" customHeight="1">
      <c r="A249" s="487"/>
      <c r="B249" s="490"/>
      <c r="C249" s="220" t="s">
        <v>261</v>
      </c>
      <c r="D249" s="24"/>
      <c r="E249">
        <f t="shared" si="4"/>
        <v>0</v>
      </c>
    </row>
    <row r="250" spans="1:5" ht="67.5" customHeight="1" thickBot="1">
      <c r="A250" s="488"/>
      <c r="B250" s="491"/>
      <c r="C250" s="216" t="s">
        <v>262</v>
      </c>
      <c r="D250" s="26"/>
      <c r="E250">
        <f t="shared" si="4"/>
        <v>0</v>
      </c>
    </row>
    <row r="251" spans="1:5" ht="42" customHeight="1">
      <c r="A251" s="486" t="s">
        <v>479</v>
      </c>
      <c r="B251" s="489" t="s">
        <v>263</v>
      </c>
      <c r="C251" s="215" t="s">
        <v>264</v>
      </c>
      <c r="D251" s="22"/>
      <c r="E251">
        <f t="shared" si="4"/>
        <v>0</v>
      </c>
    </row>
    <row r="252" spans="1:5" ht="53.25" customHeight="1">
      <c r="A252" s="487"/>
      <c r="B252" s="490"/>
      <c r="C252" s="220" t="s">
        <v>265</v>
      </c>
      <c r="D252" s="24"/>
      <c r="E252">
        <f t="shared" si="4"/>
        <v>0</v>
      </c>
    </row>
    <row r="253" spans="1:5" ht="30" customHeight="1" thickBot="1">
      <c r="A253" s="488"/>
      <c r="B253" s="491"/>
      <c r="C253" s="216" t="s">
        <v>266</v>
      </c>
      <c r="D253" s="26"/>
      <c r="E253">
        <f t="shared" si="4"/>
        <v>0</v>
      </c>
    </row>
    <row r="254" spans="1:5" ht="42" customHeight="1">
      <c r="A254" s="486" t="s">
        <v>480</v>
      </c>
      <c r="B254" s="489" t="s">
        <v>267</v>
      </c>
      <c r="C254" s="215" t="s">
        <v>268</v>
      </c>
      <c r="D254" s="22"/>
      <c r="E254">
        <f t="shared" si="4"/>
        <v>0</v>
      </c>
    </row>
    <row r="255" spans="1:5" ht="43.5" customHeight="1" thickBot="1">
      <c r="A255" s="487"/>
      <c r="B255" s="490"/>
      <c r="C255" s="220" t="s">
        <v>269</v>
      </c>
      <c r="D255" s="24"/>
      <c r="E255">
        <f t="shared" si="4"/>
        <v>0</v>
      </c>
    </row>
    <row r="256" spans="1:5" ht="54" customHeight="1">
      <c r="A256" s="486" t="s">
        <v>481</v>
      </c>
      <c r="B256" s="489" t="s">
        <v>270</v>
      </c>
      <c r="C256" s="215" t="s">
        <v>271</v>
      </c>
      <c r="D256" s="22"/>
      <c r="E256">
        <f t="shared" si="4"/>
        <v>0</v>
      </c>
    </row>
    <row r="257" spans="1:5" ht="104.25" customHeight="1">
      <c r="A257" s="487"/>
      <c r="B257" s="490"/>
      <c r="C257" s="220" t="s">
        <v>272</v>
      </c>
      <c r="D257" s="24"/>
      <c r="E257">
        <f t="shared" si="4"/>
        <v>0</v>
      </c>
    </row>
    <row r="258" spans="1:5" ht="54.75" customHeight="1" thickBot="1">
      <c r="A258" s="488"/>
      <c r="B258" s="491"/>
      <c r="C258" s="216" t="s">
        <v>273</v>
      </c>
      <c r="D258" s="26"/>
      <c r="E258">
        <f t="shared" si="4"/>
        <v>0</v>
      </c>
    </row>
    <row r="259" spans="1:5" ht="53.25" customHeight="1">
      <c r="A259" s="486" t="s">
        <v>482</v>
      </c>
      <c r="B259" s="489" t="s">
        <v>274</v>
      </c>
      <c r="C259" s="215" t="s">
        <v>275</v>
      </c>
      <c r="D259" s="22"/>
      <c r="E259">
        <f t="shared" si="4"/>
        <v>0</v>
      </c>
    </row>
    <row r="260" spans="1:5" ht="54.75" customHeight="1">
      <c r="A260" s="487"/>
      <c r="B260" s="490"/>
      <c r="C260" s="220" t="s">
        <v>276</v>
      </c>
      <c r="D260" s="24"/>
      <c r="E260">
        <f t="shared" si="4"/>
        <v>0</v>
      </c>
    </row>
    <row r="261" spans="1:5" ht="42" customHeight="1" thickBot="1">
      <c r="A261" s="488"/>
      <c r="B261" s="491"/>
      <c r="C261" s="216" t="s">
        <v>277</v>
      </c>
      <c r="D261" s="26"/>
      <c r="E261">
        <f t="shared" si="4"/>
        <v>0</v>
      </c>
    </row>
    <row r="262" spans="1:5" ht="41.25" customHeight="1">
      <c r="A262" s="486" t="s">
        <v>483</v>
      </c>
      <c r="B262" s="489" t="s">
        <v>278</v>
      </c>
      <c r="C262" s="215" t="s">
        <v>279</v>
      </c>
      <c r="D262" s="22"/>
      <c r="E262">
        <f t="shared" si="4"/>
        <v>0</v>
      </c>
    </row>
    <row r="263" spans="1:5" ht="54.75" customHeight="1">
      <c r="A263" s="487"/>
      <c r="B263" s="490"/>
      <c r="C263" s="220" t="s">
        <v>280</v>
      </c>
      <c r="D263" s="24"/>
      <c r="E263">
        <f t="shared" si="4"/>
        <v>0</v>
      </c>
    </row>
    <row r="264" spans="1:5" ht="54" customHeight="1" thickBot="1">
      <c r="A264" s="488"/>
      <c r="B264" s="491"/>
      <c r="C264" s="216" t="s">
        <v>281</v>
      </c>
      <c r="D264" s="26"/>
      <c r="E264">
        <f t="shared" si="4"/>
        <v>0</v>
      </c>
    </row>
    <row r="265" spans="1:5" ht="28.5" customHeight="1">
      <c r="A265" s="486" t="s">
        <v>484</v>
      </c>
      <c r="B265" s="489" t="s">
        <v>282</v>
      </c>
      <c r="C265" s="215" t="s">
        <v>283</v>
      </c>
      <c r="D265" s="22"/>
      <c r="E265">
        <f t="shared" si="4"/>
        <v>0</v>
      </c>
    </row>
    <row r="266" spans="1:5" ht="15.75" customHeight="1">
      <c r="A266" s="487"/>
      <c r="B266" s="490"/>
      <c r="C266" s="220" t="s">
        <v>284</v>
      </c>
      <c r="D266" s="24"/>
      <c r="E266">
        <f t="shared" si="4"/>
        <v>0</v>
      </c>
    </row>
    <row r="267" spans="1:5" ht="28.5" customHeight="1" thickBot="1">
      <c r="A267" s="488"/>
      <c r="B267" s="491"/>
      <c r="C267" s="216"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44"/>
      <c r="B271" s="12" t="s">
        <v>237</v>
      </c>
      <c r="C271" s="12" t="s">
        <v>238</v>
      </c>
      <c r="D271" s="20" t="s">
        <v>170</v>
      </c>
    </row>
    <row r="272" spans="1:5" ht="25.5">
      <c r="A272" s="480" t="s">
        <v>486</v>
      </c>
      <c r="B272" s="483" t="s">
        <v>287</v>
      </c>
      <c r="C272" s="215" t="s">
        <v>288</v>
      </c>
      <c r="D272" s="22"/>
      <c r="E272">
        <f>IF(D272=2,1,0)</f>
        <v>0</v>
      </c>
    </row>
    <row r="273" spans="1:5" ht="25.5">
      <c r="A273" s="481"/>
      <c r="B273" s="484"/>
      <c r="C273" s="220" t="s">
        <v>289</v>
      </c>
      <c r="D273" s="24"/>
      <c r="E273">
        <f t="shared" ref="E273:E311" si="5">IF(D273=2,1,0)</f>
        <v>0</v>
      </c>
    </row>
    <row r="274" spans="1:5" ht="38.25">
      <c r="A274" s="481"/>
      <c r="B274" s="484"/>
      <c r="C274" s="220" t="s">
        <v>290</v>
      </c>
      <c r="D274" s="24"/>
      <c r="E274">
        <f t="shared" si="5"/>
        <v>0</v>
      </c>
    </row>
    <row r="275" spans="1:5" ht="39" thickBot="1">
      <c r="A275" s="482"/>
      <c r="B275" s="485"/>
      <c r="C275" s="216" t="s">
        <v>291</v>
      </c>
      <c r="D275" s="245"/>
      <c r="E275">
        <f t="shared" si="5"/>
        <v>0</v>
      </c>
    </row>
    <row r="276" spans="1:5" ht="25.5" customHeight="1">
      <c r="A276" s="480" t="s">
        <v>487</v>
      </c>
      <c r="B276" s="483" t="s">
        <v>293</v>
      </c>
      <c r="C276" s="215" t="s">
        <v>292</v>
      </c>
      <c r="D276" s="22"/>
      <c r="E276">
        <f t="shared" si="5"/>
        <v>0</v>
      </c>
    </row>
    <row r="277" spans="1:5" ht="25.5">
      <c r="A277" s="481"/>
      <c r="B277" s="484"/>
      <c r="C277" s="220" t="s">
        <v>294</v>
      </c>
      <c r="D277" s="24"/>
      <c r="E277">
        <f t="shared" si="5"/>
        <v>0</v>
      </c>
    </row>
    <row r="278" spans="1:5" ht="38.25">
      <c r="A278" s="481"/>
      <c r="B278" s="484"/>
      <c r="C278" s="220" t="s">
        <v>295</v>
      </c>
      <c r="D278" s="24"/>
      <c r="E278">
        <f t="shared" si="5"/>
        <v>0</v>
      </c>
    </row>
    <row r="279" spans="1:5" ht="29.25" customHeight="1" thickBot="1">
      <c r="A279" s="482"/>
      <c r="B279" s="485"/>
      <c r="C279" s="216" t="s">
        <v>296</v>
      </c>
      <c r="D279" s="245"/>
      <c r="E279">
        <f t="shared" si="5"/>
        <v>0</v>
      </c>
    </row>
    <row r="280" spans="1:5" ht="26.25" customHeight="1">
      <c r="A280" s="480" t="s">
        <v>488</v>
      </c>
      <c r="B280" s="483" t="s">
        <v>298</v>
      </c>
      <c r="C280" s="215" t="s">
        <v>297</v>
      </c>
      <c r="D280" s="22"/>
      <c r="E280">
        <f t="shared" si="5"/>
        <v>0</v>
      </c>
    </row>
    <row r="281" spans="1:5" ht="38.25">
      <c r="A281" s="481"/>
      <c r="B281" s="484"/>
      <c r="C281" s="220" t="s">
        <v>299</v>
      </c>
      <c r="D281" s="24"/>
      <c r="E281">
        <f t="shared" si="5"/>
        <v>0</v>
      </c>
    </row>
    <row r="282" spans="1:5" ht="55.5" customHeight="1">
      <c r="A282" s="481"/>
      <c r="B282" s="484"/>
      <c r="C282" s="220" t="s">
        <v>300</v>
      </c>
      <c r="D282" s="24"/>
      <c r="E282">
        <f t="shared" si="5"/>
        <v>0</v>
      </c>
    </row>
    <row r="283" spans="1:5" ht="56.25" customHeight="1" thickBot="1">
      <c r="A283" s="482"/>
      <c r="B283" s="485"/>
      <c r="C283" s="216" t="s">
        <v>301</v>
      </c>
      <c r="D283" s="245"/>
      <c r="E283">
        <f t="shared" si="5"/>
        <v>0</v>
      </c>
    </row>
    <row r="284" spans="1:5" ht="38.25">
      <c r="A284" s="480" t="s">
        <v>489</v>
      </c>
      <c r="B284" s="483" t="s">
        <v>303</v>
      </c>
      <c r="C284" s="215" t="s">
        <v>302</v>
      </c>
      <c r="D284" s="22"/>
      <c r="E284">
        <f t="shared" si="5"/>
        <v>0</v>
      </c>
    </row>
    <row r="285" spans="1:5" ht="38.25">
      <c r="A285" s="481"/>
      <c r="B285" s="484"/>
      <c r="C285" s="220" t="s">
        <v>304</v>
      </c>
      <c r="D285" s="24"/>
      <c r="E285">
        <f t="shared" si="5"/>
        <v>0</v>
      </c>
    </row>
    <row r="286" spans="1:5" ht="38.25">
      <c r="A286" s="481"/>
      <c r="B286" s="484"/>
      <c r="C286" s="220" t="s">
        <v>305</v>
      </c>
      <c r="D286" s="24"/>
      <c r="E286">
        <f t="shared" si="5"/>
        <v>0</v>
      </c>
    </row>
    <row r="287" spans="1:5" ht="41.25" customHeight="1" thickBot="1">
      <c r="A287" s="482"/>
      <c r="B287" s="485"/>
      <c r="C287" s="216" t="s">
        <v>306</v>
      </c>
      <c r="D287" s="245"/>
      <c r="E287">
        <f t="shared" si="5"/>
        <v>0</v>
      </c>
    </row>
    <row r="288" spans="1:5" ht="38.25">
      <c r="A288" s="480" t="s">
        <v>490</v>
      </c>
      <c r="B288" s="483" t="s">
        <v>308</v>
      </c>
      <c r="C288" s="215" t="s">
        <v>307</v>
      </c>
      <c r="D288" s="22"/>
      <c r="E288">
        <f t="shared" si="5"/>
        <v>0</v>
      </c>
    </row>
    <row r="289" spans="1:5" ht="51">
      <c r="A289" s="481"/>
      <c r="B289" s="484"/>
      <c r="C289" s="220" t="s">
        <v>309</v>
      </c>
      <c r="D289" s="24"/>
      <c r="E289">
        <f t="shared" si="5"/>
        <v>0</v>
      </c>
    </row>
    <row r="290" spans="1:5" ht="38.25">
      <c r="A290" s="481"/>
      <c r="B290" s="484"/>
      <c r="C290" s="220" t="s">
        <v>310</v>
      </c>
      <c r="D290" s="24"/>
      <c r="E290">
        <f t="shared" si="5"/>
        <v>0</v>
      </c>
    </row>
    <row r="291" spans="1:5" ht="39" thickBot="1">
      <c r="A291" s="482"/>
      <c r="B291" s="485"/>
      <c r="C291" s="216" t="s">
        <v>311</v>
      </c>
      <c r="D291" s="245"/>
      <c r="E291">
        <f t="shared" si="5"/>
        <v>0</v>
      </c>
    </row>
    <row r="292" spans="1:5" ht="51">
      <c r="A292" s="480" t="s">
        <v>491</v>
      </c>
      <c r="B292" s="483" t="s">
        <v>313</v>
      </c>
      <c r="C292" s="215" t="s">
        <v>312</v>
      </c>
      <c r="D292" s="22"/>
      <c r="E292">
        <f t="shared" si="5"/>
        <v>0</v>
      </c>
    </row>
    <row r="293" spans="1:5" ht="30" customHeight="1">
      <c r="A293" s="481"/>
      <c r="B293" s="484"/>
      <c r="C293" s="220" t="s">
        <v>314</v>
      </c>
      <c r="D293" s="24"/>
      <c r="E293">
        <f t="shared" si="5"/>
        <v>0</v>
      </c>
    </row>
    <row r="294" spans="1:5" ht="18.75" customHeight="1">
      <c r="A294" s="481"/>
      <c r="B294" s="484"/>
      <c r="C294" s="220" t="s">
        <v>315</v>
      </c>
      <c r="D294" s="24"/>
      <c r="E294">
        <f t="shared" si="5"/>
        <v>0</v>
      </c>
    </row>
    <row r="295" spans="1:5" ht="39" thickBot="1">
      <c r="A295" s="482"/>
      <c r="B295" s="485"/>
      <c r="C295" s="216" t="s">
        <v>316</v>
      </c>
      <c r="D295" s="245"/>
      <c r="E295">
        <f t="shared" si="5"/>
        <v>0</v>
      </c>
    </row>
    <row r="296" spans="1:5" ht="25.5">
      <c r="A296" s="480" t="s">
        <v>492</v>
      </c>
      <c r="B296" s="483" t="s">
        <v>318</v>
      </c>
      <c r="C296" s="215" t="s">
        <v>317</v>
      </c>
      <c r="D296" s="22"/>
      <c r="E296">
        <f t="shared" si="5"/>
        <v>0</v>
      </c>
    </row>
    <row r="297" spans="1:5" ht="38.25">
      <c r="A297" s="481"/>
      <c r="B297" s="484"/>
      <c r="C297" s="220" t="s">
        <v>319</v>
      </c>
      <c r="D297" s="24"/>
      <c r="E297">
        <f t="shared" si="5"/>
        <v>0</v>
      </c>
    </row>
    <row r="298" spans="1:5" ht="38.25">
      <c r="A298" s="481"/>
      <c r="B298" s="484"/>
      <c r="C298" s="220" t="s">
        <v>320</v>
      </c>
      <c r="D298" s="24"/>
      <c r="E298">
        <f t="shared" si="5"/>
        <v>0</v>
      </c>
    </row>
    <row r="299" spans="1:5" ht="51.75" thickBot="1">
      <c r="A299" s="482"/>
      <c r="B299" s="485"/>
      <c r="C299" s="216" t="s">
        <v>321</v>
      </c>
      <c r="D299" s="245"/>
      <c r="E299">
        <f t="shared" si="5"/>
        <v>0</v>
      </c>
    </row>
    <row r="300" spans="1:5" ht="38.25">
      <c r="A300" s="480" t="s">
        <v>493</v>
      </c>
      <c r="B300" s="483" t="s">
        <v>323</v>
      </c>
      <c r="C300" s="215" t="s">
        <v>322</v>
      </c>
      <c r="D300" s="22"/>
      <c r="E300">
        <f t="shared" si="5"/>
        <v>0</v>
      </c>
    </row>
    <row r="301" spans="1:5" ht="25.5">
      <c r="A301" s="481"/>
      <c r="B301" s="484"/>
      <c r="C301" s="220" t="s">
        <v>324</v>
      </c>
      <c r="D301" s="24"/>
      <c r="E301">
        <f t="shared" si="5"/>
        <v>0</v>
      </c>
    </row>
    <row r="302" spans="1:5">
      <c r="A302" s="481"/>
      <c r="B302" s="484"/>
      <c r="C302" s="220" t="s">
        <v>325</v>
      </c>
      <c r="D302" s="24"/>
      <c r="E302">
        <f t="shared" si="5"/>
        <v>0</v>
      </c>
    </row>
    <row r="303" spans="1:5" ht="43.5" customHeight="1" thickBot="1">
      <c r="A303" s="482"/>
      <c r="B303" s="485"/>
      <c r="C303" s="216" t="s">
        <v>326</v>
      </c>
      <c r="D303" s="245"/>
      <c r="E303">
        <f t="shared" si="5"/>
        <v>0</v>
      </c>
    </row>
    <row r="304" spans="1:5" ht="25.5">
      <c r="A304" s="480" t="s">
        <v>494</v>
      </c>
      <c r="B304" s="483" t="s">
        <v>328</v>
      </c>
      <c r="C304" s="215" t="s">
        <v>327</v>
      </c>
      <c r="D304" s="22"/>
      <c r="E304">
        <f t="shared" si="5"/>
        <v>0</v>
      </c>
    </row>
    <row r="305" spans="1:5" ht="25.5">
      <c r="A305" s="481"/>
      <c r="B305" s="484"/>
      <c r="C305" s="220" t="s">
        <v>329</v>
      </c>
      <c r="D305" s="24"/>
      <c r="E305">
        <f t="shared" si="5"/>
        <v>0</v>
      </c>
    </row>
    <row r="306" spans="1:5" ht="38.25">
      <c r="A306" s="481"/>
      <c r="B306" s="484"/>
      <c r="C306" s="220" t="s">
        <v>330</v>
      </c>
      <c r="D306" s="24"/>
      <c r="E306">
        <f t="shared" si="5"/>
        <v>0</v>
      </c>
    </row>
    <row r="307" spans="1:5" ht="26.25" thickBot="1">
      <c r="A307" s="482"/>
      <c r="B307" s="485"/>
      <c r="C307" s="216" t="s">
        <v>331</v>
      </c>
      <c r="D307" s="245"/>
      <c r="E307">
        <f t="shared" si="5"/>
        <v>0</v>
      </c>
    </row>
    <row r="308" spans="1:5" ht="51">
      <c r="A308" s="480" t="s">
        <v>495</v>
      </c>
      <c r="B308" s="483" t="s">
        <v>328</v>
      </c>
      <c r="C308" s="215" t="s">
        <v>332</v>
      </c>
      <c r="D308" s="22"/>
      <c r="E308">
        <f t="shared" si="5"/>
        <v>0</v>
      </c>
    </row>
    <row r="309" spans="1:5" ht="51">
      <c r="A309" s="481"/>
      <c r="B309" s="484"/>
      <c r="C309" s="220" t="s">
        <v>333</v>
      </c>
      <c r="D309" s="24"/>
      <c r="E309">
        <f t="shared" si="5"/>
        <v>0</v>
      </c>
    </row>
    <row r="310" spans="1:5" ht="51">
      <c r="A310" s="481"/>
      <c r="B310" s="484"/>
      <c r="C310" s="220" t="s">
        <v>334</v>
      </c>
      <c r="D310" s="24"/>
      <c r="E310">
        <f t="shared" si="5"/>
        <v>0</v>
      </c>
    </row>
    <row r="311" spans="1:5" ht="51.75" thickBot="1">
      <c r="A311" s="482"/>
      <c r="B311" s="485"/>
      <c r="C311" s="216" t="s">
        <v>335</v>
      </c>
      <c r="D311" s="245"/>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C7:D7"/>
    <mergeCell ref="A8:D8"/>
    <mergeCell ref="B9:D9"/>
    <mergeCell ref="B10:D10"/>
    <mergeCell ref="B11:D11"/>
    <mergeCell ref="A12:D12"/>
    <mergeCell ref="A1:D1"/>
    <mergeCell ref="A2:D2"/>
    <mergeCell ref="A3:D3"/>
    <mergeCell ref="C4:D4"/>
    <mergeCell ref="C5:D5"/>
    <mergeCell ref="C6:D6"/>
    <mergeCell ref="C19:D19"/>
    <mergeCell ref="C20:D20"/>
    <mergeCell ref="A22:D22"/>
    <mergeCell ref="A23:D23"/>
    <mergeCell ref="B24:D24"/>
    <mergeCell ref="A25:D25"/>
    <mergeCell ref="B13:D13"/>
    <mergeCell ref="B14:D14"/>
    <mergeCell ref="B15:D15"/>
    <mergeCell ref="C16:D16"/>
    <mergeCell ref="A17:D17"/>
    <mergeCell ref="C18:D18"/>
    <mergeCell ref="B32:D32"/>
    <mergeCell ref="A33:D33"/>
    <mergeCell ref="B34:D34"/>
    <mergeCell ref="A35:D35"/>
    <mergeCell ref="B36:D36"/>
    <mergeCell ref="A37:D37"/>
    <mergeCell ref="B26:D26"/>
    <mergeCell ref="A27:D27"/>
    <mergeCell ref="B28:D28"/>
    <mergeCell ref="A29:D29"/>
    <mergeCell ref="B30:D30"/>
    <mergeCell ref="A31:D31"/>
    <mergeCell ref="B44:D44"/>
    <mergeCell ref="A45:D45"/>
    <mergeCell ref="B46:D46"/>
    <mergeCell ref="A47:D47"/>
    <mergeCell ref="A49:D49"/>
    <mergeCell ref="A50:D50"/>
    <mergeCell ref="B38:D38"/>
    <mergeCell ref="A39:D39"/>
    <mergeCell ref="B40:D40"/>
    <mergeCell ref="A41:D41"/>
    <mergeCell ref="B42:D42"/>
    <mergeCell ref="A43:D43"/>
    <mergeCell ref="A56:A57"/>
    <mergeCell ref="B56:C56"/>
    <mergeCell ref="B57:C57"/>
    <mergeCell ref="A58:A59"/>
    <mergeCell ref="B58:C58"/>
    <mergeCell ref="B59:C59"/>
    <mergeCell ref="B51:C51"/>
    <mergeCell ref="A52:A53"/>
    <mergeCell ref="B52:C52"/>
    <mergeCell ref="B53:C53"/>
    <mergeCell ref="A54:A55"/>
    <mergeCell ref="B54:C54"/>
    <mergeCell ref="B55:C55"/>
    <mergeCell ref="A64:A65"/>
    <mergeCell ref="B64:C64"/>
    <mergeCell ref="B65:C65"/>
    <mergeCell ref="A66:A67"/>
    <mergeCell ref="B66:C66"/>
    <mergeCell ref="B67:C67"/>
    <mergeCell ref="A60:A61"/>
    <mergeCell ref="B60:C60"/>
    <mergeCell ref="B61:C61"/>
    <mergeCell ref="A62:A63"/>
    <mergeCell ref="B62:C62"/>
    <mergeCell ref="B63:C63"/>
    <mergeCell ref="A72:A73"/>
    <mergeCell ref="B72:C72"/>
    <mergeCell ref="B73:C73"/>
    <mergeCell ref="A74:A75"/>
    <mergeCell ref="B74:C74"/>
    <mergeCell ref="B75:C75"/>
    <mergeCell ref="A68:A69"/>
    <mergeCell ref="B68:C68"/>
    <mergeCell ref="B69:C69"/>
    <mergeCell ref="A70:A71"/>
    <mergeCell ref="B70:C70"/>
    <mergeCell ref="B71:C71"/>
    <mergeCell ref="A80:A81"/>
    <mergeCell ref="B80:C80"/>
    <mergeCell ref="B81:C81"/>
    <mergeCell ref="A83:D83"/>
    <mergeCell ref="A84:D84"/>
    <mergeCell ref="B85:C85"/>
    <mergeCell ref="A76:A77"/>
    <mergeCell ref="B76:C76"/>
    <mergeCell ref="B77:C77"/>
    <mergeCell ref="A78:A79"/>
    <mergeCell ref="B78:C78"/>
    <mergeCell ref="B79:C79"/>
    <mergeCell ref="A90:A91"/>
    <mergeCell ref="B90:C90"/>
    <mergeCell ref="B91:C91"/>
    <mergeCell ref="A92:A93"/>
    <mergeCell ref="B92:C92"/>
    <mergeCell ref="B93:C93"/>
    <mergeCell ref="A86:A87"/>
    <mergeCell ref="B86:C86"/>
    <mergeCell ref="B87:C87"/>
    <mergeCell ref="A88:A89"/>
    <mergeCell ref="B88:C88"/>
    <mergeCell ref="B89:C89"/>
    <mergeCell ref="A98:A99"/>
    <mergeCell ref="B98:C98"/>
    <mergeCell ref="B99:C99"/>
    <mergeCell ref="A100:A101"/>
    <mergeCell ref="B100:C100"/>
    <mergeCell ref="B101:C101"/>
    <mergeCell ref="A94:A95"/>
    <mergeCell ref="B94:C94"/>
    <mergeCell ref="B95:C95"/>
    <mergeCell ref="A96:A97"/>
    <mergeCell ref="B96:C96"/>
    <mergeCell ref="B97:C97"/>
    <mergeCell ref="A106:A107"/>
    <mergeCell ref="B106:C106"/>
    <mergeCell ref="B107:C107"/>
    <mergeCell ref="A108:A109"/>
    <mergeCell ref="B108:C108"/>
    <mergeCell ref="B109:C109"/>
    <mergeCell ref="A102:A103"/>
    <mergeCell ref="B102:C102"/>
    <mergeCell ref="B103:C103"/>
    <mergeCell ref="A104:A105"/>
    <mergeCell ref="B104:C104"/>
    <mergeCell ref="B105:C105"/>
    <mergeCell ref="A114:A115"/>
    <mergeCell ref="B114:C114"/>
    <mergeCell ref="B115:C115"/>
    <mergeCell ref="A116:A117"/>
    <mergeCell ref="B116:C116"/>
    <mergeCell ref="B117:C117"/>
    <mergeCell ref="A110:A111"/>
    <mergeCell ref="B110:C110"/>
    <mergeCell ref="B111:C111"/>
    <mergeCell ref="A112:A113"/>
    <mergeCell ref="B112:C112"/>
    <mergeCell ref="B113:C113"/>
    <mergeCell ref="A122:A123"/>
    <mergeCell ref="B122:C122"/>
    <mergeCell ref="B123:C123"/>
    <mergeCell ref="A124:A125"/>
    <mergeCell ref="B124:C124"/>
    <mergeCell ref="B125:C125"/>
    <mergeCell ref="A118:A119"/>
    <mergeCell ref="B118:C118"/>
    <mergeCell ref="B119:C119"/>
    <mergeCell ref="A120:A121"/>
    <mergeCell ref="B120:C120"/>
    <mergeCell ref="B121:C121"/>
    <mergeCell ref="A130:A131"/>
    <mergeCell ref="B130:C130"/>
    <mergeCell ref="B131:C131"/>
    <mergeCell ref="A132:A133"/>
    <mergeCell ref="B132:C132"/>
    <mergeCell ref="B133:C133"/>
    <mergeCell ref="A126:A127"/>
    <mergeCell ref="B126:C126"/>
    <mergeCell ref="B127:C127"/>
    <mergeCell ref="A128:A129"/>
    <mergeCell ref="B128:C128"/>
    <mergeCell ref="B129:C129"/>
    <mergeCell ref="A138:A139"/>
    <mergeCell ref="B138:C138"/>
    <mergeCell ref="B139:C139"/>
    <mergeCell ref="A140:A141"/>
    <mergeCell ref="B140:C140"/>
    <mergeCell ref="B141:C141"/>
    <mergeCell ref="A134:A135"/>
    <mergeCell ref="B134:C134"/>
    <mergeCell ref="B135:C135"/>
    <mergeCell ref="A136:A137"/>
    <mergeCell ref="B136:C136"/>
    <mergeCell ref="B137:C137"/>
    <mergeCell ref="A147:D147"/>
    <mergeCell ref="A148:D148"/>
    <mergeCell ref="A150:A152"/>
    <mergeCell ref="B150:B152"/>
    <mergeCell ref="A153:A155"/>
    <mergeCell ref="B153:B155"/>
    <mergeCell ref="A142:A143"/>
    <mergeCell ref="B142:C142"/>
    <mergeCell ref="B143:C143"/>
    <mergeCell ref="A144:A145"/>
    <mergeCell ref="B144:C144"/>
    <mergeCell ref="B145:C145"/>
    <mergeCell ref="A165:A167"/>
    <mergeCell ref="B165:B167"/>
    <mergeCell ref="A168:A170"/>
    <mergeCell ref="B168:B170"/>
    <mergeCell ref="A171:A173"/>
    <mergeCell ref="B171:B173"/>
    <mergeCell ref="A156:A158"/>
    <mergeCell ref="B156:B158"/>
    <mergeCell ref="A159:A161"/>
    <mergeCell ref="B159:B161"/>
    <mergeCell ref="A162:A164"/>
    <mergeCell ref="B162:B164"/>
    <mergeCell ref="A184:A186"/>
    <mergeCell ref="B184:B186"/>
    <mergeCell ref="A187:A189"/>
    <mergeCell ref="B187:B189"/>
    <mergeCell ref="A190:A192"/>
    <mergeCell ref="B190:B192"/>
    <mergeCell ref="A174:A176"/>
    <mergeCell ref="B174:B176"/>
    <mergeCell ref="A178:D178"/>
    <mergeCell ref="A179:D179"/>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9:A241"/>
    <mergeCell ref="B239:B241"/>
    <mergeCell ref="A242:A244"/>
    <mergeCell ref="B242:B244"/>
    <mergeCell ref="A245:A247"/>
    <mergeCell ref="B245:B247"/>
    <mergeCell ref="A230:D230"/>
    <mergeCell ref="A231:D231"/>
    <mergeCell ref="A233:A235"/>
    <mergeCell ref="B233:B235"/>
    <mergeCell ref="A236:A238"/>
    <mergeCell ref="B236:B238"/>
    <mergeCell ref="A256:A258"/>
    <mergeCell ref="B256:B258"/>
    <mergeCell ref="A259:A261"/>
    <mergeCell ref="B259:B261"/>
    <mergeCell ref="A262:A264"/>
    <mergeCell ref="B262:B264"/>
    <mergeCell ref="A248:A250"/>
    <mergeCell ref="B248:B250"/>
    <mergeCell ref="A251:A253"/>
    <mergeCell ref="B251:B253"/>
    <mergeCell ref="A254:A255"/>
    <mergeCell ref="B254:B255"/>
    <mergeCell ref="A276:A279"/>
    <mergeCell ref="B276:B279"/>
    <mergeCell ref="A280:A283"/>
    <mergeCell ref="B280:B283"/>
    <mergeCell ref="A265:A267"/>
    <mergeCell ref="B265:B267"/>
    <mergeCell ref="A269:D269"/>
    <mergeCell ref="A270:D270"/>
    <mergeCell ref="A272:A275"/>
    <mergeCell ref="B272:B275"/>
    <mergeCell ref="A308:A311"/>
    <mergeCell ref="B308:B311"/>
    <mergeCell ref="A284:A287"/>
    <mergeCell ref="B284:B287"/>
    <mergeCell ref="A288:A291"/>
    <mergeCell ref="B288:B291"/>
    <mergeCell ref="A292:A295"/>
    <mergeCell ref="B292:B295"/>
    <mergeCell ref="A300:A303"/>
    <mergeCell ref="B300:B303"/>
    <mergeCell ref="A304:A307"/>
    <mergeCell ref="B304:B307"/>
    <mergeCell ref="A296:A299"/>
    <mergeCell ref="B296:B29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A296:A299"/>
    <mergeCell ref="B296:B299"/>
    <mergeCell ref="A300:A303"/>
    <mergeCell ref="B300:B303"/>
    <mergeCell ref="A304:A307"/>
    <mergeCell ref="B304:B307"/>
    <mergeCell ref="A308:A311"/>
    <mergeCell ref="B308:B311"/>
    <mergeCell ref="A276:A279"/>
    <mergeCell ref="B276:B279"/>
    <mergeCell ref="A280:A283"/>
    <mergeCell ref="B280:B283"/>
    <mergeCell ref="A284:A287"/>
    <mergeCell ref="B284:B287"/>
    <mergeCell ref="A288:A291"/>
    <mergeCell ref="B288:B291"/>
    <mergeCell ref="A292:A295"/>
    <mergeCell ref="B292:B295"/>
    <mergeCell ref="A259:A261"/>
    <mergeCell ref="B259:B261"/>
    <mergeCell ref="A262:A264"/>
    <mergeCell ref="B262:B264"/>
    <mergeCell ref="A265:A267"/>
    <mergeCell ref="B265:B267"/>
    <mergeCell ref="A269:D269"/>
    <mergeCell ref="A270:D270"/>
    <mergeCell ref="A272:A275"/>
    <mergeCell ref="B272:B275"/>
    <mergeCell ref="A245:A247"/>
    <mergeCell ref="B245:B247"/>
    <mergeCell ref="A248:A250"/>
    <mergeCell ref="B248:B250"/>
    <mergeCell ref="A251:A253"/>
    <mergeCell ref="B251:B253"/>
    <mergeCell ref="A254:A255"/>
    <mergeCell ref="B254:B255"/>
    <mergeCell ref="A256:A258"/>
    <mergeCell ref="B256:B258"/>
    <mergeCell ref="A230:D230"/>
    <mergeCell ref="A231:D231"/>
    <mergeCell ref="A233:A235"/>
    <mergeCell ref="B233:B235"/>
    <mergeCell ref="A236:A238"/>
    <mergeCell ref="B236:B238"/>
    <mergeCell ref="A239:A241"/>
    <mergeCell ref="B239:B241"/>
    <mergeCell ref="A242:A244"/>
    <mergeCell ref="B242:B244"/>
    <mergeCell ref="A214:A216"/>
    <mergeCell ref="B214:B216"/>
    <mergeCell ref="A217:A219"/>
    <mergeCell ref="B217:B219"/>
    <mergeCell ref="A220:A222"/>
    <mergeCell ref="B220:B222"/>
    <mergeCell ref="A223:A225"/>
    <mergeCell ref="B223:B225"/>
    <mergeCell ref="A226:A228"/>
    <mergeCell ref="B226:B228"/>
    <mergeCell ref="A199:A201"/>
    <mergeCell ref="B199:B201"/>
    <mergeCell ref="A202:A204"/>
    <mergeCell ref="B202:B204"/>
    <mergeCell ref="A205:A207"/>
    <mergeCell ref="B205:B207"/>
    <mergeCell ref="A208:A210"/>
    <mergeCell ref="B208:B210"/>
    <mergeCell ref="A211:A213"/>
    <mergeCell ref="B211:B213"/>
    <mergeCell ref="A184:A186"/>
    <mergeCell ref="B184:B186"/>
    <mergeCell ref="A187:A189"/>
    <mergeCell ref="B187:B189"/>
    <mergeCell ref="A190:A192"/>
    <mergeCell ref="B190:B192"/>
    <mergeCell ref="A193:A195"/>
    <mergeCell ref="B193:B195"/>
    <mergeCell ref="A196:A198"/>
    <mergeCell ref="B196:B198"/>
    <mergeCell ref="A168:A170"/>
    <mergeCell ref="B168:B170"/>
    <mergeCell ref="A171:A173"/>
    <mergeCell ref="B171:B173"/>
    <mergeCell ref="A174:A176"/>
    <mergeCell ref="B174:B176"/>
    <mergeCell ref="A178:D178"/>
    <mergeCell ref="A179:D179"/>
    <mergeCell ref="A181:A183"/>
    <mergeCell ref="B181:B183"/>
    <mergeCell ref="A153:A155"/>
    <mergeCell ref="B153:B155"/>
    <mergeCell ref="A156:A158"/>
    <mergeCell ref="B156:B158"/>
    <mergeCell ref="A159:A161"/>
    <mergeCell ref="B159:B161"/>
    <mergeCell ref="A162:A164"/>
    <mergeCell ref="B162:B164"/>
    <mergeCell ref="A165:A167"/>
    <mergeCell ref="B165:B167"/>
    <mergeCell ref="A142:A143"/>
    <mergeCell ref="B142:C142"/>
    <mergeCell ref="B143:C143"/>
    <mergeCell ref="A144:A145"/>
    <mergeCell ref="B144:C144"/>
    <mergeCell ref="B145:C145"/>
    <mergeCell ref="A147:D147"/>
    <mergeCell ref="A148:D148"/>
    <mergeCell ref="A150:A152"/>
    <mergeCell ref="B150:B152"/>
    <mergeCell ref="A136:A137"/>
    <mergeCell ref="B136:C136"/>
    <mergeCell ref="B137:C137"/>
    <mergeCell ref="A138:A139"/>
    <mergeCell ref="B138:C138"/>
    <mergeCell ref="B139:C139"/>
    <mergeCell ref="A140:A141"/>
    <mergeCell ref="B140:C140"/>
    <mergeCell ref="B141:C141"/>
    <mergeCell ref="A130:A131"/>
    <mergeCell ref="B130:C130"/>
    <mergeCell ref="B131:C131"/>
    <mergeCell ref="A132:A133"/>
    <mergeCell ref="B132:C132"/>
    <mergeCell ref="B133:C133"/>
    <mergeCell ref="A134:A135"/>
    <mergeCell ref="B134:C134"/>
    <mergeCell ref="B135:C135"/>
    <mergeCell ref="A124:A125"/>
    <mergeCell ref="B124:C124"/>
    <mergeCell ref="B125:C125"/>
    <mergeCell ref="A126:A127"/>
    <mergeCell ref="B126:C126"/>
    <mergeCell ref="B127:C127"/>
    <mergeCell ref="A128:A129"/>
    <mergeCell ref="B128:C128"/>
    <mergeCell ref="B129:C129"/>
    <mergeCell ref="A118:A119"/>
    <mergeCell ref="B118:C118"/>
    <mergeCell ref="B119:C119"/>
    <mergeCell ref="A120:A121"/>
    <mergeCell ref="B120:C120"/>
    <mergeCell ref="B121:C121"/>
    <mergeCell ref="A122:A123"/>
    <mergeCell ref="B122:C122"/>
    <mergeCell ref="B123:C123"/>
    <mergeCell ref="A112:A113"/>
    <mergeCell ref="B112:C112"/>
    <mergeCell ref="B113:C113"/>
    <mergeCell ref="A114:A115"/>
    <mergeCell ref="B114:C114"/>
    <mergeCell ref="B115:C115"/>
    <mergeCell ref="A116:A117"/>
    <mergeCell ref="B116:C116"/>
    <mergeCell ref="B117:C117"/>
    <mergeCell ref="A106:A107"/>
    <mergeCell ref="B106:C106"/>
    <mergeCell ref="B107:C107"/>
    <mergeCell ref="A108:A109"/>
    <mergeCell ref="B108:C108"/>
    <mergeCell ref="B109:C109"/>
    <mergeCell ref="A110:A111"/>
    <mergeCell ref="B110:C110"/>
    <mergeCell ref="B111:C111"/>
    <mergeCell ref="A100:A101"/>
    <mergeCell ref="B100:C100"/>
    <mergeCell ref="B101:C101"/>
    <mergeCell ref="A102:A103"/>
    <mergeCell ref="B102:C102"/>
    <mergeCell ref="B103:C103"/>
    <mergeCell ref="A104:A105"/>
    <mergeCell ref="B104:C104"/>
    <mergeCell ref="B105:C105"/>
    <mergeCell ref="A94:A95"/>
    <mergeCell ref="B94:C94"/>
    <mergeCell ref="B95:C95"/>
    <mergeCell ref="A96:A97"/>
    <mergeCell ref="B96:C96"/>
    <mergeCell ref="B97:C97"/>
    <mergeCell ref="A98:A99"/>
    <mergeCell ref="B98:C98"/>
    <mergeCell ref="B99:C99"/>
    <mergeCell ref="A88:A89"/>
    <mergeCell ref="B88:C88"/>
    <mergeCell ref="B89:C89"/>
    <mergeCell ref="A90:A91"/>
    <mergeCell ref="B90:C90"/>
    <mergeCell ref="B91:C91"/>
    <mergeCell ref="A92:A93"/>
    <mergeCell ref="B92:C92"/>
    <mergeCell ref="B93:C93"/>
    <mergeCell ref="A80:A81"/>
    <mergeCell ref="B80:C80"/>
    <mergeCell ref="B81:C81"/>
    <mergeCell ref="A83:D83"/>
    <mergeCell ref="A84:D84"/>
    <mergeCell ref="B85:C85"/>
    <mergeCell ref="A86:A87"/>
    <mergeCell ref="B86:C86"/>
    <mergeCell ref="B87:C87"/>
    <mergeCell ref="A74:A75"/>
    <mergeCell ref="B74:C74"/>
    <mergeCell ref="B75:C75"/>
    <mergeCell ref="A76:A77"/>
    <mergeCell ref="B76:C76"/>
    <mergeCell ref="B77:C77"/>
    <mergeCell ref="A78:A79"/>
    <mergeCell ref="B78:C78"/>
    <mergeCell ref="B79:C79"/>
    <mergeCell ref="A68:A69"/>
    <mergeCell ref="B68:C68"/>
    <mergeCell ref="B69:C69"/>
    <mergeCell ref="A70:A71"/>
    <mergeCell ref="B70:C70"/>
    <mergeCell ref="B71:C71"/>
    <mergeCell ref="A72:A73"/>
    <mergeCell ref="B72:C72"/>
    <mergeCell ref="B73:C73"/>
    <mergeCell ref="A62:A63"/>
    <mergeCell ref="B62:C62"/>
    <mergeCell ref="B63:C63"/>
    <mergeCell ref="A64:A65"/>
    <mergeCell ref="B64:C64"/>
    <mergeCell ref="B65:C65"/>
    <mergeCell ref="A66:A67"/>
    <mergeCell ref="B66:C66"/>
    <mergeCell ref="B67:C67"/>
    <mergeCell ref="A56:A57"/>
    <mergeCell ref="B56:C56"/>
    <mergeCell ref="B57:C57"/>
    <mergeCell ref="A58:A59"/>
    <mergeCell ref="B58:C58"/>
    <mergeCell ref="B59:C59"/>
    <mergeCell ref="A60:A61"/>
    <mergeCell ref="B60:C60"/>
    <mergeCell ref="B61:C61"/>
    <mergeCell ref="A47:D47"/>
    <mergeCell ref="A49:D49"/>
    <mergeCell ref="A50:D50"/>
    <mergeCell ref="B51:C51"/>
    <mergeCell ref="A52:A53"/>
    <mergeCell ref="B52:C52"/>
    <mergeCell ref="B53:C53"/>
    <mergeCell ref="A54:A55"/>
    <mergeCell ref="B54:C54"/>
    <mergeCell ref="B55:C55"/>
    <mergeCell ref="B38:D38"/>
    <mergeCell ref="A39:D39"/>
    <mergeCell ref="B40:D40"/>
    <mergeCell ref="A41:D41"/>
    <mergeCell ref="B42:D42"/>
    <mergeCell ref="A43:D43"/>
    <mergeCell ref="B44:D44"/>
    <mergeCell ref="A45:D45"/>
    <mergeCell ref="B46:D46"/>
    <mergeCell ref="A29:D29"/>
    <mergeCell ref="B30:D30"/>
    <mergeCell ref="A31:D31"/>
    <mergeCell ref="B32:D32"/>
    <mergeCell ref="A33:D33"/>
    <mergeCell ref="B34:D34"/>
    <mergeCell ref="A35:D35"/>
    <mergeCell ref="B36:D36"/>
    <mergeCell ref="A37:D37"/>
    <mergeCell ref="C19:D19"/>
    <mergeCell ref="C20:D20"/>
    <mergeCell ref="A22:D22"/>
    <mergeCell ref="A23:D23"/>
    <mergeCell ref="B24:D24"/>
    <mergeCell ref="A25:D25"/>
    <mergeCell ref="B26:D26"/>
    <mergeCell ref="A27:D27"/>
    <mergeCell ref="B28:D28"/>
    <mergeCell ref="B10:D10"/>
    <mergeCell ref="B11:D11"/>
    <mergeCell ref="A12:D12"/>
    <mergeCell ref="B13:D13"/>
    <mergeCell ref="B14:D14"/>
    <mergeCell ref="B15:D15"/>
    <mergeCell ref="C16:D16"/>
    <mergeCell ref="A17:D17"/>
    <mergeCell ref="C18:D18"/>
    <mergeCell ref="A1:D1"/>
    <mergeCell ref="A2:D2"/>
    <mergeCell ref="A3:D3"/>
    <mergeCell ref="C4:D4"/>
    <mergeCell ref="C5:D5"/>
    <mergeCell ref="C6:D6"/>
    <mergeCell ref="C7:D7"/>
    <mergeCell ref="A8:D8"/>
    <mergeCell ref="B9:D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A296:A299"/>
    <mergeCell ref="B296:B299"/>
    <mergeCell ref="A300:A303"/>
    <mergeCell ref="B300:B303"/>
    <mergeCell ref="A304:A307"/>
    <mergeCell ref="B304:B307"/>
    <mergeCell ref="A308:A311"/>
    <mergeCell ref="B308:B311"/>
    <mergeCell ref="A276:A279"/>
    <mergeCell ref="B276:B279"/>
    <mergeCell ref="A280:A283"/>
    <mergeCell ref="B280:B283"/>
    <mergeCell ref="A284:A287"/>
    <mergeCell ref="B284:B287"/>
    <mergeCell ref="A288:A291"/>
    <mergeCell ref="B288:B291"/>
    <mergeCell ref="A292:A295"/>
    <mergeCell ref="B292:B295"/>
    <mergeCell ref="A259:A261"/>
    <mergeCell ref="B259:B261"/>
    <mergeCell ref="A262:A264"/>
    <mergeCell ref="B262:B264"/>
    <mergeCell ref="A265:A267"/>
    <mergeCell ref="B265:B267"/>
    <mergeCell ref="A269:D269"/>
    <mergeCell ref="A270:D270"/>
    <mergeCell ref="A272:A275"/>
    <mergeCell ref="B272:B275"/>
    <mergeCell ref="A245:A247"/>
    <mergeCell ref="B245:B247"/>
    <mergeCell ref="A248:A250"/>
    <mergeCell ref="B248:B250"/>
    <mergeCell ref="A251:A253"/>
    <mergeCell ref="B251:B253"/>
    <mergeCell ref="A254:A255"/>
    <mergeCell ref="B254:B255"/>
    <mergeCell ref="A256:A258"/>
    <mergeCell ref="B256:B258"/>
    <mergeCell ref="A230:D230"/>
    <mergeCell ref="A231:D231"/>
    <mergeCell ref="A233:A235"/>
    <mergeCell ref="B233:B235"/>
    <mergeCell ref="A236:A238"/>
    <mergeCell ref="B236:B238"/>
    <mergeCell ref="A239:A241"/>
    <mergeCell ref="B239:B241"/>
    <mergeCell ref="A242:A244"/>
    <mergeCell ref="B242:B244"/>
    <mergeCell ref="A214:A216"/>
    <mergeCell ref="B214:B216"/>
    <mergeCell ref="A217:A219"/>
    <mergeCell ref="B217:B219"/>
    <mergeCell ref="A220:A222"/>
    <mergeCell ref="B220:B222"/>
    <mergeCell ref="A223:A225"/>
    <mergeCell ref="B223:B225"/>
    <mergeCell ref="A226:A228"/>
    <mergeCell ref="B226:B228"/>
    <mergeCell ref="A199:A201"/>
    <mergeCell ref="B199:B201"/>
    <mergeCell ref="A202:A204"/>
    <mergeCell ref="B202:B204"/>
    <mergeCell ref="A205:A207"/>
    <mergeCell ref="B205:B207"/>
    <mergeCell ref="A208:A210"/>
    <mergeCell ref="B208:B210"/>
    <mergeCell ref="A211:A213"/>
    <mergeCell ref="B211:B213"/>
    <mergeCell ref="A184:A186"/>
    <mergeCell ref="B184:B186"/>
    <mergeCell ref="A187:A189"/>
    <mergeCell ref="B187:B189"/>
    <mergeCell ref="A190:A192"/>
    <mergeCell ref="B190:B192"/>
    <mergeCell ref="A193:A195"/>
    <mergeCell ref="B193:B195"/>
    <mergeCell ref="A196:A198"/>
    <mergeCell ref="B196:B198"/>
    <mergeCell ref="A168:A170"/>
    <mergeCell ref="B168:B170"/>
    <mergeCell ref="A171:A173"/>
    <mergeCell ref="B171:B173"/>
    <mergeCell ref="A174:A176"/>
    <mergeCell ref="B174:B176"/>
    <mergeCell ref="A178:D178"/>
    <mergeCell ref="A179:D179"/>
    <mergeCell ref="A181:A183"/>
    <mergeCell ref="B181:B183"/>
    <mergeCell ref="A153:A155"/>
    <mergeCell ref="B153:B155"/>
    <mergeCell ref="A156:A158"/>
    <mergeCell ref="B156:B158"/>
    <mergeCell ref="A159:A161"/>
    <mergeCell ref="B159:B161"/>
    <mergeCell ref="A162:A164"/>
    <mergeCell ref="B162:B164"/>
    <mergeCell ref="A165:A167"/>
    <mergeCell ref="B165:B167"/>
    <mergeCell ref="A142:A143"/>
    <mergeCell ref="B142:C142"/>
    <mergeCell ref="B143:C143"/>
    <mergeCell ref="A144:A145"/>
    <mergeCell ref="B144:C144"/>
    <mergeCell ref="B145:C145"/>
    <mergeCell ref="A147:D147"/>
    <mergeCell ref="A148:D148"/>
    <mergeCell ref="A150:A152"/>
    <mergeCell ref="B150:B152"/>
    <mergeCell ref="A136:A137"/>
    <mergeCell ref="B136:C136"/>
    <mergeCell ref="B137:C137"/>
    <mergeCell ref="A138:A139"/>
    <mergeCell ref="B138:C138"/>
    <mergeCell ref="B139:C139"/>
    <mergeCell ref="A140:A141"/>
    <mergeCell ref="B140:C140"/>
    <mergeCell ref="B141:C141"/>
    <mergeCell ref="A130:A131"/>
    <mergeCell ref="B130:C130"/>
    <mergeCell ref="B131:C131"/>
    <mergeCell ref="A132:A133"/>
    <mergeCell ref="B132:C132"/>
    <mergeCell ref="B133:C133"/>
    <mergeCell ref="A134:A135"/>
    <mergeCell ref="B134:C134"/>
    <mergeCell ref="B135:C135"/>
    <mergeCell ref="A124:A125"/>
    <mergeCell ref="B124:C124"/>
    <mergeCell ref="B125:C125"/>
    <mergeCell ref="A126:A127"/>
    <mergeCell ref="B126:C126"/>
    <mergeCell ref="B127:C127"/>
    <mergeCell ref="A128:A129"/>
    <mergeCell ref="B128:C128"/>
    <mergeCell ref="B129:C129"/>
    <mergeCell ref="A118:A119"/>
    <mergeCell ref="B118:C118"/>
    <mergeCell ref="B119:C119"/>
    <mergeCell ref="A120:A121"/>
    <mergeCell ref="B120:C120"/>
    <mergeCell ref="B121:C121"/>
    <mergeCell ref="A122:A123"/>
    <mergeCell ref="B122:C122"/>
    <mergeCell ref="B123:C123"/>
    <mergeCell ref="A112:A113"/>
    <mergeCell ref="B112:C112"/>
    <mergeCell ref="B113:C113"/>
    <mergeCell ref="A114:A115"/>
    <mergeCell ref="B114:C114"/>
    <mergeCell ref="B115:C115"/>
    <mergeCell ref="A116:A117"/>
    <mergeCell ref="B116:C116"/>
    <mergeCell ref="B117:C117"/>
    <mergeCell ref="A106:A107"/>
    <mergeCell ref="B106:C106"/>
    <mergeCell ref="B107:C107"/>
    <mergeCell ref="A108:A109"/>
    <mergeCell ref="B108:C108"/>
    <mergeCell ref="B109:C109"/>
    <mergeCell ref="A110:A111"/>
    <mergeCell ref="B110:C110"/>
    <mergeCell ref="B111:C111"/>
    <mergeCell ref="A100:A101"/>
    <mergeCell ref="B100:C100"/>
    <mergeCell ref="B101:C101"/>
    <mergeCell ref="A102:A103"/>
    <mergeCell ref="B102:C102"/>
    <mergeCell ref="B103:C103"/>
    <mergeCell ref="A104:A105"/>
    <mergeCell ref="B104:C104"/>
    <mergeCell ref="B105:C105"/>
    <mergeCell ref="A94:A95"/>
    <mergeCell ref="B94:C94"/>
    <mergeCell ref="B95:C95"/>
    <mergeCell ref="A96:A97"/>
    <mergeCell ref="B96:C96"/>
    <mergeCell ref="B97:C97"/>
    <mergeCell ref="A98:A99"/>
    <mergeCell ref="B98:C98"/>
    <mergeCell ref="B99:C99"/>
    <mergeCell ref="A88:A89"/>
    <mergeCell ref="B88:C88"/>
    <mergeCell ref="B89:C89"/>
    <mergeCell ref="A90:A91"/>
    <mergeCell ref="B90:C90"/>
    <mergeCell ref="B91:C91"/>
    <mergeCell ref="A92:A93"/>
    <mergeCell ref="B92:C92"/>
    <mergeCell ref="B93:C93"/>
    <mergeCell ref="A80:A81"/>
    <mergeCell ref="B80:C80"/>
    <mergeCell ref="B81:C81"/>
    <mergeCell ref="A83:D83"/>
    <mergeCell ref="A84:D84"/>
    <mergeCell ref="B85:C85"/>
    <mergeCell ref="A86:A87"/>
    <mergeCell ref="B86:C86"/>
    <mergeCell ref="B87:C87"/>
    <mergeCell ref="A74:A75"/>
    <mergeCell ref="B74:C74"/>
    <mergeCell ref="B75:C75"/>
    <mergeCell ref="A76:A77"/>
    <mergeCell ref="B76:C76"/>
    <mergeCell ref="B77:C77"/>
    <mergeCell ref="A78:A79"/>
    <mergeCell ref="B78:C78"/>
    <mergeCell ref="B79:C79"/>
    <mergeCell ref="A68:A69"/>
    <mergeCell ref="B68:C68"/>
    <mergeCell ref="B69:C69"/>
    <mergeCell ref="A70:A71"/>
    <mergeCell ref="B70:C70"/>
    <mergeCell ref="B71:C71"/>
    <mergeCell ref="A72:A73"/>
    <mergeCell ref="B72:C72"/>
    <mergeCell ref="B73:C73"/>
    <mergeCell ref="A62:A63"/>
    <mergeCell ref="B62:C62"/>
    <mergeCell ref="B63:C63"/>
    <mergeCell ref="A64:A65"/>
    <mergeCell ref="B64:C64"/>
    <mergeCell ref="B65:C65"/>
    <mergeCell ref="A66:A67"/>
    <mergeCell ref="B66:C66"/>
    <mergeCell ref="B67:C67"/>
    <mergeCell ref="A56:A57"/>
    <mergeCell ref="B56:C56"/>
    <mergeCell ref="B57:C57"/>
    <mergeCell ref="A58:A59"/>
    <mergeCell ref="B58:C58"/>
    <mergeCell ref="B59:C59"/>
    <mergeCell ref="A60:A61"/>
    <mergeCell ref="B60:C60"/>
    <mergeCell ref="B61:C61"/>
    <mergeCell ref="A47:D47"/>
    <mergeCell ref="A49:D49"/>
    <mergeCell ref="A50:D50"/>
    <mergeCell ref="B51:C51"/>
    <mergeCell ref="A52:A53"/>
    <mergeCell ref="B52:C52"/>
    <mergeCell ref="B53:C53"/>
    <mergeCell ref="A54:A55"/>
    <mergeCell ref="B54:C54"/>
    <mergeCell ref="B55:C55"/>
    <mergeCell ref="B38:D38"/>
    <mergeCell ref="A39:D39"/>
    <mergeCell ref="B40:D40"/>
    <mergeCell ref="A41:D41"/>
    <mergeCell ref="B42:D42"/>
    <mergeCell ref="A43:D43"/>
    <mergeCell ref="B44:D44"/>
    <mergeCell ref="A45:D45"/>
    <mergeCell ref="B46:D46"/>
    <mergeCell ref="A29:D29"/>
    <mergeCell ref="B30:D30"/>
    <mergeCell ref="A31:D31"/>
    <mergeCell ref="B32:D32"/>
    <mergeCell ref="A33:D33"/>
    <mergeCell ref="B34:D34"/>
    <mergeCell ref="A35:D35"/>
    <mergeCell ref="B36:D36"/>
    <mergeCell ref="A37:D37"/>
    <mergeCell ref="C19:D19"/>
    <mergeCell ref="C20:D20"/>
    <mergeCell ref="A22:D22"/>
    <mergeCell ref="A23:D23"/>
    <mergeCell ref="B24:D24"/>
    <mergeCell ref="A25:D25"/>
    <mergeCell ref="B26:D26"/>
    <mergeCell ref="A27:D27"/>
    <mergeCell ref="B28:D28"/>
    <mergeCell ref="B10:D10"/>
    <mergeCell ref="B11:D11"/>
    <mergeCell ref="A12:D12"/>
    <mergeCell ref="B13:D13"/>
    <mergeCell ref="B14:D14"/>
    <mergeCell ref="B15:D15"/>
    <mergeCell ref="C16:D16"/>
    <mergeCell ref="A17:D17"/>
    <mergeCell ref="C18:D18"/>
    <mergeCell ref="A1:D1"/>
    <mergeCell ref="A2:D2"/>
    <mergeCell ref="A3:D3"/>
    <mergeCell ref="C4:D4"/>
    <mergeCell ref="C5:D5"/>
    <mergeCell ref="C6:D6"/>
    <mergeCell ref="C7:D7"/>
    <mergeCell ref="A8:D8"/>
    <mergeCell ref="B9:D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A296:A299"/>
    <mergeCell ref="B296:B299"/>
    <mergeCell ref="A300:A303"/>
    <mergeCell ref="B300:B303"/>
    <mergeCell ref="A304:A307"/>
    <mergeCell ref="B304:B307"/>
    <mergeCell ref="A308:A311"/>
    <mergeCell ref="B308:B311"/>
    <mergeCell ref="A276:A279"/>
    <mergeCell ref="B276:B279"/>
    <mergeCell ref="A280:A283"/>
    <mergeCell ref="B280:B283"/>
    <mergeCell ref="A284:A287"/>
    <mergeCell ref="B284:B287"/>
    <mergeCell ref="A288:A291"/>
    <mergeCell ref="B288:B291"/>
    <mergeCell ref="A292:A295"/>
    <mergeCell ref="B292:B295"/>
    <mergeCell ref="A259:A261"/>
    <mergeCell ref="B259:B261"/>
    <mergeCell ref="A262:A264"/>
    <mergeCell ref="B262:B264"/>
    <mergeCell ref="A265:A267"/>
    <mergeCell ref="B265:B267"/>
    <mergeCell ref="A269:D269"/>
    <mergeCell ref="A270:D270"/>
    <mergeCell ref="A272:A275"/>
    <mergeCell ref="B272:B275"/>
    <mergeCell ref="A245:A247"/>
    <mergeCell ref="B245:B247"/>
    <mergeCell ref="A248:A250"/>
    <mergeCell ref="B248:B250"/>
    <mergeCell ref="A251:A253"/>
    <mergeCell ref="B251:B253"/>
    <mergeCell ref="A254:A255"/>
    <mergeCell ref="B254:B255"/>
    <mergeCell ref="A256:A258"/>
    <mergeCell ref="B256:B258"/>
    <mergeCell ref="A230:D230"/>
    <mergeCell ref="A231:D231"/>
    <mergeCell ref="A233:A235"/>
    <mergeCell ref="B233:B235"/>
    <mergeCell ref="A236:A238"/>
    <mergeCell ref="B236:B238"/>
    <mergeCell ref="A239:A241"/>
    <mergeCell ref="B239:B241"/>
    <mergeCell ref="A242:A244"/>
    <mergeCell ref="B242:B244"/>
    <mergeCell ref="A214:A216"/>
    <mergeCell ref="B214:B216"/>
    <mergeCell ref="A217:A219"/>
    <mergeCell ref="B217:B219"/>
    <mergeCell ref="A220:A222"/>
    <mergeCell ref="B220:B222"/>
    <mergeCell ref="A223:A225"/>
    <mergeCell ref="B223:B225"/>
    <mergeCell ref="A226:A228"/>
    <mergeCell ref="B226:B228"/>
    <mergeCell ref="A199:A201"/>
    <mergeCell ref="B199:B201"/>
    <mergeCell ref="A202:A204"/>
    <mergeCell ref="B202:B204"/>
    <mergeCell ref="A205:A207"/>
    <mergeCell ref="B205:B207"/>
    <mergeCell ref="A208:A210"/>
    <mergeCell ref="B208:B210"/>
    <mergeCell ref="A211:A213"/>
    <mergeCell ref="B211:B213"/>
    <mergeCell ref="A184:A186"/>
    <mergeCell ref="B184:B186"/>
    <mergeCell ref="A187:A189"/>
    <mergeCell ref="B187:B189"/>
    <mergeCell ref="A190:A192"/>
    <mergeCell ref="B190:B192"/>
    <mergeCell ref="A193:A195"/>
    <mergeCell ref="B193:B195"/>
    <mergeCell ref="A196:A198"/>
    <mergeCell ref="B196:B198"/>
    <mergeCell ref="A168:A170"/>
    <mergeCell ref="B168:B170"/>
    <mergeCell ref="A171:A173"/>
    <mergeCell ref="B171:B173"/>
    <mergeCell ref="A174:A176"/>
    <mergeCell ref="B174:B176"/>
    <mergeCell ref="A178:D178"/>
    <mergeCell ref="A179:D179"/>
    <mergeCell ref="A181:A183"/>
    <mergeCell ref="B181:B183"/>
    <mergeCell ref="A153:A155"/>
    <mergeCell ref="B153:B155"/>
    <mergeCell ref="A156:A158"/>
    <mergeCell ref="B156:B158"/>
    <mergeCell ref="A159:A161"/>
    <mergeCell ref="B159:B161"/>
    <mergeCell ref="A162:A164"/>
    <mergeCell ref="B162:B164"/>
    <mergeCell ref="A165:A167"/>
    <mergeCell ref="B165:B167"/>
    <mergeCell ref="A142:A143"/>
    <mergeCell ref="B142:C142"/>
    <mergeCell ref="B143:C143"/>
    <mergeCell ref="A144:A145"/>
    <mergeCell ref="B144:C144"/>
    <mergeCell ref="B145:C145"/>
    <mergeCell ref="A147:D147"/>
    <mergeCell ref="A148:D148"/>
    <mergeCell ref="A150:A152"/>
    <mergeCell ref="B150:B152"/>
    <mergeCell ref="A136:A137"/>
    <mergeCell ref="B136:C136"/>
    <mergeCell ref="B137:C137"/>
    <mergeCell ref="A138:A139"/>
    <mergeCell ref="B138:C138"/>
    <mergeCell ref="B139:C139"/>
    <mergeCell ref="A140:A141"/>
    <mergeCell ref="B140:C140"/>
    <mergeCell ref="B141:C141"/>
    <mergeCell ref="A130:A131"/>
    <mergeCell ref="B130:C130"/>
    <mergeCell ref="B131:C131"/>
    <mergeCell ref="A132:A133"/>
    <mergeCell ref="B132:C132"/>
    <mergeCell ref="B133:C133"/>
    <mergeCell ref="A134:A135"/>
    <mergeCell ref="B134:C134"/>
    <mergeCell ref="B135:C135"/>
    <mergeCell ref="A124:A125"/>
    <mergeCell ref="B124:C124"/>
    <mergeCell ref="B125:C125"/>
    <mergeCell ref="A126:A127"/>
    <mergeCell ref="B126:C126"/>
    <mergeCell ref="B127:C127"/>
    <mergeCell ref="A128:A129"/>
    <mergeCell ref="B128:C128"/>
    <mergeCell ref="B129:C129"/>
    <mergeCell ref="A118:A119"/>
    <mergeCell ref="B118:C118"/>
    <mergeCell ref="B119:C119"/>
    <mergeCell ref="A120:A121"/>
    <mergeCell ref="B120:C120"/>
    <mergeCell ref="B121:C121"/>
    <mergeCell ref="A122:A123"/>
    <mergeCell ref="B122:C122"/>
    <mergeCell ref="B123:C123"/>
    <mergeCell ref="A112:A113"/>
    <mergeCell ref="B112:C112"/>
    <mergeCell ref="B113:C113"/>
    <mergeCell ref="A114:A115"/>
    <mergeCell ref="B114:C114"/>
    <mergeCell ref="B115:C115"/>
    <mergeCell ref="A116:A117"/>
    <mergeCell ref="B116:C116"/>
    <mergeCell ref="B117:C117"/>
    <mergeCell ref="A106:A107"/>
    <mergeCell ref="B106:C106"/>
    <mergeCell ref="B107:C107"/>
    <mergeCell ref="A108:A109"/>
    <mergeCell ref="B108:C108"/>
    <mergeCell ref="B109:C109"/>
    <mergeCell ref="A110:A111"/>
    <mergeCell ref="B110:C110"/>
    <mergeCell ref="B111:C111"/>
    <mergeCell ref="A100:A101"/>
    <mergeCell ref="B100:C100"/>
    <mergeCell ref="B101:C101"/>
    <mergeCell ref="A102:A103"/>
    <mergeCell ref="B102:C102"/>
    <mergeCell ref="B103:C103"/>
    <mergeCell ref="A104:A105"/>
    <mergeCell ref="B104:C104"/>
    <mergeCell ref="B105:C105"/>
    <mergeCell ref="A94:A95"/>
    <mergeCell ref="B94:C94"/>
    <mergeCell ref="B95:C95"/>
    <mergeCell ref="A96:A97"/>
    <mergeCell ref="B96:C96"/>
    <mergeCell ref="B97:C97"/>
    <mergeCell ref="A98:A99"/>
    <mergeCell ref="B98:C98"/>
    <mergeCell ref="B99:C99"/>
    <mergeCell ref="A88:A89"/>
    <mergeCell ref="B88:C88"/>
    <mergeCell ref="B89:C89"/>
    <mergeCell ref="A90:A91"/>
    <mergeCell ref="B90:C90"/>
    <mergeCell ref="B91:C91"/>
    <mergeCell ref="A92:A93"/>
    <mergeCell ref="B92:C92"/>
    <mergeCell ref="B93:C93"/>
    <mergeCell ref="A80:A81"/>
    <mergeCell ref="B80:C80"/>
    <mergeCell ref="B81:C81"/>
    <mergeCell ref="A83:D83"/>
    <mergeCell ref="A84:D84"/>
    <mergeCell ref="B85:C85"/>
    <mergeCell ref="A86:A87"/>
    <mergeCell ref="B86:C86"/>
    <mergeCell ref="B87:C87"/>
    <mergeCell ref="A74:A75"/>
    <mergeCell ref="B74:C74"/>
    <mergeCell ref="B75:C75"/>
    <mergeCell ref="A76:A77"/>
    <mergeCell ref="B76:C76"/>
    <mergeCell ref="B77:C77"/>
    <mergeCell ref="A78:A79"/>
    <mergeCell ref="B78:C78"/>
    <mergeCell ref="B79:C79"/>
    <mergeCell ref="A68:A69"/>
    <mergeCell ref="B68:C68"/>
    <mergeCell ref="B69:C69"/>
    <mergeCell ref="A70:A71"/>
    <mergeCell ref="B70:C70"/>
    <mergeCell ref="B71:C71"/>
    <mergeCell ref="A72:A73"/>
    <mergeCell ref="B72:C72"/>
    <mergeCell ref="B73:C73"/>
    <mergeCell ref="A62:A63"/>
    <mergeCell ref="B62:C62"/>
    <mergeCell ref="B63:C63"/>
    <mergeCell ref="A64:A65"/>
    <mergeCell ref="B64:C64"/>
    <mergeCell ref="B65:C65"/>
    <mergeCell ref="A66:A67"/>
    <mergeCell ref="B66:C66"/>
    <mergeCell ref="B67:C67"/>
    <mergeCell ref="A56:A57"/>
    <mergeCell ref="B56:C56"/>
    <mergeCell ref="B57:C57"/>
    <mergeCell ref="A58:A59"/>
    <mergeCell ref="B58:C58"/>
    <mergeCell ref="B59:C59"/>
    <mergeCell ref="A60:A61"/>
    <mergeCell ref="B60:C60"/>
    <mergeCell ref="B61:C61"/>
    <mergeCell ref="A47:D47"/>
    <mergeCell ref="A49:D49"/>
    <mergeCell ref="A50:D50"/>
    <mergeCell ref="B51:C51"/>
    <mergeCell ref="A52:A53"/>
    <mergeCell ref="B52:C52"/>
    <mergeCell ref="B53:C53"/>
    <mergeCell ref="A54:A55"/>
    <mergeCell ref="B54:C54"/>
    <mergeCell ref="B55:C55"/>
    <mergeCell ref="B38:D38"/>
    <mergeCell ref="A39:D39"/>
    <mergeCell ref="B40:D40"/>
    <mergeCell ref="A41:D41"/>
    <mergeCell ref="B42:D42"/>
    <mergeCell ref="A43:D43"/>
    <mergeCell ref="B44:D44"/>
    <mergeCell ref="A45:D45"/>
    <mergeCell ref="B46:D46"/>
    <mergeCell ref="A29:D29"/>
    <mergeCell ref="B30:D30"/>
    <mergeCell ref="A31:D31"/>
    <mergeCell ref="B32:D32"/>
    <mergeCell ref="A33:D33"/>
    <mergeCell ref="B34:D34"/>
    <mergeCell ref="A35:D35"/>
    <mergeCell ref="B36:D36"/>
    <mergeCell ref="A37:D37"/>
    <mergeCell ref="C19:D19"/>
    <mergeCell ref="C20:D20"/>
    <mergeCell ref="A22:D22"/>
    <mergeCell ref="A23:D23"/>
    <mergeCell ref="B24:D24"/>
    <mergeCell ref="A25:D25"/>
    <mergeCell ref="B26:D26"/>
    <mergeCell ref="A27:D27"/>
    <mergeCell ref="B28:D28"/>
    <mergeCell ref="B10:D10"/>
    <mergeCell ref="B11:D11"/>
    <mergeCell ref="A12:D12"/>
    <mergeCell ref="B13:D13"/>
    <mergeCell ref="B14:D14"/>
    <mergeCell ref="B15:D15"/>
    <mergeCell ref="C16:D16"/>
    <mergeCell ref="A17:D17"/>
    <mergeCell ref="C18:D18"/>
    <mergeCell ref="A1:D1"/>
    <mergeCell ref="A2:D2"/>
    <mergeCell ref="A3:D3"/>
    <mergeCell ref="C4:D4"/>
    <mergeCell ref="C5:D5"/>
    <mergeCell ref="C6:D6"/>
    <mergeCell ref="C7:D7"/>
    <mergeCell ref="A8:D8"/>
    <mergeCell ref="B9:D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A296:A299"/>
    <mergeCell ref="B296:B299"/>
    <mergeCell ref="A300:A303"/>
    <mergeCell ref="B300:B303"/>
    <mergeCell ref="A304:A307"/>
    <mergeCell ref="B304:B307"/>
    <mergeCell ref="A308:A311"/>
    <mergeCell ref="B308:B311"/>
    <mergeCell ref="A276:A279"/>
    <mergeCell ref="B276:B279"/>
    <mergeCell ref="A280:A283"/>
    <mergeCell ref="B280:B283"/>
    <mergeCell ref="A284:A287"/>
    <mergeCell ref="B284:B287"/>
    <mergeCell ref="A288:A291"/>
    <mergeCell ref="B288:B291"/>
    <mergeCell ref="A292:A295"/>
    <mergeCell ref="B292:B295"/>
    <mergeCell ref="A259:A261"/>
    <mergeCell ref="B259:B261"/>
    <mergeCell ref="A262:A264"/>
    <mergeCell ref="B262:B264"/>
    <mergeCell ref="A265:A267"/>
    <mergeCell ref="B265:B267"/>
    <mergeCell ref="A269:D269"/>
    <mergeCell ref="A270:D270"/>
    <mergeCell ref="A272:A275"/>
    <mergeCell ref="B272:B275"/>
    <mergeCell ref="A245:A247"/>
    <mergeCell ref="B245:B247"/>
    <mergeCell ref="A248:A250"/>
    <mergeCell ref="B248:B250"/>
    <mergeCell ref="A251:A253"/>
    <mergeCell ref="B251:B253"/>
    <mergeCell ref="A254:A255"/>
    <mergeCell ref="B254:B255"/>
    <mergeCell ref="A256:A258"/>
    <mergeCell ref="B256:B258"/>
    <mergeCell ref="A230:D230"/>
    <mergeCell ref="A231:D231"/>
    <mergeCell ref="A233:A235"/>
    <mergeCell ref="B233:B235"/>
    <mergeCell ref="A236:A238"/>
    <mergeCell ref="B236:B238"/>
    <mergeCell ref="A239:A241"/>
    <mergeCell ref="B239:B241"/>
    <mergeCell ref="A242:A244"/>
    <mergeCell ref="B242:B244"/>
    <mergeCell ref="A214:A216"/>
    <mergeCell ref="B214:B216"/>
    <mergeCell ref="A217:A219"/>
    <mergeCell ref="B217:B219"/>
    <mergeCell ref="A220:A222"/>
    <mergeCell ref="B220:B222"/>
    <mergeCell ref="A223:A225"/>
    <mergeCell ref="B223:B225"/>
    <mergeCell ref="A226:A228"/>
    <mergeCell ref="B226:B228"/>
    <mergeCell ref="A199:A201"/>
    <mergeCell ref="B199:B201"/>
    <mergeCell ref="A202:A204"/>
    <mergeCell ref="B202:B204"/>
    <mergeCell ref="A205:A207"/>
    <mergeCell ref="B205:B207"/>
    <mergeCell ref="A208:A210"/>
    <mergeCell ref="B208:B210"/>
    <mergeCell ref="A211:A213"/>
    <mergeCell ref="B211:B213"/>
    <mergeCell ref="A184:A186"/>
    <mergeCell ref="B184:B186"/>
    <mergeCell ref="A187:A189"/>
    <mergeCell ref="B187:B189"/>
    <mergeCell ref="A190:A192"/>
    <mergeCell ref="B190:B192"/>
    <mergeCell ref="A193:A195"/>
    <mergeCell ref="B193:B195"/>
    <mergeCell ref="A196:A198"/>
    <mergeCell ref="B196:B198"/>
    <mergeCell ref="A168:A170"/>
    <mergeCell ref="B168:B170"/>
    <mergeCell ref="A171:A173"/>
    <mergeCell ref="B171:B173"/>
    <mergeCell ref="A174:A176"/>
    <mergeCell ref="B174:B176"/>
    <mergeCell ref="A178:D178"/>
    <mergeCell ref="A179:D179"/>
    <mergeCell ref="A181:A183"/>
    <mergeCell ref="B181:B183"/>
    <mergeCell ref="A153:A155"/>
    <mergeCell ref="B153:B155"/>
    <mergeCell ref="A156:A158"/>
    <mergeCell ref="B156:B158"/>
    <mergeCell ref="A159:A161"/>
    <mergeCell ref="B159:B161"/>
    <mergeCell ref="A162:A164"/>
    <mergeCell ref="B162:B164"/>
    <mergeCell ref="A165:A167"/>
    <mergeCell ref="B165:B167"/>
    <mergeCell ref="A142:A143"/>
    <mergeCell ref="B142:C142"/>
    <mergeCell ref="B143:C143"/>
    <mergeCell ref="A144:A145"/>
    <mergeCell ref="B144:C144"/>
    <mergeCell ref="B145:C145"/>
    <mergeCell ref="A147:D147"/>
    <mergeCell ref="A148:D148"/>
    <mergeCell ref="A150:A152"/>
    <mergeCell ref="B150:B152"/>
    <mergeCell ref="A136:A137"/>
    <mergeCell ref="B136:C136"/>
    <mergeCell ref="B137:C137"/>
    <mergeCell ref="A138:A139"/>
    <mergeCell ref="B138:C138"/>
    <mergeCell ref="B139:C139"/>
    <mergeCell ref="A140:A141"/>
    <mergeCell ref="B140:C140"/>
    <mergeCell ref="B141:C141"/>
    <mergeCell ref="A130:A131"/>
    <mergeCell ref="B130:C130"/>
    <mergeCell ref="B131:C131"/>
    <mergeCell ref="A132:A133"/>
    <mergeCell ref="B132:C132"/>
    <mergeCell ref="B133:C133"/>
    <mergeCell ref="A134:A135"/>
    <mergeCell ref="B134:C134"/>
    <mergeCell ref="B135:C135"/>
    <mergeCell ref="A124:A125"/>
    <mergeCell ref="B124:C124"/>
    <mergeCell ref="B125:C125"/>
    <mergeCell ref="A126:A127"/>
    <mergeCell ref="B126:C126"/>
    <mergeCell ref="B127:C127"/>
    <mergeCell ref="A128:A129"/>
    <mergeCell ref="B128:C128"/>
    <mergeCell ref="B129:C129"/>
    <mergeCell ref="A118:A119"/>
    <mergeCell ref="B118:C118"/>
    <mergeCell ref="B119:C119"/>
    <mergeCell ref="A120:A121"/>
    <mergeCell ref="B120:C120"/>
    <mergeCell ref="B121:C121"/>
    <mergeCell ref="A122:A123"/>
    <mergeCell ref="B122:C122"/>
    <mergeCell ref="B123:C123"/>
    <mergeCell ref="A112:A113"/>
    <mergeCell ref="B112:C112"/>
    <mergeCell ref="B113:C113"/>
    <mergeCell ref="A114:A115"/>
    <mergeCell ref="B114:C114"/>
    <mergeCell ref="B115:C115"/>
    <mergeCell ref="A116:A117"/>
    <mergeCell ref="B116:C116"/>
    <mergeCell ref="B117:C117"/>
    <mergeCell ref="A106:A107"/>
    <mergeCell ref="B106:C106"/>
    <mergeCell ref="B107:C107"/>
    <mergeCell ref="A108:A109"/>
    <mergeCell ref="B108:C108"/>
    <mergeCell ref="B109:C109"/>
    <mergeCell ref="A110:A111"/>
    <mergeCell ref="B110:C110"/>
    <mergeCell ref="B111:C111"/>
    <mergeCell ref="A100:A101"/>
    <mergeCell ref="B100:C100"/>
    <mergeCell ref="B101:C101"/>
    <mergeCell ref="A102:A103"/>
    <mergeCell ref="B102:C102"/>
    <mergeCell ref="B103:C103"/>
    <mergeCell ref="A104:A105"/>
    <mergeCell ref="B104:C104"/>
    <mergeCell ref="B105:C105"/>
    <mergeCell ref="A94:A95"/>
    <mergeCell ref="B94:C94"/>
    <mergeCell ref="B95:C95"/>
    <mergeCell ref="A96:A97"/>
    <mergeCell ref="B96:C96"/>
    <mergeCell ref="B97:C97"/>
    <mergeCell ref="A98:A99"/>
    <mergeCell ref="B98:C98"/>
    <mergeCell ref="B99:C99"/>
    <mergeCell ref="A88:A89"/>
    <mergeCell ref="B88:C88"/>
    <mergeCell ref="B89:C89"/>
    <mergeCell ref="A90:A91"/>
    <mergeCell ref="B90:C90"/>
    <mergeCell ref="B91:C91"/>
    <mergeCell ref="A92:A93"/>
    <mergeCell ref="B92:C92"/>
    <mergeCell ref="B93:C93"/>
    <mergeCell ref="A80:A81"/>
    <mergeCell ref="B80:C80"/>
    <mergeCell ref="B81:C81"/>
    <mergeCell ref="A83:D83"/>
    <mergeCell ref="A84:D84"/>
    <mergeCell ref="B85:C85"/>
    <mergeCell ref="A86:A87"/>
    <mergeCell ref="B86:C86"/>
    <mergeCell ref="B87:C87"/>
    <mergeCell ref="A74:A75"/>
    <mergeCell ref="B74:C74"/>
    <mergeCell ref="B75:C75"/>
    <mergeCell ref="A76:A77"/>
    <mergeCell ref="B76:C76"/>
    <mergeCell ref="B77:C77"/>
    <mergeCell ref="A78:A79"/>
    <mergeCell ref="B78:C78"/>
    <mergeCell ref="B79:C79"/>
    <mergeCell ref="A68:A69"/>
    <mergeCell ref="B68:C68"/>
    <mergeCell ref="B69:C69"/>
    <mergeCell ref="A70:A71"/>
    <mergeCell ref="B70:C70"/>
    <mergeCell ref="B71:C71"/>
    <mergeCell ref="A72:A73"/>
    <mergeCell ref="B72:C72"/>
    <mergeCell ref="B73:C73"/>
    <mergeCell ref="A62:A63"/>
    <mergeCell ref="B62:C62"/>
    <mergeCell ref="B63:C63"/>
    <mergeCell ref="A64:A65"/>
    <mergeCell ref="B64:C64"/>
    <mergeCell ref="B65:C65"/>
    <mergeCell ref="A66:A67"/>
    <mergeCell ref="B66:C66"/>
    <mergeCell ref="B67:C67"/>
    <mergeCell ref="A56:A57"/>
    <mergeCell ref="B56:C56"/>
    <mergeCell ref="B57:C57"/>
    <mergeCell ref="A58:A59"/>
    <mergeCell ref="B58:C58"/>
    <mergeCell ref="B59:C59"/>
    <mergeCell ref="A60:A61"/>
    <mergeCell ref="B60:C60"/>
    <mergeCell ref="B61:C61"/>
    <mergeCell ref="A47:D47"/>
    <mergeCell ref="A49:D49"/>
    <mergeCell ref="A50:D50"/>
    <mergeCell ref="B51:C51"/>
    <mergeCell ref="A52:A53"/>
    <mergeCell ref="B52:C52"/>
    <mergeCell ref="B53:C53"/>
    <mergeCell ref="A54:A55"/>
    <mergeCell ref="B54:C54"/>
    <mergeCell ref="B55:C55"/>
    <mergeCell ref="B38:D38"/>
    <mergeCell ref="A39:D39"/>
    <mergeCell ref="B40:D40"/>
    <mergeCell ref="A41:D41"/>
    <mergeCell ref="B42:D42"/>
    <mergeCell ref="A43:D43"/>
    <mergeCell ref="B44:D44"/>
    <mergeCell ref="A45:D45"/>
    <mergeCell ref="B46:D46"/>
    <mergeCell ref="A29:D29"/>
    <mergeCell ref="B30:D30"/>
    <mergeCell ref="A31:D31"/>
    <mergeCell ref="B32:D32"/>
    <mergeCell ref="A33:D33"/>
    <mergeCell ref="B34:D34"/>
    <mergeCell ref="A35:D35"/>
    <mergeCell ref="B36:D36"/>
    <mergeCell ref="A37:D37"/>
    <mergeCell ref="C19:D19"/>
    <mergeCell ref="C20:D20"/>
    <mergeCell ref="A22:D22"/>
    <mergeCell ref="A23:D23"/>
    <mergeCell ref="B24:D24"/>
    <mergeCell ref="A25:D25"/>
    <mergeCell ref="B26:D26"/>
    <mergeCell ref="A27:D27"/>
    <mergeCell ref="B28:D28"/>
    <mergeCell ref="B10:D10"/>
    <mergeCell ref="B11:D11"/>
    <mergeCell ref="A12:D12"/>
    <mergeCell ref="B13:D13"/>
    <mergeCell ref="B14:D14"/>
    <mergeCell ref="B15:D15"/>
    <mergeCell ref="C16:D16"/>
    <mergeCell ref="A17:D17"/>
    <mergeCell ref="C18:D18"/>
    <mergeCell ref="A1:D1"/>
    <mergeCell ref="A2:D2"/>
    <mergeCell ref="A3:D3"/>
    <mergeCell ref="C4:D4"/>
    <mergeCell ref="C5:D5"/>
    <mergeCell ref="C6:D6"/>
    <mergeCell ref="C7:D7"/>
    <mergeCell ref="A8:D8"/>
    <mergeCell ref="B9:D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G311"/>
  <sheetViews>
    <sheetView workbookViewId="0">
      <selection activeCell="D53" sqref="D53"/>
    </sheetView>
  </sheetViews>
  <sheetFormatPr defaultRowHeight="15"/>
  <cols>
    <col min="1" max="1" width="4.28515625" customWidth="1"/>
    <col min="2" max="2" width="35.85546875" customWidth="1"/>
    <col min="3" max="3" width="37.140625" customWidth="1"/>
    <col min="4" max="4" width="10" customWidth="1"/>
    <col min="5" max="5" width="0" hidden="1" customWidth="1"/>
  </cols>
  <sheetData>
    <row r="1" spans="1:7" ht="20.25" thickBot="1">
      <c r="A1" s="313" t="s">
        <v>0</v>
      </c>
      <c r="B1" s="313"/>
      <c r="C1" s="313"/>
      <c r="D1" s="313"/>
    </row>
    <row r="2" spans="1:7" ht="130.5" customHeight="1" thickTop="1">
      <c r="A2" s="515" t="s">
        <v>1</v>
      </c>
      <c r="B2" s="516"/>
      <c r="C2" s="516"/>
      <c r="D2" s="516"/>
    </row>
    <row r="3" spans="1:7" ht="20.25" thickBot="1">
      <c r="A3" s="313" t="s">
        <v>2</v>
      </c>
      <c r="B3" s="313"/>
      <c r="C3" s="313"/>
      <c r="D3" s="313"/>
    </row>
    <row r="4" spans="1:7" ht="15.75" thickTop="1">
      <c r="A4" s="1" t="s">
        <v>3</v>
      </c>
      <c r="B4" s="1"/>
      <c r="C4" s="510"/>
      <c r="D4" s="511"/>
      <c r="G4" s="46"/>
    </row>
    <row r="5" spans="1:7">
      <c r="A5" s="1" t="s">
        <v>4</v>
      </c>
      <c r="B5" s="1"/>
      <c r="C5" s="510"/>
      <c r="D5" s="511"/>
    </row>
    <row r="6" spans="1:7">
      <c r="A6" s="2" t="s">
        <v>5</v>
      </c>
      <c r="B6" s="2"/>
      <c r="C6" s="510"/>
      <c r="D6" s="511"/>
    </row>
    <row r="7" spans="1:7">
      <c r="A7" s="1" t="s">
        <v>6</v>
      </c>
      <c r="B7" s="1"/>
      <c r="C7" s="510"/>
      <c r="D7" s="511"/>
    </row>
    <row r="8" spans="1:7">
      <c r="A8" s="509" t="s">
        <v>7</v>
      </c>
      <c r="B8" s="509"/>
      <c r="C8" s="509"/>
      <c r="D8" s="509"/>
    </row>
    <row r="9" spans="1:7" ht="30.75" customHeight="1">
      <c r="A9" s="1" t="s">
        <v>8</v>
      </c>
      <c r="B9" s="510"/>
      <c r="C9" s="511"/>
      <c r="D9" s="511"/>
    </row>
    <row r="10" spans="1:7" ht="30" customHeight="1">
      <c r="A10" s="1" t="s">
        <v>9</v>
      </c>
      <c r="B10" s="510"/>
      <c r="C10" s="511"/>
      <c r="D10" s="511"/>
    </row>
    <row r="11" spans="1:7" ht="28.5" customHeight="1">
      <c r="A11" s="1" t="s">
        <v>10</v>
      </c>
      <c r="B11" s="510"/>
      <c r="C11" s="511"/>
      <c r="D11" s="511"/>
    </row>
    <row r="12" spans="1:7" ht="30" customHeight="1">
      <c r="A12" s="513" t="s">
        <v>11</v>
      </c>
      <c r="B12" s="513"/>
      <c r="C12" s="513"/>
      <c r="D12" s="513"/>
    </row>
    <row r="13" spans="1:7" ht="30" customHeight="1">
      <c r="A13" s="1" t="s">
        <v>8</v>
      </c>
      <c r="B13" s="510"/>
      <c r="C13" s="511"/>
      <c r="D13" s="511"/>
    </row>
    <row r="14" spans="1:7" ht="30.75" customHeight="1">
      <c r="A14" s="1" t="s">
        <v>12</v>
      </c>
      <c r="B14" s="510"/>
      <c r="C14" s="511"/>
      <c r="D14" s="511"/>
    </row>
    <row r="15" spans="1:7" ht="30" customHeight="1">
      <c r="A15" s="1" t="s">
        <v>13</v>
      </c>
      <c r="B15" s="510"/>
      <c r="C15" s="511"/>
      <c r="D15" s="511"/>
    </row>
    <row r="16" spans="1:7">
      <c r="A16" s="1" t="s">
        <v>14</v>
      </c>
      <c r="B16" s="1"/>
      <c r="C16" s="514"/>
      <c r="D16" s="514"/>
    </row>
    <row r="17" spans="1:4" ht="20.25" thickBot="1">
      <c r="A17" s="313" t="s">
        <v>15</v>
      </c>
      <c r="B17" s="313"/>
      <c r="C17" s="313"/>
      <c r="D17" s="313"/>
    </row>
    <row r="18" spans="1:4" ht="15.75" thickTop="1">
      <c r="A18" s="1" t="s">
        <v>16</v>
      </c>
      <c r="B18" s="1"/>
      <c r="C18" s="510"/>
      <c r="D18" s="511"/>
    </row>
    <row r="19" spans="1:4">
      <c r="A19" s="1" t="s">
        <v>17</v>
      </c>
      <c r="B19" s="1"/>
      <c r="C19" s="510"/>
      <c r="D19" s="511"/>
    </row>
    <row r="20" spans="1:4">
      <c r="A20" s="1" t="s">
        <v>18</v>
      </c>
      <c r="B20" s="1"/>
      <c r="C20" s="510"/>
      <c r="D20" s="511"/>
    </row>
    <row r="21" spans="1:4">
      <c r="A21" s="3"/>
    </row>
    <row r="22" spans="1:4">
      <c r="A22" s="492" t="s">
        <v>19</v>
      </c>
      <c r="B22" s="492"/>
      <c r="C22" s="492"/>
      <c r="D22" s="492"/>
    </row>
    <row r="23" spans="1:4" ht="30" customHeight="1">
      <c r="A23" s="513" t="s">
        <v>20</v>
      </c>
      <c r="B23" s="513"/>
      <c r="C23" s="513"/>
      <c r="D23" s="513"/>
    </row>
    <row r="24" spans="1:4">
      <c r="A24" s="4" t="s">
        <v>21</v>
      </c>
      <c r="B24" s="509" t="s">
        <v>22</v>
      </c>
      <c r="C24" s="509"/>
      <c r="D24" s="509"/>
    </row>
    <row r="25" spans="1:4" ht="30" customHeight="1">
      <c r="A25" s="510"/>
      <c r="B25" s="511"/>
      <c r="C25" s="511"/>
      <c r="D25" s="512"/>
    </row>
    <row r="26" spans="1:4">
      <c r="A26" s="4" t="s">
        <v>12</v>
      </c>
      <c r="B26" s="509" t="s">
        <v>23</v>
      </c>
      <c r="C26" s="509"/>
      <c r="D26" s="509"/>
    </row>
    <row r="27" spans="1:4" ht="29.25" customHeight="1">
      <c r="A27" s="510"/>
      <c r="B27" s="511"/>
      <c r="C27" s="511"/>
      <c r="D27" s="512"/>
    </row>
    <row r="28" spans="1:4">
      <c r="A28" s="4" t="s">
        <v>13</v>
      </c>
      <c r="B28" s="509" t="s">
        <v>24</v>
      </c>
      <c r="C28" s="509"/>
      <c r="D28" s="509"/>
    </row>
    <row r="29" spans="1:4" ht="29.25" customHeight="1">
      <c r="A29" s="510"/>
      <c r="B29" s="511"/>
      <c r="C29" s="511"/>
      <c r="D29" s="512"/>
    </row>
    <row r="30" spans="1:4">
      <c r="A30" s="4" t="s">
        <v>25</v>
      </c>
      <c r="B30" s="509" t="s">
        <v>26</v>
      </c>
      <c r="C30" s="509"/>
      <c r="D30" s="509"/>
    </row>
    <row r="31" spans="1:4" ht="30" customHeight="1">
      <c r="A31" s="510"/>
      <c r="B31" s="511"/>
      <c r="C31" s="511"/>
      <c r="D31" s="512"/>
    </row>
    <row r="32" spans="1:4">
      <c r="A32" s="4" t="s">
        <v>27</v>
      </c>
      <c r="B32" s="509" t="s">
        <v>28</v>
      </c>
      <c r="C32" s="509"/>
      <c r="D32" s="509"/>
    </row>
    <row r="33" spans="1:4" ht="30" customHeight="1">
      <c r="A33" s="510"/>
      <c r="B33" s="511"/>
      <c r="C33" s="511"/>
      <c r="D33" s="512"/>
    </row>
    <row r="34" spans="1:4">
      <c r="A34" s="4" t="s">
        <v>29</v>
      </c>
      <c r="B34" s="509" t="s">
        <v>30</v>
      </c>
      <c r="C34" s="509"/>
      <c r="D34" s="509"/>
    </row>
    <row r="35" spans="1:4" ht="30" customHeight="1">
      <c r="A35" s="510"/>
      <c r="B35" s="511"/>
      <c r="C35" s="511"/>
      <c r="D35" s="512"/>
    </row>
    <row r="36" spans="1:4">
      <c r="A36" s="4" t="s">
        <v>31</v>
      </c>
      <c r="B36" s="509" t="s">
        <v>32</v>
      </c>
      <c r="C36" s="509"/>
      <c r="D36" s="509"/>
    </row>
    <row r="37" spans="1:4" ht="30" customHeight="1">
      <c r="A37" s="510"/>
      <c r="B37" s="511"/>
      <c r="C37" s="511"/>
      <c r="D37" s="512"/>
    </row>
    <row r="38" spans="1:4">
      <c r="A38" s="4" t="s">
        <v>33</v>
      </c>
      <c r="B38" s="509" t="s">
        <v>34</v>
      </c>
      <c r="C38" s="509"/>
      <c r="D38" s="509"/>
    </row>
    <row r="39" spans="1:4" ht="30" customHeight="1">
      <c r="A39" s="510"/>
      <c r="B39" s="511"/>
      <c r="C39" s="511"/>
      <c r="D39" s="512"/>
    </row>
    <row r="40" spans="1:4">
      <c r="A40" s="4" t="s">
        <v>35</v>
      </c>
      <c r="B40" s="509" t="s">
        <v>36</v>
      </c>
      <c r="C40" s="509"/>
      <c r="D40" s="509"/>
    </row>
    <row r="41" spans="1:4" ht="30" customHeight="1">
      <c r="A41" s="510"/>
      <c r="B41" s="511"/>
      <c r="C41" s="511"/>
      <c r="D41" s="512"/>
    </row>
    <row r="42" spans="1:4">
      <c r="A42" s="4" t="s">
        <v>37</v>
      </c>
      <c r="B42" s="509" t="s">
        <v>38</v>
      </c>
      <c r="C42" s="509"/>
      <c r="D42" s="509"/>
    </row>
    <row r="43" spans="1:4" ht="30" customHeight="1">
      <c r="A43" s="510"/>
      <c r="B43" s="511"/>
      <c r="C43" s="511"/>
      <c r="D43" s="512"/>
    </row>
    <row r="44" spans="1:4">
      <c r="A44" s="4" t="s">
        <v>39</v>
      </c>
      <c r="B44" s="509" t="s">
        <v>40</v>
      </c>
      <c r="C44" s="509"/>
      <c r="D44" s="509"/>
    </row>
    <row r="45" spans="1:4" ht="30" customHeight="1">
      <c r="A45" s="510"/>
      <c r="B45" s="511"/>
      <c r="C45" s="511"/>
      <c r="D45" s="512"/>
    </row>
    <row r="46" spans="1:4">
      <c r="A46" s="4" t="s">
        <v>41</v>
      </c>
      <c r="B46" s="509" t="s">
        <v>42</v>
      </c>
      <c r="C46" s="509"/>
      <c r="D46" s="509"/>
    </row>
    <row r="47" spans="1:4" ht="30" customHeight="1">
      <c r="A47" s="510"/>
      <c r="B47" s="511"/>
      <c r="C47" s="511"/>
      <c r="D47" s="512"/>
    </row>
    <row r="48" spans="1:4">
      <c r="A48" s="5"/>
    </row>
    <row r="49" spans="1:5">
      <c r="A49" s="492" t="s">
        <v>43</v>
      </c>
      <c r="B49" s="492"/>
      <c r="C49" s="492"/>
      <c r="D49" s="492"/>
    </row>
    <row r="50" spans="1:5" ht="307.5" customHeight="1" thickBot="1">
      <c r="A50" s="506" t="s">
        <v>455</v>
      </c>
      <c r="B50" s="506"/>
      <c r="C50" s="506"/>
      <c r="D50" s="506"/>
    </row>
    <row r="51" spans="1:5" ht="15.75" thickBot="1">
      <c r="A51" s="6"/>
      <c r="B51" s="507" t="s">
        <v>44</v>
      </c>
      <c r="C51" s="508"/>
      <c r="D51" s="7" t="s">
        <v>45</v>
      </c>
    </row>
    <row r="52" spans="1:5" ht="18" customHeight="1">
      <c r="A52" s="502">
        <v>1</v>
      </c>
      <c r="B52" s="489" t="s">
        <v>46</v>
      </c>
      <c r="C52" s="489"/>
      <c r="D52" s="8"/>
      <c r="E52">
        <f>IF(D52=3,1,0)</f>
        <v>0</v>
      </c>
    </row>
    <row r="53" spans="1:5" ht="31.5" customHeight="1" thickBot="1">
      <c r="A53" s="503"/>
      <c r="B53" s="491" t="s">
        <v>47</v>
      </c>
      <c r="C53" s="491"/>
      <c r="D53" s="9"/>
      <c r="E53">
        <f t="shared" ref="E53:E81" si="0">IF(D53=3,1,0)</f>
        <v>0</v>
      </c>
    </row>
    <row r="54" spans="1:5" ht="19.5" customHeight="1">
      <c r="A54" s="502">
        <v>2</v>
      </c>
      <c r="B54" s="489" t="s">
        <v>48</v>
      </c>
      <c r="C54" s="489"/>
      <c r="D54" s="8"/>
      <c r="E54">
        <f t="shared" si="0"/>
        <v>0</v>
      </c>
    </row>
    <row r="55" spans="1:5" ht="42.75" customHeight="1" thickBot="1">
      <c r="A55" s="503"/>
      <c r="B55" s="491" t="s">
        <v>49</v>
      </c>
      <c r="C55" s="491"/>
      <c r="D55" s="9"/>
      <c r="E55">
        <f t="shared" si="0"/>
        <v>0</v>
      </c>
    </row>
    <row r="56" spans="1:5" ht="45.75" customHeight="1">
      <c r="A56" s="502">
        <v>3</v>
      </c>
      <c r="B56" s="489" t="s">
        <v>50</v>
      </c>
      <c r="C56" s="489"/>
      <c r="D56" s="8"/>
      <c r="E56">
        <f t="shared" si="0"/>
        <v>0</v>
      </c>
    </row>
    <row r="57" spans="1:5" ht="34.5" customHeight="1" thickBot="1">
      <c r="A57" s="503"/>
      <c r="B57" s="491" t="s">
        <v>51</v>
      </c>
      <c r="C57" s="491"/>
      <c r="D57" s="9"/>
      <c r="E57">
        <f t="shared" si="0"/>
        <v>0</v>
      </c>
    </row>
    <row r="58" spans="1:5" ht="19.5" customHeight="1">
      <c r="A58" s="502">
        <v>4</v>
      </c>
      <c r="B58" s="489" t="s">
        <v>46</v>
      </c>
      <c r="C58" s="489"/>
      <c r="D58" s="8"/>
      <c r="E58">
        <f t="shared" si="0"/>
        <v>0</v>
      </c>
    </row>
    <row r="59" spans="1:5" ht="43.5" customHeight="1" thickBot="1">
      <c r="A59" s="503"/>
      <c r="B59" s="491" t="s">
        <v>52</v>
      </c>
      <c r="C59" s="491"/>
      <c r="D59" s="9"/>
      <c r="E59">
        <f t="shared" si="0"/>
        <v>0</v>
      </c>
    </row>
    <row r="60" spans="1:5" ht="45" customHeight="1">
      <c r="A60" s="502">
        <v>5</v>
      </c>
      <c r="B60" s="489" t="s">
        <v>50</v>
      </c>
      <c r="C60" s="489"/>
      <c r="D60" s="8"/>
      <c r="E60">
        <f t="shared" si="0"/>
        <v>0</v>
      </c>
    </row>
    <row r="61" spans="1:5" ht="32.25" customHeight="1" thickBot="1">
      <c r="A61" s="503"/>
      <c r="B61" s="491" t="s">
        <v>51</v>
      </c>
      <c r="C61" s="491"/>
      <c r="D61" s="9"/>
      <c r="E61">
        <f t="shared" si="0"/>
        <v>0</v>
      </c>
    </row>
    <row r="62" spans="1:5" ht="19.5" customHeight="1">
      <c r="A62" s="502">
        <v>6</v>
      </c>
      <c r="B62" s="489" t="s">
        <v>48</v>
      </c>
      <c r="C62" s="489"/>
      <c r="D62" s="8"/>
      <c r="E62">
        <f t="shared" si="0"/>
        <v>0</v>
      </c>
    </row>
    <row r="63" spans="1:5" ht="33" customHeight="1" thickBot="1">
      <c r="A63" s="503"/>
      <c r="B63" s="491" t="s">
        <v>53</v>
      </c>
      <c r="C63" s="491"/>
      <c r="D63" s="9"/>
      <c r="E63">
        <f t="shared" si="0"/>
        <v>0</v>
      </c>
    </row>
    <row r="64" spans="1:5" ht="19.5" customHeight="1">
      <c r="A64" s="502">
        <v>7</v>
      </c>
      <c r="B64" s="489" t="s">
        <v>48</v>
      </c>
      <c r="C64" s="489"/>
      <c r="D64" s="8"/>
      <c r="E64">
        <f t="shared" si="0"/>
        <v>0</v>
      </c>
    </row>
    <row r="65" spans="1:5" ht="42.75" customHeight="1" thickBot="1">
      <c r="A65" s="503"/>
      <c r="B65" s="491" t="s">
        <v>54</v>
      </c>
      <c r="C65" s="491"/>
      <c r="D65" s="9"/>
      <c r="E65">
        <f t="shared" si="0"/>
        <v>0</v>
      </c>
    </row>
    <row r="66" spans="1:5" ht="18.75" customHeight="1">
      <c r="A66" s="502">
        <v>8</v>
      </c>
      <c r="B66" s="489" t="s">
        <v>48</v>
      </c>
      <c r="C66" s="489"/>
      <c r="D66" s="8"/>
      <c r="E66">
        <f t="shared" si="0"/>
        <v>0</v>
      </c>
    </row>
    <row r="67" spans="1:5" ht="17.25" customHeight="1" thickBot="1">
      <c r="A67" s="503"/>
      <c r="B67" s="491" t="s">
        <v>46</v>
      </c>
      <c r="C67" s="491"/>
      <c r="D67" s="9"/>
      <c r="E67">
        <f t="shared" si="0"/>
        <v>0</v>
      </c>
    </row>
    <row r="68" spans="1:5" ht="43.5" customHeight="1">
      <c r="A68" s="502">
        <v>9</v>
      </c>
      <c r="B68" s="489" t="s">
        <v>50</v>
      </c>
      <c r="C68" s="489"/>
      <c r="D68" s="8"/>
      <c r="E68">
        <f t="shared" si="0"/>
        <v>0</v>
      </c>
    </row>
    <row r="69" spans="1:5" ht="42.75" customHeight="1" thickBot="1">
      <c r="A69" s="503"/>
      <c r="B69" s="491" t="s">
        <v>55</v>
      </c>
      <c r="C69" s="491"/>
      <c r="D69" s="9"/>
      <c r="E69">
        <f t="shared" si="0"/>
        <v>0</v>
      </c>
    </row>
    <row r="70" spans="1:5" ht="32.25" customHeight="1">
      <c r="A70" s="502">
        <v>10</v>
      </c>
      <c r="B70" s="489" t="s">
        <v>53</v>
      </c>
      <c r="C70" s="489"/>
      <c r="D70" s="8"/>
      <c r="E70">
        <f t="shared" si="0"/>
        <v>0</v>
      </c>
    </row>
    <row r="71" spans="1:5" ht="31.5" customHeight="1" thickBot="1">
      <c r="A71" s="503"/>
      <c r="B71" s="491" t="s">
        <v>56</v>
      </c>
      <c r="C71" s="491"/>
      <c r="D71" s="9"/>
      <c r="E71">
        <f t="shared" si="0"/>
        <v>0</v>
      </c>
    </row>
    <row r="72" spans="1:5" ht="43.5" customHeight="1">
      <c r="A72" s="502">
        <v>11</v>
      </c>
      <c r="B72" s="489" t="s">
        <v>50</v>
      </c>
      <c r="C72" s="489"/>
      <c r="D72" s="8"/>
      <c r="E72">
        <f t="shared" si="0"/>
        <v>0</v>
      </c>
    </row>
    <row r="73" spans="1:5" ht="17.25" customHeight="1" thickBot="1">
      <c r="A73" s="503"/>
      <c r="B73" s="491" t="s">
        <v>57</v>
      </c>
      <c r="C73" s="491"/>
      <c r="D73" s="9"/>
      <c r="E73">
        <f t="shared" si="0"/>
        <v>0</v>
      </c>
    </row>
    <row r="74" spans="1:5" ht="42.75" customHeight="1">
      <c r="A74" s="502">
        <v>12</v>
      </c>
      <c r="B74" s="489" t="s">
        <v>54</v>
      </c>
      <c r="C74" s="489"/>
      <c r="D74" s="8"/>
      <c r="E74">
        <f t="shared" si="0"/>
        <v>0</v>
      </c>
    </row>
    <row r="75" spans="1:5" ht="33.75" customHeight="1" thickBot="1">
      <c r="A75" s="503"/>
      <c r="B75" s="491" t="s">
        <v>58</v>
      </c>
      <c r="C75" s="491"/>
      <c r="D75" s="9"/>
      <c r="E75">
        <f t="shared" si="0"/>
        <v>0</v>
      </c>
    </row>
    <row r="76" spans="1:5" ht="44.25" customHeight="1">
      <c r="A76" s="502">
        <v>13</v>
      </c>
      <c r="B76" s="489" t="s">
        <v>50</v>
      </c>
      <c r="C76" s="489"/>
      <c r="D76" s="8"/>
      <c r="E76">
        <f t="shared" si="0"/>
        <v>0</v>
      </c>
    </row>
    <row r="77" spans="1:5" ht="18.75" customHeight="1" thickBot="1">
      <c r="A77" s="503"/>
      <c r="B77" s="491" t="s">
        <v>59</v>
      </c>
      <c r="C77" s="491"/>
      <c r="D77" s="9"/>
      <c r="E77">
        <f t="shared" si="0"/>
        <v>0</v>
      </c>
    </row>
    <row r="78" spans="1:5" ht="19.5" customHeight="1">
      <c r="A78" s="502">
        <v>14</v>
      </c>
      <c r="B78" s="489" t="s">
        <v>48</v>
      </c>
      <c r="C78" s="489"/>
      <c r="D78" s="8"/>
      <c r="E78">
        <f t="shared" si="0"/>
        <v>0</v>
      </c>
    </row>
    <row r="79" spans="1:5" ht="33" customHeight="1" thickBot="1">
      <c r="A79" s="503"/>
      <c r="B79" s="491" t="s">
        <v>53</v>
      </c>
      <c r="C79" s="491"/>
      <c r="D79" s="9"/>
      <c r="E79">
        <f t="shared" si="0"/>
        <v>0</v>
      </c>
    </row>
    <row r="80" spans="1:5" ht="18.75" customHeight="1">
      <c r="A80" s="502">
        <v>15</v>
      </c>
      <c r="B80" s="489" t="s">
        <v>57</v>
      </c>
      <c r="C80" s="489"/>
      <c r="D80" s="8"/>
      <c r="E80">
        <f t="shared" si="0"/>
        <v>0</v>
      </c>
    </row>
    <row r="81" spans="1:5" ht="31.5" customHeight="1" thickBot="1">
      <c r="A81" s="503"/>
      <c r="B81" s="491" t="s">
        <v>58</v>
      </c>
      <c r="C81" s="491"/>
      <c r="D81" s="9"/>
      <c r="E81">
        <f t="shared" si="0"/>
        <v>0</v>
      </c>
    </row>
    <row r="82" spans="1:5">
      <c r="A82" s="10"/>
    </row>
    <row r="83" spans="1:5">
      <c r="A83" s="492" t="s">
        <v>60</v>
      </c>
      <c r="B83" s="492"/>
      <c r="C83" s="492"/>
      <c r="D83" s="492"/>
    </row>
    <row r="84" spans="1:5" ht="47.25" customHeight="1" thickBot="1">
      <c r="A84" s="506" t="s">
        <v>456</v>
      </c>
      <c r="B84" s="506"/>
      <c r="C84" s="506"/>
      <c r="D84" s="506"/>
    </row>
    <row r="85" spans="1:5" ht="15.75" thickBot="1">
      <c r="A85" s="6"/>
      <c r="B85" s="507" t="s">
        <v>44</v>
      </c>
      <c r="C85" s="508"/>
      <c r="D85" s="7" t="s">
        <v>45</v>
      </c>
    </row>
    <row r="86" spans="1:5" ht="31.5" customHeight="1">
      <c r="A86" s="504">
        <v>1</v>
      </c>
      <c r="B86" s="489" t="s">
        <v>61</v>
      </c>
      <c r="C86" s="489"/>
      <c r="D86" s="8"/>
      <c r="E86">
        <f>IF(D86=3,1,0)</f>
        <v>0</v>
      </c>
    </row>
    <row r="87" spans="1:5" ht="30" customHeight="1" thickBot="1">
      <c r="A87" s="505"/>
      <c r="B87" s="491" t="s">
        <v>62</v>
      </c>
      <c r="C87" s="491"/>
      <c r="D87" s="9"/>
      <c r="E87">
        <f t="shared" ref="E87:E145" si="1">IF(D87=3,1,0)</f>
        <v>0</v>
      </c>
    </row>
    <row r="88" spans="1:5" ht="19.5" customHeight="1">
      <c r="A88" s="502">
        <v>2</v>
      </c>
      <c r="B88" s="489" t="s">
        <v>63</v>
      </c>
      <c r="C88" s="489"/>
      <c r="D88" s="8"/>
      <c r="E88">
        <f t="shared" si="1"/>
        <v>0</v>
      </c>
    </row>
    <row r="89" spans="1:5" ht="29.25" customHeight="1" thickBot="1">
      <c r="A89" s="503"/>
      <c r="B89" s="491" t="s">
        <v>64</v>
      </c>
      <c r="C89" s="491"/>
      <c r="D89" s="9"/>
      <c r="E89">
        <f t="shared" si="1"/>
        <v>0</v>
      </c>
    </row>
    <row r="90" spans="1:5" ht="18" customHeight="1">
      <c r="A90" s="502">
        <v>3</v>
      </c>
      <c r="B90" s="489" t="s">
        <v>65</v>
      </c>
      <c r="C90" s="489"/>
      <c r="D90" s="8"/>
      <c r="E90">
        <f t="shared" si="1"/>
        <v>0</v>
      </c>
    </row>
    <row r="91" spans="1:5" ht="18.75" customHeight="1" thickBot="1">
      <c r="A91" s="503"/>
      <c r="B91" s="491" t="s">
        <v>66</v>
      </c>
      <c r="C91" s="491"/>
      <c r="D91" s="9"/>
      <c r="E91">
        <f t="shared" si="1"/>
        <v>0</v>
      </c>
    </row>
    <row r="92" spans="1:5" ht="18" customHeight="1">
      <c r="A92" s="502">
        <v>4</v>
      </c>
      <c r="B92" s="489" t="s">
        <v>67</v>
      </c>
      <c r="C92" s="489"/>
      <c r="D92" s="8"/>
      <c r="E92">
        <f t="shared" si="1"/>
        <v>0</v>
      </c>
    </row>
    <row r="93" spans="1:5" ht="17.25" customHeight="1" thickBot="1">
      <c r="A93" s="503"/>
      <c r="B93" s="491" t="s">
        <v>68</v>
      </c>
      <c r="C93" s="491"/>
      <c r="D93" s="9"/>
      <c r="E93">
        <f t="shared" si="1"/>
        <v>0</v>
      </c>
    </row>
    <row r="94" spans="1:5" ht="21.75" customHeight="1">
      <c r="A94" s="502">
        <v>5</v>
      </c>
      <c r="B94" s="489" t="s">
        <v>69</v>
      </c>
      <c r="C94" s="489"/>
      <c r="D94" s="8"/>
      <c r="E94">
        <f t="shared" si="1"/>
        <v>0</v>
      </c>
    </row>
    <row r="95" spans="1:5" ht="20.25" customHeight="1" thickBot="1">
      <c r="A95" s="503"/>
      <c r="B95" s="491" t="s">
        <v>70</v>
      </c>
      <c r="C95" s="491"/>
      <c r="D95" s="9"/>
      <c r="E95">
        <f t="shared" si="1"/>
        <v>0</v>
      </c>
    </row>
    <row r="96" spans="1:5" ht="15.75" customHeight="1">
      <c r="A96" s="502">
        <v>6</v>
      </c>
      <c r="B96" s="489" t="s">
        <v>71</v>
      </c>
      <c r="C96" s="489"/>
      <c r="D96" s="8"/>
      <c r="E96">
        <f t="shared" si="1"/>
        <v>0</v>
      </c>
    </row>
    <row r="97" spans="1:5" ht="16.5" customHeight="1" thickBot="1">
      <c r="A97" s="503"/>
      <c r="B97" s="491" t="s">
        <v>72</v>
      </c>
      <c r="C97" s="491"/>
      <c r="D97" s="9"/>
      <c r="E97">
        <f t="shared" si="1"/>
        <v>0</v>
      </c>
    </row>
    <row r="98" spans="1:5" ht="29.25" customHeight="1">
      <c r="A98" s="502">
        <v>7</v>
      </c>
      <c r="B98" s="489" t="s">
        <v>73</v>
      </c>
      <c r="C98" s="489"/>
      <c r="D98" s="8"/>
      <c r="E98">
        <f t="shared" si="1"/>
        <v>0</v>
      </c>
    </row>
    <row r="99" spans="1:5" ht="21.75" customHeight="1" thickBot="1">
      <c r="A99" s="503"/>
      <c r="B99" s="491" t="s">
        <v>74</v>
      </c>
      <c r="C99" s="491"/>
      <c r="D99" s="9"/>
      <c r="E99">
        <f t="shared" si="1"/>
        <v>0</v>
      </c>
    </row>
    <row r="100" spans="1:5" ht="15" customHeight="1">
      <c r="A100" s="502">
        <v>8</v>
      </c>
      <c r="B100" s="489" t="s">
        <v>75</v>
      </c>
      <c r="C100" s="489"/>
      <c r="D100" s="8"/>
      <c r="E100">
        <f t="shared" si="1"/>
        <v>0</v>
      </c>
    </row>
    <row r="101" spans="1:5" ht="29.25" customHeight="1" thickBot="1">
      <c r="A101" s="503"/>
      <c r="B101" s="491" t="s">
        <v>76</v>
      </c>
      <c r="C101" s="491"/>
      <c r="D101" s="9"/>
      <c r="E101">
        <f t="shared" si="1"/>
        <v>0</v>
      </c>
    </row>
    <row r="102" spans="1:5" ht="18.75" customHeight="1">
      <c r="A102" s="502">
        <v>9</v>
      </c>
      <c r="B102" s="489" t="s">
        <v>77</v>
      </c>
      <c r="C102" s="489"/>
      <c r="D102" s="8"/>
      <c r="E102">
        <f t="shared" si="1"/>
        <v>0</v>
      </c>
    </row>
    <row r="103" spans="1:5" ht="18.75" customHeight="1" thickBot="1">
      <c r="A103" s="503"/>
      <c r="B103" s="491" t="s">
        <v>78</v>
      </c>
      <c r="C103" s="491"/>
      <c r="D103" s="9"/>
      <c r="E103">
        <f t="shared" si="1"/>
        <v>0</v>
      </c>
    </row>
    <row r="104" spans="1:5" ht="16.5" customHeight="1">
      <c r="A104" s="502">
        <v>10</v>
      </c>
      <c r="B104" s="489" t="s">
        <v>79</v>
      </c>
      <c r="C104" s="489"/>
      <c r="D104" s="8"/>
      <c r="E104">
        <f t="shared" si="1"/>
        <v>0</v>
      </c>
    </row>
    <row r="105" spans="1:5" ht="15.75" customHeight="1" thickBot="1">
      <c r="A105" s="503"/>
      <c r="B105" s="491" t="s">
        <v>80</v>
      </c>
      <c r="C105" s="491"/>
      <c r="D105" s="9"/>
      <c r="E105">
        <f t="shared" si="1"/>
        <v>0</v>
      </c>
    </row>
    <row r="106" spans="1:5" ht="28.5" customHeight="1">
      <c r="A106" s="502">
        <v>11</v>
      </c>
      <c r="B106" s="489" t="s">
        <v>81</v>
      </c>
      <c r="C106" s="489"/>
      <c r="D106" s="8"/>
      <c r="E106">
        <f t="shared" si="1"/>
        <v>0</v>
      </c>
    </row>
    <row r="107" spans="1:5" ht="29.25" customHeight="1" thickBot="1">
      <c r="A107" s="503"/>
      <c r="B107" s="491" t="s">
        <v>82</v>
      </c>
      <c r="C107" s="491"/>
      <c r="D107" s="9"/>
      <c r="E107">
        <f t="shared" si="1"/>
        <v>0</v>
      </c>
    </row>
    <row r="108" spans="1:5" ht="18" customHeight="1">
      <c r="A108" s="502">
        <v>12</v>
      </c>
      <c r="B108" s="489" t="s">
        <v>83</v>
      </c>
      <c r="C108" s="489"/>
      <c r="D108" s="8"/>
      <c r="E108">
        <f t="shared" si="1"/>
        <v>0</v>
      </c>
    </row>
    <row r="109" spans="1:5" ht="29.25" customHeight="1" thickBot="1">
      <c r="A109" s="503"/>
      <c r="B109" s="491" t="s">
        <v>84</v>
      </c>
      <c r="C109" s="491"/>
      <c r="D109" s="9"/>
      <c r="E109">
        <f t="shared" si="1"/>
        <v>0</v>
      </c>
    </row>
    <row r="110" spans="1:5" ht="15" customHeight="1">
      <c r="A110" s="502">
        <v>13</v>
      </c>
      <c r="B110" s="489" t="s">
        <v>85</v>
      </c>
      <c r="C110" s="489"/>
      <c r="D110" s="8"/>
      <c r="E110">
        <f t="shared" si="1"/>
        <v>0</v>
      </c>
    </row>
    <row r="111" spans="1:5" ht="15.75" customHeight="1" thickBot="1">
      <c r="A111" s="503"/>
      <c r="B111" s="491" t="s">
        <v>86</v>
      </c>
      <c r="C111" s="491"/>
      <c r="D111" s="9"/>
      <c r="E111">
        <f t="shared" si="1"/>
        <v>0</v>
      </c>
    </row>
    <row r="112" spans="1:5" ht="20.25" customHeight="1">
      <c r="A112" s="502">
        <v>14</v>
      </c>
      <c r="B112" s="489" t="s">
        <v>87</v>
      </c>
      <c r="C112" s="489"/>
      <c r="D112" s="8"/>
      <c r="E112">
        <f t="shared" si="1"/>
        <v>0</v>
      </c>
    </row>
    <row r="113" spans="1:5" ht="18.75" customHeight="1" thickBot="1">
      <c r="A113" s="503"/>
      <c r="B113" s="491" t="s">
        <v>88</v>
      </c>
      <c r="C113" s="491"/>
      <c r="D113" s="9"/>
      <c r="E113">
        <f t="shared" si="1"/>
        <v>0</v>
      </c>
    </row>
    <row r="114" spans="1:5" ht="15" customHeight="1">
      <c r="A114" s="502">
        <v>15</v>
      </c>
      <c r="B114" s="489" t="s">
        <v>89</v>
      </c>
      <c r="C114" s="489"/>
      <c r="D114" s="8"/>
      <c r="E114">
        <f t="shared" si="1"/>
        <v>0</v>
      </c>
    </row>
    <row r="115" spans="1:5" ht="15.75" customHeight="1" thickBot="1">
      <c r="A115" s="503"/>
      <c r="B115" s="491" t="s">
        <v>90</v>
      </c>
      <c r="C115" s="491"/>
      <c r="D115" s="9"/>
      <c r="E115">
        <f t="shared" si="1"/>
        <v>0</v>
      </c>
    </row>
    <row r="116" spans="1:5" ht="19.5" customHeight="1">
      <c r="A116" s="502">
        <v>16</v>
      </c>
      <c r="B116" s="489" t="s">
        <v>91</v>
      </c>
      <c r="C116" s="489"/>
      <c r="D116" s="8"/>
      <c r="E116">
        <f t="shared" si="1"/>
        <v>0</v>
      </c>
    </row>
    <row r="117" spans="1:5" ht="28.5" customHeight="1" thickBot="1">
      <c r="A117" s="503"/>
      <c r="B117" s="491" t="s">
        <v>92</v>
      </c>
      <c r="C117" s="491"/>
      <c r="D117" s="9"/>
      <c r="E117">
        <f t="shared" si="1"/>
        <v>0</v>
      </c>
    </row>
    <row r="118" spans="1:5" ht="16.5" customHeight="1">
      <c r="A118" s="502">
        <v>17</v>
      </c>
      <c r="B118" s="489" t="s">
        <v>75</v>
      </c>
      <c r="C118" s="489"/>
      <c r="D118" s="8"/>
      <c r="E118">
        <f t="shared" si="1"/>
        <v>0</v>
      </c>
    </row>
    <row r="119" spans="1:5" ht="20.25" customHeight="1" thickBot="1">
      <c r="A119" s="503"/>
      <c r="B119" s="491" t="s">
        <v>93</v>
      </c>
      <c r="C119" s="491"/>
      <c r="D119" s="9"/>
      <c r="E119">
        <f t="shared" si="1"/>
        <v>0</v>
      </c>
    </row>
    <row r="120" spans="1:5" ht="15" customHeight="1">
      <c r="A120" s="502">
        <v>18</v>
      </c>
      <c r="B120" s="489" t="s">
        <v>94</v>
      </c>
      <c r="C120" s="489"/>
      <c r="D120" s="8"/>
      <c r="E120">
        <f t="shared" si="1"/>
        <v>0</v>
      </c>
    </row>
    <row r="121" spans="1:5" ht="22.5" customHeight="1" thickBot="1">
      <c r="A121" s="503"/>
      <c r="B121" s="491" t="s">
        <v>95</v>
      </c>
      <c r="C121" s="491"/>
      <c r="D121" s="9"/>
      <c r="E121">
        <f t="shared" si="1"/>
        <v>0</v>
      </c>
    </row>
    <row r="122" spans="1:5" ht="27" customHeight="1">
      <c r="A122" s="502">
        <v>19</v>
      </c>
      <c r="B122" s="489" t="s">
        <v>96</v>
      </c>
      <c r="C122" s="489"/>
      <c r="D122" s="8"/>
      <c r="E122">
        <f t="shared" si="1"/>
        <v>0</v>
      </c>
    </row>
    <row r="123" spans="1:5" ht="28.5" customHeight="1" thickBot="1">
      <c r="A123" s="503"/>
      <c r="B123" s="491" t="s">
        <v>97</v>
      </c>
      <c r="C123" s="491"/>
      <c r="D123" s="9"/>
      <c r="E123">
        <f t="shared" si="1"/>
        <v>0</v>
      </c>
    </row>
    <row r="124" spans="1:5" ht="15" customHeight="1">
      <c r="A124" s="502">
        <v>20</v>
      </c>
      <c r="B124" s="489" t="s">
        <v>98</v>
      </c>
      <c r="C124" s="489"/>
      <c r="D124" s="8"/>
      <c r="E124">
        <f t="shared" si="1"/>
        <v>0</v>
      </c>
    </row>
    <row r="125" spans="1:5" ht="18.75" customHeight="1" thickBot="1">
      <c r="A125" s="503"/>
      <c r="B125" s="491" t="s">
        <v>99</v>
      </c>
      <c r="C125" s="491"/>
      <c r="D125" s="9"/>
      <c r="E125">
        <f t="shared" si="1"/>
        <v>0</v>
      </c>
    </row>
    <row r="126" spans="1:5" ht="28.5" customHeight="1">
      <c r="A126" s="502">
        <v>21</v>
      </c>
      <c r="B126" s="489" t="s">
        <v>100</v>
      </c>
      <c r="C126" s="489"/>
      <c r="D126" s="8"/>
      <c r="E126">
        <f t="shared" si="1"/>
        <v>0</v>
      </c>
    </row>
    <row r="127" spans="1:5" ht="16.5" customHeight="1" thickBot="1">
      <c r="A127" s="503"/>
      <c r="B127" s="491" t="s">
        <v>101</v>
      </c>
      <c r="C127" s="491"/>
      <c r="D127" s="9"/>
      <c r="E127">
        <f t="shared" si="1"/>
        <v>0</v>
      </c>
    </row>
    <row r="128" spans="1:5" ht="29.25" customHeight="1">
      <c r="A128" s="502">
        <v>22</v>
      </c>
      <c r="B128" s="489" t="s">
        <v>102</v>
      </c>
      <c r="C128" s="489"/>
      <c r="D128" s="8"/>
      <c r="E128">
        <f t="shared" si="1"/>
        <v>0</v>
      </c>
    </row>
    <row r="129" spans="1:5" ht="15.75" customHeight="1" thickBot="1">
      <c r="A129" s="503"/>
      <c r="B129" s="491" t="s">
        <v>103</v>
      </c>
      <c r="C129" s="491"/>
      <c r="D129" s="9"/>
      <c r="E129">
        <f t="shared" si="1"/>
        <v>0</v>
      </c>
    </row>
    <row r="130" spans="1:5" ht="19.5" customHeight="1">
      <c r="A130" s="502">
        <v>23</v>
      </c>
      <c r="B130" s="489" t="s">
        <v>104</v>
      </c>
      <c r="C130" s="489"/>
      <c r="D130" s="8"/>
      <c r="E130">
        <f t="shared" si="1"/>
        <v>0</v>
      </c>
    </row>
    <row r="131" spans="1:5" ht="29.25" customHeight="1" thickBot="1">
      <c r="A131" s="503"/>
      <c r="B131" s="491" t="s">
        <v>105</v>
      </c>
      <c r="C131" s="491"/>
      <c r="D131" s="9"/>
      <c r="E131">
        <f t="shared" si="1"/>
        <v>0</v>
      </c>
    </row>
    <row r="132" spans="1:5" ht="29.25" customHeight="1">
      <c r="A132" s="502">
        <v>24</v>
      </c>
      <c r="B132" s="489" t="s">
        <v>106</v>
      </c>
      <c r="C132" s="489"/>
      <c r="D132" s="8"/>
      <c r="E132">
        <f t="shared" si="1"/>
        <v>0</v>
      </c>
    </row>
    <row r="133" spans="1:5" ht="22.5" customHeight="1" thickBot="1">
      <c r="A133" s="503"/>
      <c r="B133" s="491" t="s">
        <v>107</v>
      </c>
      <c r="C133" s="491"/>
      <c r="D133" s="9"/>
      <c r="E133">
        <f t="shared" si="1"/>
        <v>0</v>
      </c>
    </row>
    <row r="134" spans="1:5" ht="16.5" customHeight="1">
      <c r="A134" s="502">
        <v>25</v>
      </c>
      <c r="B134" s="489" t="s">
        <v>108</v>
      </c>
      <c r="C134" s="489"/>
      <c r="D134" s="8"/>
      <c r="E134">
        <f t="shared" si="1"/>
        <v>0</v>
      </c>
    </row>
    <row r="135" spans="1:5" ht="22.5" customHeight="1" thickBot="1">
      <c r="A135" s="503"/>
      <c r="B135" s="491" t="s">
        <v>109</v>
      </c>
      <c r="C135" s="491"/>
      <c r="D135" s="9"/>
      <c r="E135">
        <f t="shared" si="1"/>
        <v>0</v>
      </c>
    </row>
    <row r="136" spans="1:5" ht="15" customHeight="1">
      <c r="A136" s="502">
        <v>26</v>
      </c>
      <c r="B136" s="489" t="s">
        <v>110</v>
      </c>
      <c r="C136" s="489"/>
      <c r="D136" s="8"/>
      <c r="E136">
        <f t="shared" si="1"/>
        <v>0</v>
      </c>
    </row>
    <row r="137" spans="1:5" ht="20.25" customHeight="1" thickBot="1">
      <c r="A137" s="503"/>
      <c r="B137" s="491" t="s">
        <v>111</v>
      </c>
      <c r="C137" s="491"/>
      <c r="D137" s="9"/>
      <c r="E137">
        <f t="shared" si="1"/>
        <v>0</v>
      </c>
    </row>
    <row r="138" spans="1:5" ht="16.5" customHeight="1">
      <c r="A138" s="502">
        <v>27</v>
      </c>
      <c r="B138" s="489" t="s">
        <v>112</v>
      </c>
      <c r="C138" s="489"/>
      <c r="D138" s="8"/>
      <c r="E138">
        <f t="shared" si="1"/>
        <v>0</v>
      </c>
    </row>
    <row r="139" spans="1:5" ht="29.25" customHeight="1" thickBot="1">
      <c r="A139" s="503"/>
      <c r="B139" s="491" t="s">
        <v>113</v>
      </c>
      <c r="C139" s="491"/>
      <c r="D139" s="9"/>
      <c r="E139">
        <f t="shared" si="1"/>
        <v>0</v>
      </c>
    </row>
    <row r="140" spans="1:5" ht="15" customHeight="1">
      <c r="A140" s="502">
        <v>28</v>
      </c>
      <c r="B140" s="489" t="s">
        <v>75</v>
      </c>
      <c r="C140" s="489"/>
      <c r="D140" s="8"/>
      <c r="E140">
        <f t="shared" si="1"/>
        <v>0</v>
      </c>
    </row>
    <row r="141" spans="1:5" ht="18.75" customHeight="1" thickBot="1">
      <c r="A141" s="503"/>
      <c r="B141" s="491" t="s">
        <v>114</v>
      </c>
      <c r="C141" s="491"/>
      <c r="D141" s="9"/>
      <c r="E141">
        <f t="shared" si="1"/>
        <v>0</v>
      </c>
    </row>
    <row r="142" spans="1:5" ht="15" customHeight="1">
      <c r="A142" s="502">
        <v>29</v>
      </c>
      <c r="B142" s="489" t="s">
        <v>85</v>
      </c>
      <c r="C142" s="489"/>
      <c r="D142" s="8"/>
      <c r="E142">
        <f t="shared" si="1"/>
        <v>0</v>
      </c>
    </row>
    <row r="143" spans="1:5" ht="18.75" customHeight="1" thickBot="1">
      <c r="A143" s="503"/>
      <c r="B143" s="491" t="s">
        <v>115</v>
      </c>
      <c r="C143" s="491"/>
      <c r="D143" s="9"/>
      <c r="E143">
        <f t="shared" si="1"/>
        <v>0</v>
      </c>
    </row>
    <row r="144" spans="1:5" ht="16.5" customHeight="1">
      <c r="A144" s="502">
        <v>30</v>
      </c>
      <c r="B144" s="489" t="s">
        <v>116</v>
      </c>
      <c r="C144" s="489"/>
      <c r="D144" s="8"/>
      <c r="E144">
        <f t="shared" si="1"/>
        <v>0</v>
      </c>
    </row>
    <row r="145" spans="1:5" ht="30.75" customHeight="1" thickBot="1">
      <c r="A145" s="503"/>
      <c r="B145" s="491" t="s">
        <v>117</v>
      </c>
      <c r="C145" s="491"/>
      <c r="D145" s="9"/>
      <c r="E145">
        <f t="shared" si="1"/>
        <v>0</v>
      </c>
    </row>
    <row r="146" spans="1:5">
      <c r="A146" s="3"/>
    </row>
    <row r="147" spans="1:5">
      <c r="A147" s="492" t="s">
        <v>118</v>
      </c>
      <c r="B147" s="492"/>
      <c r="C147" s="492"/>
      <c r="D147" s="492"/>
    </row>
    <row r="148" spans="1:5" ht="57.75" customHeight="1" thickBot="1">
      <c r="A148" s="493" t="s">
        <v>457</v>
      </c>
      <c r="B148" s="493"/>
      <c r="C148" s="493"/>
      <c r="D148" s="493"/>
    </row>
    <row r="149" spans="1:5" ht="15.75" thickBot="1">
      <c r="A149" s="11"/>
      <c r="B149" s="12" t="s">
        <v>119</v>
      </c>
      <c r="C149" s="12" t="s">
        <v>120</v>
      </c>
      <c r="D149" s="12" t="s">
        <v>45</v>
      </c>
    </row>
    <row r="150" spans="1:5" ht="25.5">
      <c r="A150" s="496" t="s">
        <v>121</v>
      </c>
      <c r="B150" s="499" t="s">
        <v>122</v>
      </c>
      <c r="C150" s="13" t="s">
        <v>123</v>
      </c>
      <c r="D150" s="14"/>
      <c r="E150">
        <f>IF(D150=3,1,0)</f>
        <v>0</v>
      </c>
    </row>
    <row r="151" spans="1:5">
      <c r="A151" s="497"/>
      <c r="B151" s="500"/>
      <c r="C151" s="15" t="s">
        <v>124</v>
      </c>
      <c r="D151" s="16"/>
      <c r="E151">
        <f t="shared" ref="E151:E176" si="2">IF(D151=3,1,0)</f>
        <v>0</v>
      </c>
    </row>
    <row r="152" spans="1:5" ht="39" thickBot="1">
      <c r="A152" s="498"/>
      <c r="B152" s="501"/>
      <c r="C152" s="17" t="s">
        <v>125</v>
      </c>
      <c r="D152" s="18"/>
      <c r="E152">
        <f t="shared" si="2"/>
        <v>0</v>
      </c>
    </row>
    <row r="153" spans="1:5" ht="31.5" customHeight="1">
      <c r="A153" s="496" t="s">
        <v>126</v>
      </c>
      <c r="B153" s="499" t="s">
        <v>127</v>
      </c>
      <c r="C153" s="13" t="s">
        <v>128</v>
      </c>
      <c r="D153" s="14"/>
      <c r="E153">
        <f t="shared" si="2"/>
        <v>0</v>
      </c>
    </row>
    <row r="154" spans="1:5" ht="25.5">
      <c r="A154" s="497"/>
      <c r="B154" s="500"/>
      <c r="C154" s="15" t="s">
        <v>129</v>
      </c>
      <c r="D154" s="16"/>
      <c r="E154">
        <f t="shared" si="2"/>
        <v>0</v>
      </c>
    </row>
    <row r="155" spans="1:5" ht="30" customHeight="1" thickBot="1">
      <c r="A155" s="498"/>
      <c r="B155" s="501"/>
      <c r="C155" s="17" t="s">
        <v>130</v>
      </c>
      <c r="D155" s="18"/>
      <c r="E155">
        <f t="shared" si="2"/>
        <v>0</v>
      </c>
    </row>
    <row r="156" spans="1:5" ht="27" customHeight="1">
      <c r="A156" s="496" t="s">
        <v>131</v>
      </c>
      <c r="B156" s="499" t="s">
        <v>132</v>
      </c>
      <c r="C156" s="13" t="s">
        <v>133</v>
      </c>
      <c r="D156" s="14"/>
      <c r="E156">
        <f t="shared" si="2"/>
        <v>0</v>
      </c>
    </row>
    <row r="157" spans="1:5" ht="25.5">
      <c r="A157" s="497"/>
      <c r="B157" s="500"/>
      <c r="C157" s="15" t="s">
        <v>134</v>
      </c>
      <c r="D157" s="16"/>
      <c r="E157">
        <f t="shared" si="2"/>
        <v>0</v>
      </c>
    </row>
    <row r="158" spans="1:5" ht="26.25" thickBot="1">
      <c r="A158" s="498"/>
      <c r="B158" s="501"/>
      <c r="C158" s="17" t="s">
        <v>135</v>
      </c>
      <c r="D158" s="18"/>
      <c r="E158">
        <f t="shared" si="2"/>
        <v>0</v>
      </c>
    </row>
    <row r="159" spans="1:5" ht="27" customHeight="1">
      <c r="A159" s="496" t="s">
        <v>136</v>
      </c>
      <c r="B159" s="499" t="s">
        <v>137</v>
      </c>
      <c r="C159" s="13" t="s">
        <v>138</v>
      </c>
      <c r="D159" s="14"/>
      <c r="E159">
        <f t="shared" si="2"/>
        <v>0</v>
      </c>
    </row>
    <row r="160" spans="1:5" ht="25.5">
      <c r="A160" s="497"/>
      <c r="B160" s="500"/>
      <c r="C160" s="15" t="s">
        <v>139</v>
      </c>
      <c r="D160" s="16"/>
      <c r="E160">
        <f t="shared" si="2"/>
        <v>0</v>
      </c>
    </row>
    <row r="161" spans="1:5" ht="26.25" thickBot="1">
      <c r="A161" s="498"/>
      <c r="B161" s="501"/>
      <c r="C161" s="17" t="s">
        <v>140</v>
      </c>
      <c r="D161" s="18"/>
      <c r="E161">
        <f t="shared" si="2"/>
        <v>0</v>
      </c>
    </row>
    <row r="162" spans="1:5" ht="16.5" customHeight="1">
      <c r="A162" s="496" t="s">
        <v>141</v>
      </c>
      <c r="B162" s="499" t="s">
        <v>142</v>
      </c>
      <c r="C162" s="13" t="s">
        <v>143</v>
      </c>
      <c r="D162" s="14"/>
      <c r="E162">
        <f t="shared" si="2"/>
        <v>0</v>
      </c>
    </row>
    <row r="163" spans="1:5">
      <c r="A163" s="497"/>
      <c r="B163" s="500"/>
      <c r="C163" s="15" t="s">
        <v>144</v>
      </c>
      <c r="D163" s="16"/>
      <c r="E163">
        <f t="shared" si="2"/>
        <v>0</v>
      </c>
    </row>
    <row r="164" spans="1:5" ht="26.25" thickBot="1">
      <c r="A164" s="498"/>
      <c r="B164" s="501"/>
      <c r="C164" s="17" t="s">
        <v>145</v>
      </c>
      <c r="D164" s="18"/>
      <c r="E164">
        <f t="shared" si="2"/>
        <v>0</v>
      </c>
    </row>
    <row r="165" spans="1:5" ht="16.5" customHeight="1">
      <c r="A165" s="496" t="s">
        <v>146</v>
      </c>
      <c r="B165" s="499" t="s">
        <v>147</v>
      </c>
      <c r="C165" s="13" t="s">
        <v>148</v>
      </c>
      <c r="D165" s="14"/>
      <c r="E165">
        <f t="shared" si="2"/>
        <v>0</v>
      </c>
    </row>
    <row r="166" spans="1:5" ht="25.5">
      <c r="A166" s="497"/>
      <c r="B166" s="500"/>
      <c r="C166" s="15" t="s">
        <v>149</v>
      </c>
      <c r="D166" s="16"/>
      <c r="E166">
        <f t="shared" si="2"/>
        <v>0</v>
      </c>
    </row>
    <row r="167" spans="1:5" ht="26.25" thickBot="1">
      <c r="A167" s="498"/>
      <c r="B167" s="501"/>
      <c r="C167" s="17" t="s">
        <v>150</v>
      </c>
      <c r="D167" s="18"/>
      <c r="E167">
        <f t="shared" si="2"/>
        <v>0</v>
      </c>
    </row>
    <row r="168" spans="1:5" ht="16.5" customHeight="1">
      <c r="A168" s="496" t="s">
        <v>151</v>
      </c>
      <c r="B168" s="499" t="s">
        <v>152</v>
      </c>
      <c r="C168" s="13" t="s">
        <v>153</v>
      </c>
      <c r="D168" s="14"/>
      <c r="E168">
        <f t="shared" si="2"/>
        <v>0</v>
      </c>
    </row>
    <row r="169" spans="1:5">
      <c r="A169" s="497"/>
      <c r="B169" s="500"/>
      <c r="C169" s="15" t="s">
        <v>154</v>
      </c>
      <c r="D169" s="16"/>
      <c r="E169">
        <f t="shared" si="2"/>
        <v>0</v>
      </c>
    </row>
    <row r="170" spans="1:5" ht="26.25" thickBot="1">
      <c r="A170" s="498"/>
      <c r="B170" s="501"/>
      <c r="C170" s="17" t="s">
        <v>155</v>
      </c>
      <c r="D170" s="18"/>
      <c r="E170">
        <f t="shared" si="2"/>
        <v>0</v>
      </c>
    </row>
    <row r="171" spans="1:5" ht="27" customHeight="1">
      <c r="A171" s="496" t="s">
        <v>156</v>
      </c>
      <c r="B171" s="499" t="s">
        <v>157</v>
      </c>
      <c r="C171" s="13" t="s">
        <v>158</v>
      </c>
      <c r="D171" s="14"/>
      <c r="E171">
        <f t="shared" si="2"/>
        <v>0</v>
      </c>
    </row>
    <row r="172" spans="1:5" ht="38.25">
      <c r="A172" s="497"/>
      <c r="B172" s="500"/>
      <c r="C172" s="15" t="s">
        <v>159</v>
      </c>
      <c r="D172" s="16"/>
      <c r="E172">
        <f t="shared" si="2"/>
        <v>0</v>
      </c>
    </row>
    <row r="173" spans="1:5" ht="26.25" thickBot="1">
      <c r="A173" s="498"/>
      <c r="B173" s="501"/>
      <c r="C173" s="17" t="s">
        <v>160</v>
      </c>
      <c r="D173" s="18"/>
      <c r="E173">
        <f t="shared" si="2"/>
        <v>0</v>
      </c>
    </row>
    <row r="174" spans="1:5" ht="32.25" customHeight="1">
      <c r="A174" s="496" t="s">
        <v>161</v>
      </c>
      <c r="B174" s="499" t="s">
        <v>162</v>
      </c>
      <c r="C174" s="13" t="s">
        <v>163</v>
      </c>
      <c r="D174" s="14"/>
      <c r="E174">
        <f t="shared" si="2"/>
        <v>0</v>
      </c>
    </row>
    <row r="175" spans="1:5" ht="25.5">
      <c r="A175" s="497"/>
      <c r="B175" s="500"/>
      <c r="C175" s="15" t="s">
        <v>164</v>
      </c>
      <c r="D175" s="16"/>
      <c r="E175">
        <f t="shared" si="2"/>
        <v>0</v>
      </c>
    </row>
    <row r="176" spans="1:5" ht="26.25" thickBot="1">
      <c r="A176" s="498"/>
      <c r="B176" s="501"/>
      <c r="C176" s="17" t="s">
        <v>165</v>
      </c>
      <c r="D176" s="18"/>
      <c r="E176">
        <f t="shared" si="2"/>
        <v>0</v>
      </c>
    </row>
    <row r="177" spans="1:5">
      <c r="A177" s="3"/>
    </row>
    <row r="178" spans="1:5">
      <c r="A178" s="492" t="s">
        <v>166</v>
      </c>
      <c r="B178" s="492"/>
      <c r="C178" s="492"/>
      <c r="D178" s="492"/>
    </row>
    <row r="179" spans="1:5" ht="30" customHeight="1" thickBot="1">
      <c r="A179" s="493" t="s">
        <v>167</v>
      </c>
      <c r="B179" s="493"/>
      <c r="C179" s="493"/>
      <c r="D179" s="493"/>
    </row>
    <row r="180" spans="1:5" ht="15.75" thickBot="1">
      <c r="A180" s="19"/>
      <c r="B180" s="12" t="s">
        <v>168</v>
      </c>
      <c r="C180" s="12" t="s">
        <v>169</v>
      </c>
      <c r="D180" s="20" t="s">
        <v>170</v>
      </c>
    </row>
    <row r="181" spans="1:5" ht="69.75" customHeight="1">
      <c r="A181" s="486" t="s">
        <v>121</v>
      </c>
      <c r="B181" s="489" t="s">
        <v>171</v>
      </c>
      <c r="C181" s="21" t="s">
        <v>172</v>
      </c>
      <c r="D181" s="22"/>
      <c r="E181">
        <f>IF(D181&lt;&gt;0,1,0)</f>
        <v>0</v>
      </c>
    </row>
    <row r="182" spans="1:5" ht="57.75" customHeight="1">
      <c r="A182" s="487"/>
      <c r="B182" s="490"/>
      <c r="C182" s="23" t="s">
        <v>173</v>
      </c>
      <c r="D182" s="24"/>
      <c r="E182">
        <f t="shared" ref="E182:E228" si="3">IF(D182&lt;&gt;0,1,0)</f>
        <v>0</v>
      </c>
    </row>
    <row r="183" spans="1:5" ht="98.25" customHeight="1" thickBot="1">
      <c r="A183" s="488"/>
      <c r="B183" s="491"/>
      <c r="C183" s="25" t="s">
        <v>174</v>
      </c>
      <c r="D183" s="26"/>
      <c r="E183">
        <f t="shared" si="3"/>
        <v>0</v>
      </c>
    </row>
    <row r="184" spans="1:5" ht="99" customHeight="1">
      <c r="A184" s="486" t="s">
        <v>458</v>
      </c>
      <c r="B184" s="489" t="s">
        <v>175</v>
      </c>
      <c r="C184" s="21" t="s">
        <v>176</v>
      </c>
      <c r="D184" s="22"/>
      <c r="E184">
        <f t="shared" si="3"/>
        <v>0</v>
      </c>
    </row>
    <row r="185" spans="1:5" ht="56.25" customHeight="1">
      <c r="A185" s="487"/>
      <c r="B185" s="490"/>
      <c r="C185" s="23" t="s">
        <v>177</v>
      </c>
      <c r="D185" s="24"/>
      <c r="E185">
        <f t="shared" si="3"/>
        <v>0</v>
      </c>
    </row>
    <row r="186" spans="1:5" ht="68.25" customHeight="1" thickBot="1">
      <c r="A186" s="488"/>
      <c r="B186" s="491"/>
      <c r="C186" s="25" t="s">
        <v>178</v>
      </c>
      <c r="D186" s="26"/>
      <c r="E186">
        <f t="shared" si="3"/>
        <v>0</v>
      </c>
    </row>
    <row r="187" spans="1:5" ht="60.75" customHeight="1">
      <c r="A187" s="486" t="s">
        <v>459</v>
      </c>
      <c r="B187" s="489" t="s">
        <v>179</v>
      </c>
      <c r="C187" s="21" t="s">
        <v>180</v>
      </c>
      <c r="D187" s="22"/>
      <c r="E187">
        <f t="shared" si="3"/>
        <v>0</v>
      </c>
    </row>
    <row r="188" spans="1:5" ht="58.5" customHeight="1">
      <c r="A188" s="487"/>
      <c r="B188" s="490"/>
      <c r="C188" s="23" t="s">
        <v>181</v>
      </c>
      <c r="D188" s="24"/>
      <c r="E188">
        <f t="shared" si="3"/>
        <v>0</v>
      </c>
    </row>
    <row r="189" spans="1:5" ht="68.25" customHeight="1" thickBot="1">
      <c r="A189" s="488"/>
      <c r="B189" s="491"/>
      <c r="C189" s="25" t="s">
        <v>182</v>
      </c>
      <c r="D189" s="26"/>
      <c r="E189">
        <f t="shared" si="3"/>
        <v>0</v>
      </c>
    </row>
    <row r="190" spans="1:5" ht="75" customHeight="1">
      <c r="A190" s="486" t="s">
        <v>460</v>
      </c>
      <c r="B190" s="489" t="s">
        <v>183</v>
      </c>
      <c r="C190" s="21" t="s">
        <v>184</v>
      </c>
      <c r="D190" s="22"/>
      <c r="E190">
        <f t="shared" si="3"/>
        <v>0</v>
      </c>
    </row>
    <row r="191" spans="1:5" ht="61.5" customHeight="1">
      <c r="A191" s="487"/>
      <c r="B191" s="490"/>
      <c r="C191" s="23" t="s">
        <v>185</v>
      </c>
      <c r="D191" s="24"/>
      <c r="E191">
        <f t="shared" si="3"/>
        <v>0</v>
      </c>
    </row>
    <row r="192" spans="1:5" ht="89.25" customHeight="1" thickBot="1">
      <c r="A192" s="488"/>
      <c r="B192" s="491"/>
      <c r="C192" s="25" t="s">
        <v>186</v>
      </c>
      <c r="D192" s="26"/>
      <c r="E192">
        <f t="shared" si="3"/>
        <v>0</v>
      </c>
    </row>
    <row r="193" spans="1:5" ht="62.25" customHeight="1">
      <c r="A193" s="486" t="s">
        <v>461</v>
      </c>
      <c r="B193" s="489" t="s">
        <v>187</v>
      </c>
      <c r="C193" s="21" t="s">
        <v>188</v>
      </c>
      <c r="D193" s="22"/>
      <c r="E193">
        <f t="shared" si="3"/>
        <v>0</v>
      </c>
    </row>
    <row r="194" spans="1:5" ht="59.25" customHeight="1">
      <c r="A194" s="487"/>
      <c r="B194" s="490"/>
      <c r="C194" s="23" t="s">
        <v>189</v>
      </c>
      <c r="D194" s="24"/>
      <c r="E194">
        <f t="shared" si="3"/>
        <v>0</v>
      </c>
    </row>
    <row r="195" spans="1:5" ht="58.5" customHeight="1" thickBot="1">
      <c r="A195" s="488"/>
      <c r="B195" s="491"/>
      <c r="C195" s="25" t="s">
        <v>190</v>
      </c>
      <c r="D195" s="26"/>
      <c r="E195">
        <f t="shared" si="3"/>
        <v>0</v>
      </c>
    </row>
    <row r="196" spans="1:5" ht="46.5" customHeight="1">
      <c r="A196" s="486" t="s">
        <v>462</v>
      </c>
      <c r="B196" s="489" t="s">
        <v>191</v>
      </c>
      <c r="C196" s="21" t="s">
        <v>192</v>
      </c>
      <c r="D196" s="22"/>
      <c r="E196">
        <f t="shared" si="3"/>
        <v>0</v>
      </c>
    </row>
    <row r="197" spans="1:5" ht="59.25" customHeight="1">
      <c r="A197" s="487"/>
      <c r="B197" s="490"/>
      <c r="C197" s="23" t="s">
        <v>193</v>
      </c>
      <c r="D197" s="24"/>
      <c r="E197">
        <f t="shared" si="3"/>
        <v>0</v>
      </c>
    </row>
    <row r="198" spans="1:5" ht="81.75" customHeight="1" thickBot="1">
      <c r="A198" s="488"/>
      <c r="B198" s="491"/>
      <c r="C198" s="25" t="s">
        <v>194</v>
      </c>
      <c r="D198" s="26"/>
      <c r="E198">
        <f t="shared" si="3"/>
        <v>0</v>
      </c>
    </row>
    <row r="199" spans="1:5" ht="57" customHeight="1">
      <c r="A199" s="486" t="s">
        <v>463</v>
      </c>
      <c r="B199" s="489" t="s">
        <v>195</v>
      </c>
      <c r="C199" s="21" t="s">
        <v>196</v>
      </c>
      <c r="D199" s="22"/>
      <c r="E199">
        <f t="shared" si="3"/>
        <v>0</v>
      </c>
    </row>
    <row r="200" spans="1:5" ht="57.75" customHeight="1">
      <c r="A200" s="487"/>
      <c r="B200" s="490"/>
      <c r="C200" s="23" t="s">
        <v>197</v>
      </c>
      <c r="D200" s="24"/>
      <c r="E200">
        <f t="shared" si="3"/>
        <v>0</v>
      </c>
    </row>
    <row r="201" spans="1:5" ht="135.75" customHeight="1" thickBot="1">
      <c r="A201" s="488"/>
      <c r="B201" s="491"/>
      <c r="C201" s="25" t="s">
        <v>198</v>
      </c>
      <c r="D201" s="26"/>
      <c r="E201">
        <f t="shared" si="3"/>
        <v>0</v>
      </c>
    </row>
    <row r="202" spans="1:5" ht="64.5" customHeight="1">
      <c r="A202" s="486" t="s">
        <v>464</v>
      </c>
      <c r="B202" s="489" t="s">
        <v>199</v>
      </c>
      <c r="C202" s="21" t="s">
        <v>200</v>
      </c>
      <c r="D202" s="22"/>
      <c r="E202">
        <f t="shared" si="3"/>
        <v>0</v>
      </c>
    </row>
    <row r="203" spans="1:5" ht="63.75">
      <c r="A203" s="487"/>
      <c r="B203" s="490"/>
      <c r="C203" s="23" t="s">
        <v>201</v>
      </c>
      <c r="D203" s="24"/>
      <c r="E203">
        <f t="shared" si="3"/>
        <v>0</v>
      </c>
    </row>
    <row r="204" spans="1:5" ht="68.25" customHeight="1" thickBot="1">
      <c r="A204" s="488"/>
      <c r="B204" s="491"/>
      <c r="C204" s="25" t="s">
        <v>202</v>
      </c>
      <c r="D204" s="26"/>
      <c r="E204">
        <f t="shared" si="3"/>
        <v>0</v>
      </c>
    </row>
    <row r="205" spans="1:5" ht="56.25" customHeight="1">
      <c r="A205" s="486" t="s">
        <v>465</v>
      </c>
      <c r="B205" s="489" t="s">
        <v>203</v>
      </c>
      <c r="C205" s="21" t="s">
        <v>204</v>
      </c>
      <c r="D205" s="22"/>
      <c r="E205">
        <f t="shared" si="3"/>
        <v>0</v>
      </c>
    </row>
    <row r="206" spans="1:5" ht="45.75" customHeight="1">
      <c r="A206" s="487"/>
      <c r="B206" s="490"/>
      <c r="C206" s="23" t="s">
        <v>205</v>
      </c>
      <c r="D206" s="24"/>
      <c r="E206">
        <f t="shared" si="3"/>
        <v>0</v>
      </c>
    </row>
    <row r="207" spans="1:5" ht="57" customHeight="1" thickBot="1">
      <c r="A207" s="488"/>
      <c r="B207" s="491"/>
      <c r="C207" s="25" t="s">
        <v>206</v>
      </c>
      <c r="D207" s="26"/>
      <c r="E207">
        <f t="shared" si="3"/>
        <v>0</v>
      </c>
    </row>
    <row r="208" spans="1:5" ht="68.25" customHeight="1">
      <c r="A208" s="486" t="s">
        <v>466</v>
      </c>
      <c r="B208" s="489" t="s">
        <v>207</v>
      </c>
      <c r="C208" s="21" t="s">
        <v>208</v>
      </c>
      <c r="D208" s="22"/>
      <c r="E208">
        <f t="shared" si="3"/>
        <v>0</v>
      </c>
    </row>
    <row r="209" spans="1:5" ht="58.5" customHeight="1">
      <c r="A209" s="487"/>
      <c r="B209" s="490"/>
      <c r="C209" s="23" t="s">
        <v>209</v>
      </c>
      <c r="D209" s="24"/>
      <c r="E209">
        <f t="shared" si="3"/>
        <v>0</v>
      </c>
    </row>
    <row r="210" spans="1:5" ht="48.75" customHeight="1" thickBot="1">
      <c r="A210" s="488"/>
      <c r="B210" s="491"/>
      <c r="C210" s="25" t="s">
        <v>210</v>
      </c>
      <c r="D210" s="26"/>
      <c r="E210">
        <f t="shared" si="3"/>
        <v>0</v>
      </c>
    </row>
    <row r="211" spans="1:5" ht="57.75" customHeight="1">
      <c r="A211" s="486" t="s">
        <v>467</v>
      </c>
      <c r="B211" s="489" t="s">
        <v>211</v>
      </c>
      <c r="C211" s="21" t="s">
        <v>212</v>
      </c>
      <c r="D211" s="22"/>
      <c r="E211">
        <f t="shared" si="3"/>
        <v>0</v>
      </c>
    </row>
    <row r="212" spans="1:5" ht="57.75" customHeight="1">
      <c r="A212" s="487"/>
      <c r="B212" s="490"/>
      <c r="C212" s="23" t="s">
        <v>213</v>
      </c>
      <c r="D212" s="24"/>
      <c r="E212">
        <f t="shared" si="3"/>
        <v>0</v>
      </c>
    </row>
    <row r="213" spans="1:5" ht="72" customHeight="1" thickBot="1">
      <c r="A213" s="488"/>
      <c r="B213" s="491"/>
      <c r="C213" s="25" t="s">
        <v>214</v>
      </c>
      <c r="D213" s="26"/>
      <c r="E213">
        <f t="shared" si="3"/>
        <v>0</v>
      </c>
    </row>
    <row r="214" spans="1:5" ht="59.25" customHeight="1">
      <c r="A214" s="486" t="s">
        <v>468</v>
      </c>
      <c r="B214" s="489" t="s">
        <v>215</v>
      </c>
      <c r="C214" s="21" t="s">
        <v>216</v>
      </c>
      <c r="D214" s="22"/>
      <c r="E214">
        <f t="shared" si="3"/>
        <v>0</v>
      </c>
    </row>
    <row r="215" spans="1:5" ht="48.75" customHeight="1">
      <c r="A215" s="487"/>
      <c r="B215" s="490"/>
      <c r="C215" s="23" t="s">
        <v>217</v>
      </c>
      <c r="D215" s="24"/>
      <c r="E215">
        <f t="shared" si="3"/>
        <v>0</v>
      </c>
    </row>
    <row r="216" spans="1:5" ht="55.5" customHeight="1" thickBot="1">
      <c r="A216" s="488"/>
      <c r="B216" s="491"/>
      <c r="C216" s="25" t="s">
        <v>218</v>
      </c>
      <c r="D216" s="26"/>
      <c r="E216">
        <f t="shared" si="3"/>
        <v>0</v>
      </c>
    </row>
    <row r="217" spans="1:5" ht="75.75" customHeight="1">
      <c r="A217" s="486" t="s">
        <v>469</v>
      </c>
      <c r="B217" s="489" t="s">
        <v>219</v>
      </c>
      <c r="C217" s="21" t="s">
        <v>220</v>
      </c>
      <c r="D217" s="22"/>
      <c r="E217">
        <f t="shared" si="3"/>
        <v>0</v>
      </c>
    </row>
    <row r="218" spans="1:5" ht="82.5" customHeight="1">
      <c r="A218" s="487"/>
      <c r="B218" s="490"/>
      <c r="C218" s="23" t="s">
        <v>221</v>
      </c>
      <c r="D218" s="24"/>
      <c r="E218">
        <f t="shared" si="3"/>
        <v>0</v>
      </c>
    </row>
    <row r="219" spans="1:5" ht="71.25" customHeight="1" thickBot="1">
      <c r="A219" s="488"/>
      <c r="B219" s="491"/>
      <c r="C219" s="25" t="s">
        <v>222</v>
      </c>
      <c r="D219" s="26"/>
      <c r="E219">
        <f t="shared" si="3"/>
        <v>0</v>
      </c>
    </row>
    <row r="220" spans="1:5" ht="57.75" customHeight="1">
      <c r="A220" s="486" t="s">
        <v>470</v>
      </c>
      <c r="B220" s="489" t="s">
        <v>223</v>
      </c>
      <c r="C220" s="21" t="s">
        <v>224</v>
      </c>
      <c r="D220" s="22"/>
      <c r="E220">
        <f t="shared" si="3"/>
        <v>0</v>
      </c>
    </row>
    <row r="221" spans="1:5" ht="58.5" customHeight="1">
      <c r="A221" s="487"/>
      <c r="B221" s="490"/>
      <c r="C221" s="23" t="s">
        <v>225</v>
      </c>
      <c r="D221" s="24"/>
      <c r="E221">
        <f t="shared" si="3"/>
        <v>0</v>
      </c>
    </row>
    <row r="222" spans="1:5" ht="58.5" customHeight="1" thickBot="1">
      <c r="A222" s="488"/>
      <c r="B222" s="491"/>
      <c r="C222" s="25" t="s">
        <v>226</v>
      </c>
      <c r="D222" s="26"/>
      <c r="E222">
        <f t="shared" si="3"/>
        <v>0</v>
      </c>
    </row>
    <row r="223" spans="1:5" ht="46.5" customHeight="1">
      <c r="A223" s="486" t="s">
        <v>471</v>
      </c>
      <c r="B223" s="489" t="s">
        <v>227</v>
      </c>
      <c r="C223" s="21" t="s">
        <v>228</v>
      </c>
      <c r="D223" s="22"/>
      <c r="E223">
        <f t="shared" si="3"/>
        <v>0</v>
      </c>
    </row>
    <row r="224" spans="1:5" ht="70.5" customHeight="1">
      <c r="A224" s="487"/>
      <c r="B224" s="490"/>
      <c r="C224" s="23" t="s">
        <v>229</v>
      </c>
      <c r="D224" s="24"/>
      <c r="E224">
        <f t="shared" si="3"/>
        <v>0</v>
      </c>
    </row>
    <row r="225" spans="1:5" ht="57" customHeight="1" thickBot="1">
      <c r="A225" s="488"/>
      <c r="B225" s="491"/>
      <c r="C225" s="25" t="s">
        <v>230</v>
      </c>
      <c r="D225" s="26"/>
      <c r="E225">
        <f t="shared" si="3"/>
        <v>0</v>
      </c>
    </row>
    <row r="226" spans="1:5" ht="54" customHeight="1">
      <c r="A226" s="486" t="s">
        <v>472</v>
      </c>
      <c r="B226" s="489" t="s">
        <v>231</v>
      </c>
      <c r="C226" s="21" t="s">
        <v>232</v>
      </c>
      <c r="D226" s="22"/>
      <c r="E226">
        <f t="shared" si="3"/>
        <v>0</v>
      </c>
    </row>
    <row r="227" spans="1:5" ht="56.25" customHeight="1">
      <c r="A227" s="487"/>
      <c r="B227" s="490"/>
      <c r="C227" s="23" t="s">
        <v>233</v>
      </c>
      <c r="D227" s="24"/>
      <c r="E227">
        <f t="shared" si="3"/>
        <v>0</v>
      </c>
    </row>
    <row r="228" spans="1:5" ht="246" customHeight="1" thickBot="1">
      <c r="A228" s="488"/>
      <c r="B228" s="491"/>
      <c r="C228" s="25" t="s">
        <v>234</v>
      </c>
      <c r="D228" s="26"/>
      <c r="E228">
        <f t="shared" si="3"/>
        <v>0</v>
      </c>
    </row>
    <row r="229" spans="1:5" ht="15" customHeight="1">
      <c r="A229" s="27"/>
      <c r="B229" s="27"/>
      <c r="C229" s="27"/>
      <c r="D229" s="27"/>
    </row>
    <row r="230" spans="1:5">
      <c r="A230" s="492" t="s">
        <v>235</v>
      </c>
      <c r="B230" s="492"/>
      <c r="C230" s="492"/>
      <c r="D230" s="492"/>
    </row>
    <row r="231" spans="1:5" ht="24" customHeight="1" thickBot="1">
      <c r="A231" s="493" t="s">
        <v>236</v>
      </c>
      <c r="B231" s="493"/>
      <c r="C231" s="493"/>
      <c r="D231" s="493"/>
    </row>
    <row r="232" spans="1:5" ht="15.75" thickBot="1">
      <c r="A232" s="28"/>
      <c r="B232" s="49" t="s">
        <v>237</v>
      </c>
      <c r="C232" s="49" t="s">
        <v>238</v>
      </c>
      <c r="D232" s="20" t="s">
        <v>170</v>
      </c>
    </row>
    <row r="233" spans="1:5" ht="80.25" customHeight="1">
      <c r="A233" s="494" t="s">
        <v>473</v>
      </c>
      <c r="B233" s="495" t="s">
        <v>239</v>
      </c>
      <c r="C233" s="29" t="s">
        <v>240</v>
      </c>
      <c r="D233" s="30"/>
      <c r="E233">
        <f>IF(D233&lt;&gt;0,1,0)</f>
        <v>0</v>
      </c>
    </row>
    <row r="234" spans="1:5" ht="40.5" customHeight="1">
      <c r="A234" s="487"/>
      <c r="B234" s="490"/>
      <c r="C234" s="23" t="s">
        <v>241</v>
      </c>
      <c r="D234" s="24"/>
      <c r="E234">
        <f t="shared" ref="E234:E267" si="4">IF(D234&lt;&gt;0,1,0)</f>
        <v>0</v>
      </c>
    </row>
    <row r="235" spans="1:5" ht="55.5" customHeight="1" thickBot="1">
      <c r="A235" s="488"/>
      <c r="B235" s="491"/>
      <c r="C235" s="25" t="s">
        <v>242</v>
      </c>
      <c r="D235" s="26"/>
      <c r="E235">
        <f t="shared" si="4"/>
        <v>0</v>
      </c>
    </row>
    <row r="236" spans="1:5" ht="39.75" customHeight="1">
      <c r="A236" s="486" t="s">
        <v>474</v>
      </c>
      <c r="B236" s="489" t="s">
        <v>243</v>
      </c>
      <c r="C236" s="21" t="s">
        <v>244</v>
      </c>
      <c r="D236" s="22"/>
      <c r="E236">
        <f t="shared" si="4"/>
        <v>0</v>
      </c>
    </row>
    <row r="237" spans="1:5" ht="30.75" customHeight="1">
      <c r="A237" s="487"/>
      <c r="B237" s="490"/>
      <c r="C237" s="23" t="s">
        <v>245</v>
      </c>
      <c r="D237" s="24"/>
      <c r="E237">
        <f t="shared" si="4"/>
        <v>0</v>
      </c>
    </row>
    <row r="238" spans="1:5" ht="60" customHeight="1" thickBot="1">
      <c r="A238" s="488"/>
      <c r="B238" s="491"/>
      <c r="C238" s="25" t="s">
        <v>246</v>
      </c>
      <c r="D238" s="26"/>
      <c r="E238">
        <f t="shared" si="4"/>
        <v>0</v>
      </c>
    </row>
    <row r="239" spans="1:5" ht="55.5" customHeight="1">
      <c r="A239" s="486" t="s">
        <v>475</v>
      </c>
      <c r="B239" s="489" t="s">
        <v>247</v>
      </c>
      <c r="C239" s="21" t="s">
        <v>248</v>
      </c>
      <c r="D239" s="22"/>
      <c r="E239">
        <f t="shared" si="4"/>
        <v>0</v>
      </c>
    </row>
    <row r="240" spans="1:5" ht="131.25" customHeight="1">
      <c r="A240" s="487"/>
      <c r="B240" s="490"/>
      <c r="C240" s="23" t="s">
        <v>249</v>
      </c>
      <c r="D240" s="24"/>
      <c r="E240">
        <f t="shared" si="4"/>
        <v>0</v>
      </c>
    </row>
    <row r="241" spans="1:5" ht="57" customHeight="1" thickBot="1">
      <c r="A241" s="488"/>
      <c r="B241" s="491"/>
      <c r="C241" s="25" t="s">
        <v>250</v>
      </c>
      <c r="D241" s="26"/>
      <c r="E241">
        <f t="shared" si="4"/>
        <v>0</v>
      </c>
    </row>
    <row r="242" spans="1:5" ht="56.25" customHeight="1">
      <c r="A242" s="486" t="s">
        <v>476</v>
      </c>
      <c r="B242" s="489" t="s">
        <v>251</v>
      </c>
      <c r="C242" s="21" t="s">
        <v>252</v>
      </c>
      <c r="D242" s="22"/>
      <c r="E242">
        <f t="shared" si="4"/>
        <v>0</v>
      </c>
    </row>
    <row r="243" spans="1:5" ht="54" customHeight="1">
      <c r="A243" s="487"/>
      <c r="B243" s="490"/>
      <c r="C243" s="23" t="s">
        <v>253</v>
      </c>
      <c r="D243" s="24"/>
      <c r="E243">
        <f t="shared" si="4"/>
        <v>0</v>
      </c>
    </row>
    <row r="244" spans="1:5" ht="81" customHeight="1" thickBot="1">
      <c r="A244" s="488"/>
      <c r="B244" s="491"/>
      <c r="C244" s="25" t="s">
        <v>254</v>
      </c>
      <c r="D244" s="26"/>
      <c r="E244">
        <f t="shared" si="4"/>
        <v>0</v>
      </c>
    </row>
    <row r="245" spans="1:5" ht="56.25" customHeight="1">
      <c r="A245" s="486" t="s">
        <v>477</v>
      </c>
      <c r="B245" s="489" t="s">
        <v>255</v>
      </c>
      <c r="C245" s="21" t="s">
        <v>256</v>
      </c>
      <c r="D245" s="22"/>
      <c r="E245">
        <f t="shared" si="4"/>
        <v>0</v>
      </c>
    </row>
    <row r="246" spans="1:5" ht="56.25" customHeight="1">
      <c r="A246" s="487"/>
      <c r="B246" s="490"/>
      <c r="C246" s="23" t="s">
        <v>257</v>
      </c>
      <c r="D246" s="24"/>
      <c r="E246">
        <f t="shared" si="4"/>
        <v>0</v>
      </c>
    </row>
    <row r="247" spans="1:5" ht="81.75" customHeight="1" thickBot="1">
      <c r="A247" s="488"/>
      <c r="B247" s="491"/>
      <c r="C247" s="25" t="s">
        <v>258</v>
      </c>
      <c r="D247" s="26"/>
      <c r="E247">
        <f t="shared" si="4"/>
        <v>0</v>
      </c>
    </row>
    <row r="248" spans="1:5" ht="54" customHeight="1">
      <c r="A248" s="486" t="s">
        <v>478</v>
      </c>
      <c r="B248" s="489" t="s">
        <v>259</v>
      </c>
      <c r="C248" s="21" t="s">
        <v>260</v>
      </c>
      <c r="D248" s="22"/>
      <c r="E248">
        <f t="shared" si="4"/>
        <v>0</v>
      </c>
    </row>
    <row r="249" spans="1:5" ht="56.25" customHeight="1">
      <c r="A249" s="487"/>
      <c r="B249" s="490"/>
      <c r="C249" s="23" t="s">
        <v>261</v>
      </c>
      <c r="D249" s="24"/>
      <c r="E249">
        <f t="shared" si="4"/>
        <v>0</v>
      </c>
    </row>
    <row r="250" spans="1:5" ht="67.5" customHeight="1" thickBot="1">
      <c r="A250" s="488"/>
      <c r="B250" s="491"/>
      <c r="C250" s="25" t="s">
        <v>262</v>
      </c>
      <c r="D250" s="26"/>
      <c r="E250">
        <f t="shared" si="4"/>
        <v>0</v>
      </c>
    </row>
    <row r="251" spans="1:5" ht="42" customHeight="1">
      <c r="A251" s="486" t="s">
        <v>479</v>
      </c>
      <c r="B251" s="489" t="s">
        <v>263</v>
      </c>
      <c r="C251" s="21" t="s">
        <v>264</v>
      </c>
      <c r="D251" s="22"/>
      <c r="E251">
        <f t="shared" si="4"/>
        <v>0</v>
      </c>
    </row>
    <row r="252" spans="1:5" ht="53.25" customHeight="1">
      <c r="A252" s="487"/>
      <c r="B252" s="490"/>
      <c r="C252" s="23" t="s">
        <v>265</v>
      </c>
      <c r="D252" s="24"/>
      <c r="E252">
        <f t="shared" si="4"/>
        <v>0</v>
      </c>
    </row>
    <row r="253" spans="1:5" ht="30" customHeight="1" thickBot="1">
      <c r="A253" s="488"/>
      <c r="B253" s="491"/>
      <c r="C253" s="25" t="s">
        <v>266</v>
      </c>
      <c r="D253" s="26"/>
      <c r="E253">
        <f t="shared" si="4"/>
        <v>0</v>
      </c>
    </row>
    <row r="254" spans="1:5" ht="42" customHeight="1">
      <c r="A254" s="486" t="s">
        <v>480</v>
      </c>
      <c r="B254" s="489" t="s">
        <v>267</v>
      </c>
      <c r="C254" s="21" t="s">
        <v>268</v>
      </c>
      <c r="D254" s="22"/>
      <c r="E254">
        <f t="shared" si="4"/>
        <v>0</v>
      </c>
    </row>
    <row r="255" spans="1:5" ht="43.5" customHeight="1" thickBot="1">
      <c r="A255" s="487"/>
      <c r="B255" s="490"/>
      <c r="C255" s="23" t="s">
        <v>269</v>
      </c>
      <c r="D255" s="24"/>
      <c r="E255">
        <f t="shared" si="4"/>
        <v>0</v>
      </c>
    </row>
    <row r="256" spans="1:5" ht="54" customHeight="1">
      <c r="A256" s="486" t="s">
        <v>481</v>
      </c>
      <c r="B256" s="489" t="s">
        <v>270</v>
      </c>
      <c r="C256" s="21" t="s">
        <v>271</v>
      </c>
      <c r="D256" s="22"/>
      <c r="E256">
        <f t="shared" si="4"/>
        <v>0</v>
      </c>
    </row>
    <row r="257" spans="1:5" ht="104.25" customHeight="1">
      <c r="A257" s="487"/>
      <c r="B257" s="490"/>
      <c r="C257" s="23" t="s">
        <v>272</v>
      </c>
      <c r="D257" s="24"/>
      <c r="E257">
        <f t="shared" si="4"/>
        <v>0</v>
      </c>
    </row>
    <row r="258" spans="1:5" ht="54.75" customHeight="1" thickBot="1">
      <c r="A258" s="488"/>
      <c r="B258" s="491"/>
      <c r="C258" s="25" t="s">
        <v>273</v>
      </c>
      <c r="D258" s="26"/>
      <c r="E258">
        <f t="shared" si="4"/>
        <v>0</v>
      </c>
    </row>
    <row r="259" spans="1:5" ht="53.25" customHeight="1">
      <c r="A259" s="486" t="s">
        <v>482</v>
      </c>
      <c r="B259" s="489" t="s">
        <v>274</v>
      </c>
      <c r="C259" s="21" t="s">
        <v>275</v>
      </c>
      <c r="D259" s="22"/>
      <c r="E259">
        <f t="shared" si="4"/>
        <v>0</v>
      </c>
    </row>
    <row r="260" spans="1:5" ht="54.75" customHeight="1">
      <c r="A260" s="487"/>
      <c r="B260" s="490"/>
      <c r="C260" s="23" t="s">
        <v>276</v>
      </c>
      <c r="D260" s="24"/>
      <c r="E260">
        <f t="shared" si="4"/>
        <v>0</v>
      </c>
    </row>
    <row r="261" spans="1:5" ht="42" customHeight="1" thickBot="1">
      <c r="A261" s="488"/>
      <c r="B261" s="491"/>
      <c r="C261" s="25" t="s">
        <v>277</v>
      </c>
      <c r="D261" s="26"/>
      <c r="E261">
        <f t="shared" si="4"/>
        <v>0</v>
      </c>
    </row>
    <row r="262" spans="1:5" ht="41.25" customHeight="1">
      <c r="A262" s="486" t="s">
        <v>483</v>
      </c>
      <c r="B262" s="489" t="s">
        <v>278</v>
      </c>
      <c r="C262" s="21" t="s">
        <v>279</v>
      </c>
      <c r="D262" s="22"/>
      <c r="E262">
        <f t="shared" si="4"/>
        <v>0</v>
      </c>
    </row>
    <row r="263" spans="1:5" ht="54.75" customHeight="1">
      <c r="A263" s="487"/>
      <c r="B263" s="490"/>
      <c r="C263" s="23" t="s">
        <v>280</v>
      </c>
      <c r="D263" s="24"/>
      <c r="E263">
        <f t="shared" si="4"/>
        <v>0</v>
      </c>
    </row>
    <row r="264" spans="1:5" ht="54" customHeight="1" thickBot="1">
      <c r="A264" s="488"/>
      <c r="B264" s="491"/>
      <c r="C264" s="25" t="s">
        <v>281</v>
      </c>
      <c r="D264" s="26"/>
      <c r="E264">
        <f t="shared" si="4"/>
        <v>0</v>
      </c>
    </row>
    <row r="265" spans="1:5" ht="28.5" customHeight="1">
      <c r="A265" s="486" t="s">
        <v>484</v>
      </c>
      <c r="B265" s="489" t="s">
        <v>282</v>
      </c>
      <c r="C265" s="21" t="s">
        <v>283</v>
      </c>
      <c r="D265" s="22"/>
      <c r="E265">
        <f t="shared" si="4"/>
        <v>0</v>
      </c>
    </row>
    <row r="266" spans="1:5" ht="15.75" customHeight="1">
      <c r="A266" s="487"/>
      <c r="B266" s="490"/>
      <c r="C266" s="23" t="s">
        <v>284</v>
      </c>
      <c r="D266" s="24"/>
      <c r="E266">
        <f t="shared" si="4"/>
        <v>0</v>
      </c>
    </row>
    <row r="267" spans="1:5" ht="28.5" customHeight="1" thickBot="1">
      <c r="A267" s="488"/>
      <c r="B267" s="491"/>
      <c r="C267" s="25" t="s">
        <v>285</v>
      </c>
      <c r="D267" s="26"/>
      <c r="E267">
        <f t="shared" si="4"/>
        <v>0</v>
      </c>
    </row>
    <row r="268" spans="1:5">
      <c r="A268" s="3"/>
    </row>
    <row r="269" spans="1:5">
      <c r="A269" s="492" t="s">
        <v>286</v>
      </c>
      <c r="B269" s="492"/>
      <c r="C269" s="492"/>
      <c r="D269" s="492"/>
    </row>
    <row r="270" spans="1:5" ht="57" customHeight="1" thickBot="1">
      <c r="A270" s="493" t="s">
        <v>485</v>
      </c>
      <c r="B270" s="493"/>
      <c r="C270" s="493"/>
      <c r="D270" s="493"/>
    </row>
    <row r="271" spans="1:5" ht="15.75" thickBot="1">
      <c r="A271" s="28"/>
      <c r="B271" s="49" t="s">
        <v>237</v>
      </c>
      <c r="C271" s="49" t="s">
        <v>238</v>
      </c>
      <c r="D271" s="20" t="s">
        <v>170</v>
      </c>
    </row>
    <row r="272" spans="1:5" ht="25.5">
      <c r="A272" s="480" t="s">
        <v>486</v>
      </c>
      <c r="B272" s="483" t="s">
        <v>287</v>
      </c>
      <c r="C272" s="21" t="s">
        <v>288</v>
      </c>
      <c r="D272" s="22"/>
      <c r="E272">
        <f>IF(D272=2,1,0)</f>
        <v>0</v>
      </c>
    </row>
    <row r="273" spans="1:5" ht="25.5">
      <c r="A273" s="481"/>
      <c r="B273" s="484"/>
      <c r="C273" s="23" t="s">
        <v>289</v>
      </c>
      <c r="D273" s="24"/>
      <c r="E273">
        <f t="shared" ref="E273:E311" si="5">IF(D273=2,1,0)</f>
        <v>0</v>
      </c>
    </row>
    <row r="274" spans="1:5" ht="39" thickBot="1">
      <c r="A274" s="481"/>
      <c r="B274" s="484"/>
      <c r="C274" s="25" t="s">
        <v>290</v>
      </c>
      <c r="D274" s="26"/>
      <c r="E274">
        <f t="shared" si="5"/>
        <v>0</v>
      </c>
    </row>
    <row r="275" spans="1:5" ht="39" thickBot="1">
      <c r="A275" s="481"/>
      <c r="B275" s="484"/>
      <c r="C275" s="21" t="s">
        <v>291</v>
      </c>
      <c r="D275" s="22"/>
      <c r="E275">
        <f t="shared" si="5"/>
        <v>0</v>
      </c>
    </row>
    <row r="276" spans="1:5" ht="25.5" customHeight="1" thickBot="1">
      <c r="A276" s="517" t="s">
        <v>487</v>
      </c>
      <c r="B276" s="520" t="s">
        <v>293</v>
      </c>
      <c r="C276" s="21" t="s">
        <v>292</v>
      </c>
      <c r="D276" s="22"/>
      <c r="E276">
        <f t="shared" si="5"/>
        <v>0</v>
      </c>
    </row>
    <row r="277" spans="1:5" ht="25.5">
      <c r="A277" s="518"/>
      <c r="B277" s="521"/>
      <c r="C277" s="21" t="s">
        <v>294</v>
      </c>
      <c r="D277" s="22"/>
      <c r="E277">
        <f t="shared" si="5"/>
        <v>0</v>
      </c>
    </row>
    <row r="278" spans="1:5" ht="38.25">
      <c r="A278" s="518"/>
      <c r="B278" s="521"/>
      <c r="C278" s="23" t="s">
        <v>295</v>
      </c>
      <c r="D278" s="24"/>
      <c r="E278">
        <f t="shared" si="5"/>
        <v>0</v>
      </c>
    </row>
    <row r="279" spans="1:5" ht="29.25" customHeight="1" thickBot="1">
      <c r="A279" s="518"/>
      <c r="B279" s="521"/>
      <c r="C279" s="25" t="s">
        <v>296</v>
      </c>
      <c r="D279" s="26"/>
      <c r="E279">
        <f t="shared" si="5"/>
        <v>0</v>
      </c>
    </row>
    <row r="280" spans="1:5" ht="26.25" thickBot="1">
      <c r="A280" s="517" t="s">
        <v>488</v>
      </c>
      <c r="B280" s="520" t="s">
        <v>298</v>
      </c>
      <c r="C280" s="31" t="s">
        <v>297</v>
      </c>
      <c r="D280" s="32"/>
      <c r="E280">
        <f t="shared" si="5"/>
        <v>0</v>
      </c>
    </row>
    <row r="281" spans="1:5" ht="38.25">
      <c r="A281" s="518"/>
      <c r="B281" s="521"/>
      <c r="C281" s="21" t="s">
        <v>299</v>
      </c>
      <c r="D281" s="22"/>
      <c r="E281">
        <f t="shared" si="5"/>
        <v>0</v>
      </c>
    </row>
    <row r="282" spans="1:5" ht="55.5" customHeight="1">
      <c r="A282" s="518"/>
      <c r="B282" s="521"/>
      <c r="C282" s="23" t="s">
        <v>300</v>
      </c>
      <c r="D282" s="24"/>
      <c r="E282">
        <f t="shared" si="5"/>
        <v>0</v>
      </c>
    </row>
    <row r="283" spans="1:5" ht="56.25" customHeight="1" thickBot="1">
      <c r="A283" s="519"/>
      <c r="B283" s="522"/>
      <c r="C283" s="25" t="s">
        <v>301</v>
      </c>
      <c r="D283" s="26"/>
      <c r="E283">
        <f t="shared" si="5"/>
        <v>0</v>
      </c>
    </row>
    <row r="284" spans="1:5" ht="39" thickBot="1">
      <c r="A284" s="518" t="s">
        <v>489</v>
      </c>
      <c r="B284" s="521" t="s">
        <v>303</v>
      </c>
      <c r="C284" s="33" t="s">
        <v>302</v>
      </c>
      <c r="D284" s="34"/>
      <c r="E284">
        <f t="shared" si="5"/>
        <v>0</v>
      </c>
    </row>
    <row r="285" spans="1:5" ht="38.25">
      <c r="A285" s="518"/>
      <c r="B285" s="521"/>
      <c r="C285" s="29" t="s">
        <v>304</v>
      </c>
      <c r="D285" s="30"/>
      <c r="E285">
        <f t="shared" si="5"/>
        <v>0</v>
      </c>
    </row>
    <row r="286" spans="1:5" ht="38.25">
      <c r="A286" s="518"/>
      <c r="B286" s="521"/>
      <c r="C286" s="23" t="s">
        <v>305</v>
      </c>
      <c r="D286" s="24"/>
      <c r="E286">
        <f t="shared" si="5"/>
        <v>0</v>
      </c>
    </row>
    <row r="287" spans="1:5" ht="41.25" customHeight="1" thickBot="1">
      <c r="A287" s="518"/>
      <c r="B287" s="521"/>
      <c r="C287" s="25" t="s">
        <v>306</v>
      </c>
      <c r="D287" s="26"/>
      <c r="E287">
        <f t="shared" si="5"/>
        <v>0</v>
      </c>
    </row>
    <row r="288" spans="1:5" ht="39" thickBot="1">
      <c r="A288" s="517" t="s">
        <v>490</v>
      </c>
      <c r="B288" s="520" t="s">
        <v>308</v>
      </c>
      <c r="C288" s="31" t="s">
        <v>307</v>
      </c>
      <c r="D288" s="32"/>
      <c r="E288">
        <f t="shared" si="5"/>
        <v>0</v>
      </c>
    </row>
    <row r="289" spans="1:5" ht="51">
      <c r="A289" s="518"/>
      <c r="B289" s="521"/>
      <c r="C289" s="21" t="s">
        <v>309</v>
      </c>
      <c r="D289" s="22"/>
      <c r="E289">
        <f t="shared" si="5"/>
        <v>0</v>
      </c>
    </row>
    <row r="290" spans="1:5" ht="38.25">
      <c r="A290" s="518"/>
      <c r="B290" s="521"/>
      <c r="C290" s="23" t="s">
        <v>310</v>
      </c>
      <c r="D290" s="24"/>
      <c r="E290">
        <f t="shared" si="5"/>
        <v>0</v>
      </c>
    </row>
    <row r="291" spans="1:5" ht="39" thickBot="1">
      <c r="A291" s="519"/>
      <c r="B291" s="522"/>
      <c r="C291" s="25" t="s">
        <v>311</v>
      </c>
      <c r="D291" s="26"/>
      <c r="E291">
        <f t="shared" si="5"/>
        <v>0</v>
      </c>
    </row>
    <row r="292" spans="1:5" ht="51.75" thickBot="1">
      <c r="A292" s="518" t="s">
        <v>491</v>
      </c>
      <c r="B292" s="521" t="s">
        <v>313</v>
      </c>
      <c r="C292" s="33" t="s">
        <v>312</v>
      </c>
      <c r="D292" s="34"/>
      <c r="E292">
        <f t="shared" si="5"/>
        <v>0</v>
      </c>
    </row>
    <row r="293" spans="1:5" ht="30" customHeight="1">
      <c r="A293" s="518"/>
      <c r="B293" s="521"/>
      <c r="C293" s="29" t="s">
        <v>314</v>
      </c>
      <c r="D293" s="30"/>
      <c r="E293">
        <f t="shared" si="5"/>
        <v>0</v>
      </c>
    </row>
    <row r="294" spans="1:5" ht="18.75" customHeight="1">
      <c r="A294" s="518"/>
      <c r="B294" s="521"/>
      <c r="C294" s="23" t="s">
        <v>315</v>
      </c>
      <c r="D294" s="24"/>
      <c r="E294">
        <f t="shared" si="5"/>
        <v>0</v>
      </c>
    </row>
    <row r="295" spans="1:5" ht="39" thickBot="1">
      <c r="A295" s="518"/>
      <c r="B295" s="521"/>
      <c r="C295" s="25" t="s">
        <v>316</v>
      </c>
      <c r="D295" s="26"/>
      <c r="E295">
        <f t="shared" si="5"/>
        <v>0</v>
      </c>
    </row>
    <row r="296" spans="1:5" ht="26.25" thickBot="1">
      <c r="A296" s="517" t="s">
        <v>492</v>
      </c>
      <c r="B296" s="520" t="s">
        <v>318</v>
      </c>
      <c r="C296" s="31" t="s">
        <v>317</v>
      </c>
      <c r="D296" s="32"/>
      <c r="E296">
        <f t="shared" si="5"/>
        <v>0</v>
      </c>
    </row>
    <row r="297" spans="1:5" ht="38.25">
      <c r="A297" s="518"/>
      <c r="B297" s="521"/>
      <c r="C297" s="21" t="s">
        <v>319</v>
      </c>
      <c r="D297" s="22"/>
      <c r="E297">
        <f t="shared" si="5"/>
        <v>0</v>
      </c>
    </row>
    <row r="298" spans="1:5" ht="38.25">
      <c r="A298" s="518"/>
      <c r="B298" s="521"/>
      <c r="C298" s="23" t="s">
        <v>320</v>
      </c>
      <c r="D298" s="24"/>
      <c r="E298">
        <f t="shared" si="5"/>
        <v>0</v>
      </c>
    </row>
    <row r="299" spans="1:5" ht="51.75" thickBot="1">
      <c r="A299" s="519"/>
      <c r="B299" s="522"/>
      <c r="C299" s="25" t="s">
        <v>321</v>
      </c>
      <c r="D299" s="26"/>
      <c r="E299">
        <f t="shared" si="5"/>
        <v>0</v>
      </c>
    </row>
    <row r="300" spans="1:5" ht="39" thickBot="1">
      <c r="A300" s="518" t="s">
        <v>493</v>
      </c>
      <c r="B300" s="521" t="s">
        <v>323</v>
      </c>
      <c r="C300" s="33" t="s">
        <v>322</v>
      </c>
      <c r="D300" s="34"/>
      <c r="E300">
        <f t="shared" si="5"/>
        <v>0</v>
      </c>
    </row>
    <row r="301" spans="1:5" ht="25.5">
      <c r="A301" s="518"/>
      <c r="B301" s="521"/>
      <c r="C301" s="29" t="s">
        <v>324</v>
      </c>
      <c r="D301" s="30"/>
      <c r="E301">
        <f t="shared" si="5"/>
        <v>0</v>
      </c>
    </row>
    <row r="302" spans="1:5">
      <c r="A302" s="518"/>
      <c r="B302" s="521"/>
      <c r="C302" s="23" t="s">
        <v>325</v>
      </c>
      <c r="D302" s="24"/>
      <c r="E302">
        <f t="shared" si="5"/>
        <v>0</v>
      </c>
    </row>
    <row r="303" spans="1:5" ht="43.5" customHeight="1" thickBot="1">
      <c r="A303" s="518"/>
      <c r="B303" s="521"/>
      <c r="C303" s="25" t="s">
        <v>326</v>
      </c>
      <c r="D303" s="26"/>
      <c r="E303">
        <f t="shared" si="5"/>
        <v>0</v>
      </c>
    </row>
    <row r="304" spans="1:5" ht="26.25" thickBot="1">
      <c r="A304" s="517" t="s">
        <v>494</v>
      </c>
      <c r="B304" s="520" t="s">
        <v>328</v>
      </c>
      <c r="C304" s="31" t="s">
        <v>327</v>
      </c>
      <c r="D304" s="32"/>
      <c r="E304">
        <f t="shared" si="5"/>
        <v>0</v>
      </c>
    </row>
    <row r="305" spans="1:5" ht="25.5">
      <c r="A305" s="518"/>
      <c r="B305" s="521"/>
      <c r="C305" s="21" t="s">
        <v>329</v>
      </c>
      <c r="D305" s="22"/>
      <c r="E305">
        <f t="shared" si="5"/>
        <v>0</v>
      </c>
    </row>
    <row r="306" spans="1:5" ht="38.25">
      <c r="A306" s="518"/>
      <c r="B306" s="521"/>
      <c r="C306" s="23" t="s">
        <v>330</v>
      </c>
      <c r="D306" s="24"/>
      <c r="E306">
        <f t="shared" si="5"/>
        <v>0</v>
      </c>
    </row>
    <row r="307" spans="1:5" ht="26.25" thickBot="1">
      <c r="A307" s="519"/>
      <c r="B307" s="522"/>
      <c r="C307" s="25" t="s">
        <v>331</v>
      </c>
      <c r="D307" s="26"/>
      <c r="E307">
        <f t="shared" si="5"/>
        <v>0</v>
      </c>
    </row>
    <row r="308" spans="1:5" ht="51.75" thickBot="1">
      <c r="A308" s="517" t="s">
        <v>495</v>
      </c>
      <c r="B308" s="520" t="s">
        <v>328</v>
      </c>
      <c r="C308" s="31" t="s">
        <v>332</v>
      </c>
      <c r="D308" s="32"/>
      <c r="E308">
        <f t="shared" si="5"/>
        <v>0</v>
      </c>
    </row>
    <row r="309" spans="1:5" ht="51">
      <c r="A309" s="518"/>
      <c r="B309" s="521"/>
      <c r="C309" s="21" t="s">
        <v>333</v>
      </c>
      <c r="D309" s="22"/>
      <c r="E309">
        <f t="shared" si="5"/>
        <v>0</v>
      </c>
    </row>
    <row r="310" spans="1:5" ht="51">
      <c r="A310" s="518"/>
      <c r="B310" s="521"/>
      <c r="C310" s="23" t="s">
        <v>334</v>
      </c>
      <c r="D310" s="24"/>
      <c r="E310">
        <f t="shared" si="5"/>
        <v>0</v>
      </c>
    </row>
    <row r="311" spans="1:5" ht="51.75" thickBot="1">
      <c r="A311" s="519"/>
      <c r="B311" s="522"/>
      <c r="C311" s="25" t="s">
        <v>335</v>
      </c>
      <c r="D311" s="26"/>
      <c r="E311">
        <f t="shared" si="5"/>
        <v>0</v>
      </c>
    </row>
  </sheetData>
  <mergeCells count="289">
    <mergeCell ref="A296:A299"/>
    <mergeCell ref="B296:B299"/>
    <mergeCell ref="A300:A303"/>
    <mergeCell ref="B300:B303"/>
    <mergeCell ref="A304:A307"/>
    <mergeCell ref="B304:B307"/>
    <mergeCell ref="A308:A311"/>
    <mergeCell ref="B308:B311"/>
    <mergeCell ref="A276:A279"/>
    <mergeCell ref="B276:B279"/>
    <mergeCell ref="A280:A283"/>
    <mergeCell ref="B280:B283"/>
    <mergeCell ref="A284:A287"/>
    <mergeCell ref="B284:B287"/>
    <mergeCell ref="A288:A291"/>
    <mergeCell ref="B288:B291"/>
    <mergeCell ref="A292:A295"/>
    <mergeCell ref="B292:B295"/>
    <mergeCell ref="A259:A261"/>
    <mergeCell ref="B259:B261"/>
    <mergeCell ref="A262:A264"/>
    <mergeCell ref="B262:B264"/>
    <mergeCell ref="A265:A267"/>
    <mergeCell ref="B265:B267"/>
    <mergeCell ref="A269:D269"/>
    <mergeCell ref="A270:D270"/>
    <mergeCell ref="A272:A275"/>
    <mergeCell ref="B272:B275"/>
    <mergeCell ref="A245:A247"/>
    <mergeCell ref="B245:B247"/>
    <mergeCell ref="A248:A250"/>
    <mergeCell ref="B248:B250"/>
    <mergeCell ref="A251:A253"/>
    <mergeCell ref="B251:B253"/>
    <mergeCell ref="A254:A255"/>
    <mergeCell ref="B254:B255"/>
    <mergeCell ref="A256:A258"/>
    <mergeCell ref="B256:B258"/>
    <mergeCell ref="A230:D230"/>
    <mergeCell ref="A231:D231"/>
    <mergeCell ref="A233:A235"/>
    <mergeCell ref="B233:B235"/>
    <mergeCell ref="A236:A238"/>
    <mergeCell ref="B236:B238"/>
    <mergeCell ref="A239:A241"/>
    <mergeCell ref="B239:B241"/>
    <mergeCell ref="A242:A244"/>
    <mergeCell ref="B242:B244"/>
    <mergeCell ref="A214:A216"/>
    <mergeCell ref="B214:B216"/>
    <mergeCell ref="A217:A219"/>
    <mergeCell ref="B217:B219"/>
    <mergeCell ref="A220:A222"/>
    <mergeCell ref="B220:B222"/>
    <mergeCell ref="A223:A225"/>
    <mergeCell ref="B223:B225"/>
    <mergeCell ref="A226:A228"/>
    <mergeCell ref="B226:B228"/>
    <mergeCell ref="A199:A201"/>
    <mergeCell ref="B199:B201"/>
    <mergeCell ref="A202:A204"/>
    <mergeCell ref="B202:B204"/>
    <mergeCell ref="A205:A207"/>
    <mergeCell ref="B205:B207"/>
    <mergeCell ref="A208:A210"/>
    <mergeCell ref="B208:B210"/>
    <mergeCell ref="A211:A213"/>
    <mergeCell ref="B211:B213"/>
    <mergeCell ref="A184:A186"/>
    <mergeCell ref="B184:B186"/>
    <mergeCell ref="A187:A189"/>
    <mergeCell ref="B187:B189"/>
    <mergeCell ref="A190:A192"/>
    <mergeCell ref="B190:B192"/>
    <mergeCell ref="A193:A195"/>
    <mergeCell ref="B193:B195"/>
    <mergeCell ref="A196:A198"/>
    <mergeCell ref="B196:B198"/>
    <mergeCell ref="A168:A170"/>
    <mergeCell ref="B168:B170"/>
    <mergeCell ref="A171:A173"/>
    <mergeCell ref="B171:B173"/>
    <mergeCell ref="A174:A176"/>
    <mergeCell ref="B174:B176"/>
    <mergeCell ref="A178:D178"/>
    <mergeCell ref="A179:D179"/>
    <mergeCell ref="A181:A183"/>
    <mergeCell ref="B181:B183"/>
    <mergeCell ref="A153:A155"/>
    <mergeCell ref="B153:B155"/>
    <mergeCell ref="A156:A158"/>
    <mergeCell ref="B156:B158"/>
    <mergeCell ref="A159:A161"/>
    <mergeCell ref="B159:B161"/>
    <mergeCell ref="A162:A164"/>
    <mergeCell ref="B162:B164"/>
    <mergeCell ref="A165:A167"/>
    <mergeCell ref="B165:B167"/>
    <mergeCell ref="A142:A143"/>
    <mergeCell ref="B142:C142"/>
    <mergeCell ref="B143:C143"/>
    <mergeCell ref="A144:A145"/>
    <mergeCell ref="B144:C144"/>
    <mergeCell ref="B145:C145"/>
    <mergeCell ref="A147:D147"/>
    <mergeCell ref="A148:D148"/>
    <mergeCell ref="A150:A152"/>
    <mergeCell ref="B150:B152"/>
    <mergeCell ref="A136:A137"/>
    <mergeCell ref="B136:C136"/>
    <mergeCell ref="B137:C137"/>
    <mergeCell ref="A138:A139"/>
    <mergeCell ref="B138:C138"/>
    <mergeCell ref="B139:C139"/>
    <mergeCell ref="A140:A141"/>
    <mergeCell ref="B140:C140"/>
    <mergeCell ref="B141:C141"/>
    <mergeCell ref="A130:A131"/>
    <mergeCell ref="B130:C130"/>
    <mergeCell ref="B131:C131"/>
    <mergeCell ref="A132:A133"/>
    <mergeCell ref="B132:C132"/>
    <mergeCell ref="B133:C133"/>
    <mergeCell ref="A134:A135"/>
    <mergeCell ref="B134:C134"/>
    <mergeCell ref="B135:C135"/>
    <mergeCell ref="A124:A125"/>
    <mergeCell ref="B124:C124"/>
    <mergeCell ref="B125:C125"/>
    <mergeCell ref="A126:A127"/>
    <mergeCell ref="B126:C126"/>
    <mergeCell ref="B127:C127"/>
    <mergeCell ref="A128:A129"/>
    <mergeCell ref="B128:C128"/>
    <mergeCell ref="B129:C129"/>
    <mergeCell ref="A118:A119"/>
    <mergeCell ref="B118:C118"/>
    <mergeCell ref="B119:C119"/>
    <mergeCell ref="A120:A121"/>
    <mergeCell ref="B120:C120"/>
    <mergeCell ref="B121:C121"/>
    <mergeCell ref="A122:A123"/>
    <mergeCell ref="B122:C122"/>
    <mergeCell ref="B123:C123"/>
    <mergeCell ref="A112:A113"/>
    <mergeCell ref="B112:C112"/>
    <mergeCell ref="B113:C113"/>
    <mergeCell ref="A114:A115"/>
    <mergeCell ref="B114:C114"/>
    <mergeCell ref="B115:C115"/>
    <mergeCell ref="A116:A117"/>
    <mergeCell ref="B116:C116"/>
    <mergeCell ref="B117:C117"/>
    <mergeCell ref="A106:A107"/>
    <mergeCell ref="B106:C106"/>
    <mergeCell ref="B107:C107"/>
    <mergeCell ref="A108:A109"/>
    <mergeCell ref="B108:C108"/>
    <mergeCell ref="B109:C109"/>
    <mergeCell ref="A110:A111"/>
    <mergeCell ref="B110:C110"/>
    <mergeCell ref="B111:C111"/>
    <mergeCell ref="A100:A101"/>
    <mergeCell ref="B100:C100"/>
    <mergeCell ref="B101:C101"/>
    <mergeCell ref="A102:A103"/>
    <mergeCell ref="B102:C102"/>
    <mergeCell ref="B103:C103"/>
    <mergeCell ref="A104:A105"/>
    <mergeCell ref="B104:C104"/>
    <mergeCell ref="B105:C105"/>
    <mergeCell ref="A94:A95"/>
    <mergeCell ref="B94:C94"/>
    <mergeCell ref="B95:C95"/>
    <mergeCell ref="A96:A97"/>
    <mergeCell ref="B96:C96"/>
    <mergeCell ref="B97:C97"/>
    <mergeCell ref="A98:A99"/>
    <mergeCell ref="B98:C98"/>
    <mergeCell ref="B99:C99"/>
    <mergeCell ref="A88:A89"/>
    <mergeCell ref="B88:C88"/>
    <mergeCell ref="B89:C89"/>
    <mergeCell ref="A90:A91"/>
    <mergeCell ref="B90:C90"/>
    <mergeCell ref="B91:C91"/>
    <mergeCell ref="A92:A93"/>
    <mergeCell ref="B92:C92"/>
    <mergeCell ref="B93:C93"/>
    <mergeCell ref="A80:A81"/>
    <mergeCell ref="B80:C80"/>
    <mergeCell ref="B81:C81"/>
    <mergeCell ref="A83:D83"/>
    <mergeCell ref="A84:D84"/>
    <mergeCell ref="B85:C85"/>
    <mergeCell ref="A86:A87"/>
    <mergeCell ref="B86:C86"/>
    <mergeCell ref="B87:C87"/>
    <mergeCell ref="A74:A75"/>
    <mergeCell ref="B74:C74"/>
    <mergeCell ref="B75:C75"/>
    <mergeCell ref="A76:A77"/>
    <mergeCell ref="B76:C76"/>
    <mergeCell ref="B77:C77"/>
    <mergeCell ref="A78:A79"/>
    <mergeCell ref="B78:C78"/>
    <mergeCell ref="B79:C79"/>
    <mergeCell ref="A68:A69"/>
    <mergeCell ref="B68:C68"/>
    <mergeCell ref="B69:C69"/>
    <mergeCell ref="A70:A71"/>
    <mergeCell ref="B70:C70"/>
    <mergeCell ref="B71:C71"/>
    <mergeCell ref="A72:A73"/>
    <mergeCell ref="B72:C72"/>
    <mergeCell ref="B73:C73"/>
    <mergeCell ref="A62:A63"/>
    <mergeCell ref="B62:C62"/>
    <mergeCell ref="B63:C63"/>
    <mergeCell ref="A64:A65"/>
    <mergeCell ref="B64:C64"/>
    <mergeCell ref="B65:C65"/>
    <mergeCell ref="A66:A67"/>
    <mergeCell ref="B66:C66"/>
    <mergeCell ref="B67:C67"/>
    <mergeCell ref="A56:A57"/>
    <mergeCell ref="B56:C56"/>
    <mergeCell ref="B57:C57"/>
    <mergeCell ref="A58:A59"/>
    <mergeCell ref="B58:C58"/>
    <mergeCell ref="B59:C59"/>
    <mergeCell ref="A60:A61"/>
    <mergeCell ref="B60:C60"/>
    <mergeCell ref="B61:C61"/>
    <mergeCell ref="A47:D47"/>
    <mergeCell ref="A49:D49"/>
    <mergeCell ref="A50:D50"/>
    <mergeCell ref="B51:C51"/>
    <mergeCell ref="A52:A53"/>
    <mergeCell ref="B52:C52"/>
    <mergeCell ref="B53:C53"/>
    <mergeCell ref="A54:A55"/>
    <mergeCell ref="B54:C54"/>
    <mergeCell ref="B55:C55"/>
    <mergeCell ref="B38:D38"/>
    <mergeCell ref="A39:D39"/>
    <mergeCell ref="B40:D40"/>
    <mergeCell ref="A41:D41"/>
    <mergeCell ref="B42:D42"/>
    <mergeCell ref="A43:D43"/>
    <mergeCell ref="B44:D44"/>
    <mergeCell ref="A45:D45"/>
    <mergeCell ref="B46:D46"/>
    <mergeCell ref="A29:D29"/>
    <mergeCell ref="B30:D30"/>
    <mergeCell ref="A31:D31"/>
    <mergeCell ref="B32:D32"/>
    <mergeCell ref="A33:D33"/>
    <mergeCell ref="B34:D34"/>
    <mergeCell ref="A35:D35"/>
    <mergeCell ref="B36:D36"/>
    <mergeCell ref="A37:D37"/>
    <mergeCell ref="C19:D19"/>
    <mergeCell ref="C20:D20"/>
    <mergeCell ref="A22:D22"/>
    <mergeCell ref="A23:D23"/>
    <mergeCell ref="B24:D24"/>
    <mergeCell ref="A25:D25"/>
    <mergeCell ref="B26:D26"/>
    <mergeCell ref="A27:D27"/>
    <mergeCell ref="B28:D28"/>
    <mergeCell ref="B10:D10"/>
    <mergeCell ref="B11:D11"/>
    <mergeCell ref="A12:D12"/>
    <mergeCell ref="B13:D13"/>
    <mergeCell ref="B14:D14"/>
    <mergeCell ref="B15:D15"/>
    <mergeCell ref="C16:D16"/>
    <mergeCell ref="A17:D17"/>
    <mergeCell ref="C18:D18"/>
    <mergeCell ref="A1:D1"/>
    <mergeCell ref="A2:D2"/>
    <mergeCell ref="A3:D3"/>
    <mergeCell ref="C4:D4"/>
    <mergeCell ref="C5:D5"/>
    <mergeCell ref="C6:D6"/>
    <mergeCell ref="C7:D7"/>
    <mergeCell ref="A8:D8"/>
    <mergeCell ref="B9:D9"/>
  </mergeCells>
  <dataValidations count="2">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2 D54 D56 D58 D60 D62 D64 D66 D68 D70 D72 D74 D76 D78 D80 D86 D88 D90 D92 D94 D96 D98 D100 D102 D104 D106 D108 D110 D112 D114 D116 D118 D120 D122 D124 D126 D128 D130 D132 D134 D136 D138 D140 D142 D144">
      <formula1>D52+D53=3</formula1>
    </dataValidation>
    <dataValidation type="custom" errorStyle="information" allowBlank="1" showInputMessage="1" showErrorMessage="1" error="Сумма распределенных баллов должна быть равна 3" prompt="Сумма распределенных баллов должна быть равна 3" sqref="D53 D55 D57 D59 D61 D63 D65 D67 D69 D71 D73 D75 D77 D79 D81 D87 D89 D91 D93 D95 D97 D99 D101 D103 D105 D107 D109 D111 D113 D115 D117 D119 D121 D123 D125 D127 D129 D131 D133 D135 D137 D139 D141 D143 D145">
      <formula1>D52+D53=3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44</vt:i4>
      </vt:variant>
    </vt:vector>
  </HeadingPairs>
  <TitlesOfParts>
    <vt:vector size="44" baseType="lpstr">
      <vt:lpstr>Паспорт</vt:lpstr>
      <vt:lpstr>Ргр</vt:lpstr>
      <vt:lpstr>Дгр</vt:lpstr>
      <vt:lpstr>Огр</vt:lpstr>
      <vt:lpstr>Р1</vt:lpstr>
      <vt:lpstr>Р2</vt:lpstr>
      <vt:lpstr>Р3</vt:lpstr>
      <vt:lpstr>Р4</vt:lpstr>
      <vt:lpstr>Р5</vt:lpstr>
      <vt:lpstr>Р6</vt:lpstr>
      <vt:lpstr>Р7</vt:lpstr>
      <vt:lpstr>Р8</vt:lpstr>
      <vt:lpstr>Р9</vt:lpstr>
      <vt:lpstr>Р10</vt:lpstr>
      <vt:lpstr>Р11</vt:lpstr>
      <vt:lpstr>Р12</vt:lpstr>
      <vt:lpstr>Р13</vt:lpstr>
      <vt:lpstr>Р14</vt:lpstr>
      <vt:lpstr>Р15</vt:lpstr>
      <vt:lpstr>Р16</vt:lpstr>
      <vt:lpstr>Р17</vt:lpstr>
      <vt:lpstr>Р18</vt:lpstr>
      <vt:lpstr>Р19</vt:lpstr>
      <vt:lpstr>Р20</vt:lpstr>
      <vt:lpstr>О1</vt:lpstr>
      <vt:lpstr>О2</vt:lpstr>
      <vt:lpstr>О3</vt:lpstr>
      <vt:lpstr>О4</vt:lpstr>
      <vt:lpstr>О5</vt:lpstr>
      <vt:lpstr>О6</vt:lpstr>
      <vt:lpstr>О7</vt:lpstr>
      <vt:lpstr>О8</vt:lpstr>
      <vt:lpstr>О9</vt:lpstr>
      <vt:lpstr>О10</vt:lpstr>
      <vt:lpstr>О11</vt:lpstr>
      <vt:lpstr>О12</vt:lpstr>
      <vt:lpstr>О13</vt:lpstr>
      <vt:lpstr>О14</vt:lpstr>
      <vt:lpstr>О15</vt:lpstr>
      <vt:lpstr>О16</vt:lpstr>
      <vt:lpstr>О17</vt:lpstr>
      <vt:lpstr>О18</vt:lpstr>
      <vt:lpstr>О19</vt:lpstr>
      <vt:lpstr>О20</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Ruslan</dc:creator>
  <cp:lastModifiedBy>Ruslan</cp:lastModifiedBy>
  <cp:lastPrinted>2007-10-24T05:15:24Z</cp:lastPrinted>
  <dcterms:created xsi:type="dcterms:W3CDTF">2007-10-17T21:07:51Z</dcterms:created>
  <dcterms:modified xsi:type="dcterms:W3CDTF">2007-11-19T05:13:41Z</dcterms:modified>
</cp:coreProperties>
</file>