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Luis\Documents\Faculdade\2023.24\1º Semestre\ES\SE2324_62397_63667_63390_62331_60253_60608\Project_Management\Sprint6\"/>
    </mc:Choice>
  </mc:AlternateContent>
  <xr:revisionPtr revIDLastSave="0" documentId="13_ncr:1_{E16B66A2-5514-48D0-A3F8-3DE3470B4C3A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22" i="1" l="1"/>
  <c r="D23" i="1" s="1"/>
  <c r="K23" i="1" s="1"/>
  <c r="K21" i="1"/>
  <c r="J21" i="1"/>
  <c r="I21" i="1"/>
  <c r="H21" i="1"/>
  <c r="G21" i="1"/>
  <c r="F21" i="1"/>
  <c r="E21" i="1"/>
  <c r="E22" i="1" l="1"/>
  <c r="F22" i="1" s="1"/>
  <c r="G22" i="1" s="1"/>
  <c r="H22" i="1" s="1"/>
  <c r="I22" i="1" s="1"/>
  <c r="J22" i="1" s="1"/>
  <c r="K22" i="1" s="1"/>
  <c r="E23" i="1"/>
  <c r="F23" i="1"/>
  <c r="G23" i="1"/>
  <c r="H23" i="1"/>
  <c r="I23" i="1"/>
  <c r="J23" i="1"/>
</calcChain>
</file>

<file path=xl/sharedStrings.xml><?xml version="1.0" encoding="utf-8"?>
<sst xmlns="http://schemas.openxmlformats.org/spreadsheetml/2006/main" count="31" uniqueCount="31">
  <si>
    <t>Sprint Burndown Chart</t>
  </si>
  <si>
    <t>António Palmeirim 63667, Duarte Inácio 62397, André Santos 62331, Tiago Santos 63390, Luis Serrano 60253, Rafeal Tavares 60608</t>
  </si>
  <si>
    <t>Task ID</t>
  </si>
  <si>
    <t>Task Description</t>
  </si>
  <si>
    <t>Initial Estimate</t>
  </si>
  <si>
    <t>Day 0</t>
  </si>
  <si>
    <t>Day 1</t>
  </si>
  <si>
    <t>Day 2</t>
  </si>
  <si>
    <t>Day 3</t>
  </si>
  <si>
    <t>Day 4</t>
  </si>
  <si>
    <t>Day 5</t>
  </si>
  <si>
    <t>Day 6</t>
  </si>
  <si>
    <t>Day 7</t>
  </si>
  <si>
    <t>Plan for the upcoming sprint.</t>
  </si>
  <si>
    <t>Adjust tasks and timelines as needed.</t>
  </si>
  <si>
    <t>Gather feedback on the sprint process.</t>
  </si>
  <si>
    <t>Completed Effort</t>
  </si>
  <si>
    <t>Remaining Effort</t>
  </si>
  <si>
    <t>Ideal Burndown</t>
  </si>
  <si>
    <t>See what user stories are better developed and focus on fixing problems.</t>
  </si>
  <si>
    <t>Try to find solutions to specific dificulties.</t>
  </si>
  <si>
    <t>Report creation and template design.</t>
  </si>
  <si>
    <t>Divide the report work between team members.</t>
  </si>
  <si>
    <t>Midweek gathering to ensure work is working as supposed.</t>
  </si>
  <si>
    <t>Ensure every User Story is completed.</t>
  </si>
  <si>
    <t>Finish report.</t>
  </si>
  <si>
    <t>Gathering to plan the video.</t>
  </si>
  <si>
    <t>Finish the video.</t>
  </si>
  <si>
    <t>Verifiy all the work is done.</t>
  </si>
  <si>
    <t>Upload SCRUM and Burndown information.</t>
  </si>
  <si>
    <t>Collaborate with assigned team members to continue implementation.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</si>
</sst>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409]d/mmm/yy"/>
    <numFmt numFmtId="165" formatCode="0.0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20"/>
      <color theme="0"/>
      <name val="Calibri"/>
      <family val="2"/>
    </font>
    <font>
      <sz val="11"/>
      <name val="Calibri"/>
      <family val="2"/>
    </font>
    <font>
      <sz val="13"/>
      <color theme="1"/>
      <name val="Calibri"/>
      <family val="2"/>
    </font>
    <font>
      <b/>
      <sz val="11"/>
      <color theme="1"/>
      <name val="Calibri"/>
      <family val="2"/>
    </font>
    <font>
      <sz val="11"/>
      <color theme="1"/>
      <name val="Calibri"/>
      <family val="2"/>
    </font>
  </fonts>
  <fills count="11">
    <fill>
      <patternFill patternType="none"/>
    </fill>
    <fill>
      <patternFill patternType="gray125"/>
    </fill>
    <fill>
      <patternFill patternType="solid">
        <fgColor rgb="FF548135"/>
        <bgColor rgb="FF548135"/>
      </patternFill>
    </fill>
    <fill>
      <patternFill patternType="solid">
        <fgColor rgb="FFF7CAAC"/>
        <bgColor rgb="FFF7CAAC"/>
      </patternFill>
    </fill>
    <fill>
      <patternFill patternType="solid">
        <fgColor rgb="FFF2F2F2"/>
        <bgColor rgb="FFF2F2F2"/>
      </patternFill>
    </fill>
    <fill>
      <patternFill patternType="solid">
        <fgColor rgb="FFD8D8D8"/>
        <bgColor rgb="FFD8D8D8"/>
      </patternFill>
    </fill>
    <fill>
      <patternFill patternType="solid">
        <fgColor theme="0"/>
        <bgColor theme="0"/>
      </patternFill>
    </fill>
    <fill>
      <patternFill patternType="solid">
        <fgColor rgb="FFFEF2CB"/>
        <bgColor rgb="FFFEF2CB"/>
      </patternFill>
    </fill>
    <fill>
      <patternFill patternType="solid">
        <fgColor rgb="FFB4C6E7"/>
        <bgColor rgb="FFB4C6E7"/>
      </patternFill>
    </fill>
    <fill>
      <patternFill patternType="solid">
        <fgColor rgb="FFC5E0B3"/>
        <bgColor rgb="FFC5E0B3"/>
      </patternFill>
    </fill>
    <fill>
      <patternFill patternType="solid">
        <fgColor theme="0" tint="-4.9989318521683403E-2"/>
        <bgColor indexed="64"/>
      </patternFill>
    </fill>
  </fills>
  <borders count="38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thick">
        <color rgb="FF000000"/>
      </right>
      <top style="medium">
        <color rgb="FF000000"/>
      </top>
      <bottom style="medium">
        <color rgb="FF000000"/>
      </bottom>
      <diagonal/>
    </border>
    <border>
      <left style="thick">
        <color rgb="FF000000"/>
      </left>
      <right/>
      <top style="thick">
        <color rgb="FF000000"/>
      </top>
      <bottom style="medium">
        <color rgb="FF000000"/>
      </bottom>
      <diagonal/>
    </border>
    <border>
      <left/>
      <right/>
      <top style="thick">
        <color rgb="FF000000"/>
      </top>
      <bottom style="medium">
        <color rgb="FF000000"/>
      </bottom>
      <diagonal/>
    </border>
    <border>
      <left/>
      <right style="thick">
        <color rgb="FF000000"/>
      </right>
      <top style="thick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ck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ck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ck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/>
      <right style="thick">
        <color rgb="FF000000"/>
      </right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ck">
        <color rgb="FF000000"/>
      </right>
      <top/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0" borderId="0"/>
  </cellStyleXfs>
  <cellXfs count="50">
    <xf numFmtId="0" fontId="0" fillId="0" borderId="0" xfId="0"/>
    <xf numFmtId="0" fontId="2" fillId="2" borderId="1" xfId="1" applyFont="1" applyFill="1" applyBorder="1" applyAlignment="1">
      <alignment horizontal="center"/>
    </xf>
    <xf numFmtId="0" fontId="3" fillId="0" borderId="2" xfId="1" applyFont="1" applyBorder="1"/>
    <xf numFmtId="0" fontId="3" fillId="0" borderId="3" xfId="1" applyFont="1" applyBorder="1"/>
    <xf numFmtId="0" fontId="4" fillId="0" borderId="4" xfId="1" applyFont="1" applyBorder="1"/>
    <xf numFmtId="0" fontId="3" fillId="0" borderId="5" xfId="1" applyFont="1" applyBorder="1"/>
    <xf numFmtId="0" fontId="3" fillId="0" borderId="6" xfId="1" applyFont="1" applyBorder="1"/>
    <xf numFmtId="0" fontId="5" fillId="3" borderId="7" xfId="1" applyFont="1" applyFill="1" applyBorder="1" applyAlignment="1">
      <alignment horizontal="center" vertical="center"/>
    </xf>
    <xf numFmtId="0" fontId="5" fillId="3" borderId="8" xfId="1" applyFont="1" applyFill="1" applyBorder="1" applyAlignment="1">
      <alignment horizontal="center" vertical="center"/>
    </xf>
    <xf numFmtId="0" fontId="5" fillId="3" borderId="9" xfId="1" applyFont="1" applyFill="1" applyBorder="1" applyAlignment="1">
      <alignment horizontal="center"/>
    </xf>
    <xf numFmtId="164" fontId="5" fillId="3" borderId="9" xfId="1" applyNumberFormat="1" applyFont="1" applyFill="1" applyBorder="1" applyAlignment="1">
      <alignment horizontal="center"/>
    </xf>
    <xf numFmtId="164" fontId="5" fillId="3" borderId="10" xfId="1" applyNumberFormat="1" applyFont="1" applyFill="1" applyBorder="1" applyAlignment="1">
      <alignment horizontal="center"/>
    </xf>
    <xf numFmtId="0" fontId="3" fillId="0" borderId="11" xfId="1" applyFont="1" applyBorder="1"/>
    <xf numFmtId="0" fontId="3" fillId="0" borderId="12" xfId="1" applyFont="1" applyBorder="1"/>
    <xf numFmtId="0" fontId="5" fillId="3" borderId="13" xfId="1" applyFont="1" applyFill="1" applyBorder="1" applyAlignment="1">
      <alignment horizontal="center"/>
    </xf>
    <xf numFmtId="0" fontId="5" fillId="3" borderId="14" xfId="1" applyFont="1" applyFill="1" applyBorder="1" applyAlignment="1">
      <alignment horizontal="center"/>
    </xf>
    <xf numFmtId="0" fontId="6" fillId="4" borderId="15" xfId="1" applyFont="1" applyFill="1" applyBorder="1" applyAlignment="1">
      <alignment horizontal="right" wrapText="1"/>
    </xf>
    <xf numFmtId="0" fontId="6" fillId="5" borderId="16" xfId="1" applyFont="1" applyFill="1" applyBorder="1" applyAlignment="1">
      <alignment horizontal="center"/>
    </xf>
    <xf numFmtId="0" fontId="6" fillId="6" borderId="15" xfId="1" applyFont="1" applyFill="1" applyBorder="1" applyAlignment="1">
      <alignment horizontal="center"/>
    </xf>
    <xf numFmtId="0" fontId="6" fillId="6" borderId="9" xfId="1" applyFont="1" applyFill="1" applyBorder="1" applyAlignment="1">
      <alignment horizontal="center"/>
    </xf>
    <xf numFmtId="0" fontId="6" fillId="6" borderId="10" xfId="1" applyFont="1" applyFill="1" applyBorder="1" applyAlignment="1">
      <alignment horizontal="center"/>
    </xf>
    <xf numFmtId="0" fontId="6" fillId="6" borderId="20" xfId="1" applyFont="1" applyFill="1" applyBorder="1" applyAlignment="1">
      <alignment horizontal="center"/>
    </xf>
    <xf numFmtId="0" fontId="6" fillId="6" borderId="18" xfId="1" applyFont="1" applyFill="1" applyBorder="1" applyAlignment="1">
      <alignment horizontal="center"/>
    </xf>
    <xf numFmtId="0" fontId="6" fillId="6" borderId="21" xfId="1" applyFont="1" applyFill="1" applyBorder="1" applyAlignment="1">
      <alignment horizontal="center"/>
    </xf>
    <xf numFmtId="0" fontId="6" fillId="6" borderId="22" xfId="1" applyFont="1" applyFill="1" applyBorder="1" applyAlignment="1">
      <alignment horizontal="center"/>
    </xf>
    <xf numFmtId="0" fontId="6" fillId="6" borderId="23" xfId="1" applyFont="1" applyFill="1" applyBorder="1" applyAlignment="1">
      <alignment horizontal="center"/>
    </xf>
    <xf numFmtId="0" fontId="6" fillId="6" borderId="17" xfId="1" applyFont="1" applyFill="1" applyBorder="1" applyAlignment="1">
      <alignment horizontal="center"/>
    </xf>
    <xf numFmtId="0" fontId="5" fillId="7" borderId="24" xfId="1" applyFont="1" applyFill="1" applyBorder="1" applyAlignment="1">
      <alignment horizontal="center" wrapText="1"/>
    </xf>
    <xf numFmtId="0" fontId="6" fillId="7" borderId="16" xfId="1" applyFont="1" applyFill="1" applyBorder="1" applyAlignment="1">
      <alignment horizontal="center"/>
    </xf>
    <xf numFmtId="0" fontId="6" fillId="7" borderId="25" xfId="1" applyFont="1" applyFill="1" applyBorder="1" applyAlignment="1">
      <alignment horizontal="center"/>
    </xf>
    <xf numFmtId="0" fontId="6" fillId="7" borderId="26" xfId="1" applyFont="1" applyFill="1" applyBorder="1" applyAlignment="1">
      <alignment horizontal="center"/>
    </xf>
    <xf numFmtId="0" fontId="5" fillId="8" borderId="20" xfId="1" applyFont="1" applyFill="1" applyBorder="1" applyAlignment="1">
      <alignment horizontal="center"/>
    </xf>
    <xf numFmtId="0" fontId="3" fillId="0" borderId="27" xfId="1" applyFont="1" applyBorder="1"/>
    <xf numFmtId="0" fontId="6" fillId="8" borderId="19" xfId="1" applyFont="1" applyFill="1" applyBorder="1" applyAlignment="1">
      <alignment horizontal="center"/>
    </xf>
    <xf numFmtId="165" fontId="6" fillId="8" borderId="17" xfId="1" applyNumberFormat="1" applyFont="1" applyFill="1" applyBorder="1" applyAlignment="1">
      <alignment horizontal="center"/>
    </xf>
    <xf numFmtId="165" fontId="6" fillId="8" borderId="18" xfId="1" applyNumberFormat="1" applyFont="1" applyFill="1" applyBorder="1" applyAlignment="1">
      <alignment horizontal="center"/>
    </xf>
    <xf numFmtId="165" fontId="6" fillId="8" borderId="28" xfId="1" applyNumberFormat="1" applyFont="1" applyFill="1" applyBorder="1" applyAlignment="1">
      <alignment horizontal="center"/>
    </xf>
    <xf numFmtId="165" fontId="6" fillId="8" borderId="29" xfId="1" applyNumberFormat="1" applyFont="1" applyFill="1" applyBorder="1" applyAlignment="1">
      <alignment horizontal="center"/>
    </xf>
    <xf numFmtId="0" fontId="5" fillId="9" borderId="30" xfId="1" applyFont="1" applyFill="1" applyBorder="1" applyAlignment="1">
      <alignment horizontal="center"/>
    </xf>
    <xf numFmtId="0" fontId="3" fillId="0" borderId="31" xfId="1" applyFont="1" applyBorder="1"/>
    <xf numFmtId="0" fontId="6" fillId="9" borderId="32" xfId="1" applyFont="1" applyFill="1" applyBorder="1" applyAlignment="1">
      <alignment horizontal="center"/>
    </xf>
    <xf numFmtId="165" fontId="6" fillId="9" borderId="33" xfId="1" applyNumberFormat="1" applyFont="1" applyFill="1" applyBorder="1" applyAlignment="1">
      <alignment horizontal="center"/>
    </xf>
    <xf numFmtId="165" fontId="6" fillId="9" borderId="13" xfId="1" applyNumberFormat="1" applyFont="1" applyFill="1" applyBorder="1" applyAlignment="1">
      <alignment horizontal="center"/>
    </xf>
    <xf numFmtId="165" fontId="6" fillId="9" borderId="14" xfId="1" applyNumberFormat="1" applyFont="1" applyFill="1" applyBorder="1" applyAlignment="1">
      <alignment horizontal="center"/>
    </xf>
    <xf numFmtId="0" fontId="6" fillId="4" borderId="22" xfId="1" applyFont="1" applyFill="1" applyBorder="1" applyAlignment="1">
      <alignment horizontal="right" wrapText="1"/>
    </xf>
    <xf numFmtId="0" fontId="6" fillId="5" borderId="34" xfId="1" applyFont="1" applyFill="1" applyBorder="1" applyAlignment="1">
      <alignment horizontal="center"/>
    </xf>
    <xf numFmtId="0" fontId="6" fillId="5" borderId="35" xfId="1" applyFont="1" applyFill="1" applyBorder="1" applyAlignment="1">
      <alignment horizontal="center"/>
    </xf>
    <xf numFmtId="0" fontId="6" fillId="4" borderId="8" xfId="1" applyFont="1" applyFill="1" applyBorder="1" applyAlignment="1">
      <alignment wrapText="1"/>
    </xf>
    <xf numFmtId="0" fontId="0" fillId="10" borderId="36" xfId="0" applyFont="1" applyFill="1" applyBorder="1" applyAlignment="1"/>
    <xf numFmtId="0" fontId="0" fillId="10" borderId="37" xfId="0" applyFont="1" applyFill="1" applyBorder="1" applyAlignment="1"/>
  </cellXfs>
  <cellStyles count="2">
    <cellStyle name="Normal" xfId="0" builtinId="0"/>
    <cellStyle name="Normal 2" xfId="1" xr:uid="{8DB7A1DE-E334-46A4-A655-993C5DAAB3E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Sprint Burndown Chart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Sheet1!$B$21</c:f>
              <c:strCache>
                <c:ptCount val="1"/>
                <c:pt idx="0">
                  <c:v>Completed Effort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Sheet1!$D$5:$K$5</c:f>
              <c:strCache>
                <c:ptCount val="8"/>
                <c:pt idx="0">
                  <c:v>Day 0</c:v>
                </c:pt>
                <c:pt idx="1">
                  <c:v>Day 1</c:v>
                </c:pt>
                <c:pt idx="2">
                  <c:v>Day 2</c:v>
                </c:pt>
                <c:pt idx="3">
                  <c:v>Day 3</c:v>
                </c:pt>
                <c:pt idx="4">
                  <c:v>Day 4</c:v>
                </c:pt>
                <c:pt idx="5">
                  <c:v>Day 5</c:v>
                </c:pt>
                <c:pt idx="6">
                  <c:v>Day 6</c:v>
                </c:pt>
                <c:pt idx="7">
                  <c:v>Day 7</c:v>
                </c:pt>
              </c:strCache>
            </c:strRef>
          </c:cat>
          <c:val>
            <c:numRef>
              <c:f>Sheet1!$D$21:$K$21</c:f>
              <c:numCache>
                <c:formatCode>General</c:formatCode>
                <c:ptCount val="8"/>
                <c:pt idx="0">
                  <c:v>0</c:v>
                </c:pt>
                <c:pt idx="1">
                  <c:v>2</c:v>
                </c:pt>
                <c:pt idx="2">
                  <c:v>1</c:v>
                </c:pt>
                <c:pt idx="3">
                  <c:v>2</c:v>
                </c:pt>
                <c:pt idx="4">
                  <c:v>3.5</c:v>
                </c:pt>
                <c:pt idx="5">
                  <c:v>2.5</c:v>
                </c:pt>
                <c:pt idx="6">
                  <c:v>2.5</c:v>
                </c:pt>
                <c:pt idx="7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D84-4EA0-9DEC-9CAC23A8510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338895999"/>
        <c:axId val="475403743"/>
      </c:barChart>
      <c:lineChart>
        <c:grouping val="stacked"/>
        <c:varyColors val="0"/>
        <c:ser>
          <c:idx val="1"/>
          <c:order val="1"/>
          <c:tx>
            <c:strRef>
              <c:f>Sheet1!$B$22</c:f>
              <c:strCache>
                <c:ptCount val="1"/>
                <c:pt idx="0">
                  <c:v>Remaining Effort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Sheet1!$D$22:$K$22</c:f>
              <c:numCache>
                <c:formatCode>0.0</c:formatCode>
                <c:ptCount val="8"/>
                <c:pt idx="0" formatCode="General">
                  <c:v>15.5</c:v>
                </c:pt>
                <c:pt idx="1">
                  <c:v>13.5</c:v>
                </c:pt>
                <c:pt idx="2">
                  <c:v>12.5</c:v>
                </c:pt>
                <c:pt idx="3">
                  <c:v>10.5</c:v>
                </c:pt>
                <c:pt idx="4">
                  <c:v>7</c:v>
                </c:pt>
                <c:pt idx="5">
                  <c:v>4.5</c:v>
                </c:pt>
                <c:pt idx="6">
                  <c:v>2</c:v>
                </c:pt>
                <c:pt idx="7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D84-4EA0-9DEC-9CAC23A85109}"/>
            </c:ext>
          </c:extLst>
        </c:ser>
        <c:ser>
          <c:idx val="2"/>
          <c:order val="2"/>
          <c:tx>
            <c:strRef>
              <c:f>Sheet1!$B$23</c:f>
              <c:strCache>
                <c:ptCount val="1"/>
                <c:pt idx="0">
                  <c:v>Ideal Burndown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Sheet1!$D$23:$K$23</c:f>
              <c:numCache>
                <c:formatCode>0.0</c:formatCode>
                <c:ptCount val="8"/>
                <c:pt idx="0" formatCode="General">
                  <c:v>15.5</c:v>
                </c:pt>
                <c:pt idx="1">
                  <c:v>13.285714285714285</c:v>
                </c:pt>
                <c:pt idx="2">
                  <c:v>11.071428571428571</c:v>
                </c:pt>
                <c:pt idx="3">
                  <c:v>8.8571428571428577</c:v>
                </c:pt>
                <c:pt idx="4">
                  <c:v>6.6428571428571423</c:v>
                </c:pt>
                <c:pt idx="5">
                  <c:v>4.428571428571427</c:v>
                </c:pt>
                <c:pt idx="6">
                  <c:v>2.2142857142857135</c:v>
                </c:pt>
                <c:pt idx="7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9D84-4EA0-9DEC-9CAC23A8510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38895999"/>
        <c:axId val="475403743"/>
      </c:lineChart>
      <c:catAx>
        <c:axId val="33889599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75403743"/>
        <c:crosses val="autoZero"/>
        <c:auto val="1"/>
        <c:lblAlgn val="ctr"/>
        <c:lblOffset val="100"/>
        <c:noMultiLvlLbl val="0"/>
      </c:catAx>
      <c:valAx>
        <c:axId val="47540374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3889599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24</xdr:row>
      <xdr:rowOff>23811</xdr:rowOff>
    </xdr:from>
    <xdr:to>
      <xdr:col>11</xdr:col>
      <xdr:colOff>28576</xdr:colOff>
      <xdr:row>49</xdr:row>
      <xdr:rowOff>95250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CB62D41-5EB5-4AA4-1F66-3236DCF2DA3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K23"/>
  <sheetViews>
    <sheetView tabSelected="1" topLeftCell="A20" workbookViewId="0">
      <selection activeCell="M43" sqref="M43"/>
    </sheetView>
  </sheetViews>
  <sheetFormatPr defaultRowHeight="15" x14ac:dyDescent="0.25"/>
  <cols>
    <col min="3" max="3" width="66.28515625" customWidth="1"/>
    <col min="4" max="4" width="15.7109375" customWidth="1"/>
    <col min="13" max="13" width="62.28515625" customWidth="1"/>
  </cols>
  <sheetData>
    <row r="1" spans="2:11" ht="15.75" thickBot="1" x14ac:dyDescent="0.3"/>
    <row r="2" spans="2:11" ht="27" thickBot="1" x14ac:dyDescent="0.45">
      <c r="B2" s="1" t="s">
        <v>0</v>
      </c>
      <c r="C2" s="2"/>
      <c r="D2" s="2"/>
      <c r="E2" s="2"/>
      <c r="F2" s="2"/>
      <c r="G2" s="2"/>
      <c r="H2" s="2"/>
      <c r="I2" s="2"/>
      <c r="J2" s="2"/>
      <c r="K2" s="3"/>
    </row>
    <row r="3" spans="2:11" ht="18.75" thickTop="1" thickBot="1" x14ac:dyDescent="0.35">
      <c r="B3" s="4" t="s">
        <v>1</v>
      </c>
      <c r="C3" s="5"/>
      <c r="D3" s="5"/>
      <c r="E3" s="5"/>
      <c r="F3" s="5"/>
      <c r="G3" s="5"/>
      <c r="H3" s="5"/>
      <c r="I3" s="5"/>
      <c r="J3" s="5"/>
      <c r="K3" s="6"/>
    </row>
    <row r="4" spans="2:11" x14ac:dyDescent="0.25">
      <c r="B4" s="7" t="s">
        <v>2</v>
      </c>
      <c r="C4" s="8" t="s">
        <v>3</v>
      </c>
      <c r="D4" s="9" t="s">
        <v>4</v>
      </c>
      <c r="E4" s="10"/>
      <c r="F4" s="10"/>
      <c r="G4" s="10"/>
      <c r="H4" s="10"/>
      <c r="I4" s="10"/>
      <c r="J4" s="10"/>
      <c r="K4" s="11"/>
    </row>
    <row r="5" spans="2:11" ht="15.75" thickBot="1" x14ac:dyDescent="0.3">
      <c r="B5" s="12"/>
      <c r="C5" s="13"/>
      <c r="D5" s="14" t="s">
        <v>5</v>
      </c>
      <c r="E5" s="14" t="s">
        <v>6</v>
      </c>
      <c r="F5" s="14" t="s">
        <v>7</v>
      </c>
      <c r="G5" s="14" t="s">
        <v>8</v>
      </c>
      <c r="H5" s="14" t="s">
        <v>9</v>
      </c>
      <c r="I5" s="14" t="s">
        <v>10</v>
      </c>
      <c r="J5" s="14" t="s">
        <v>11</v>
      </c>
      <c r="K5" s="15" t="s">
        <v>12</v>
      </c>
    </row>
    <row r="6" spans="2:11" x14ac:dyDescent="0.25">
      <c r="B6" s="16">
        <v>1</v>
      </c>
      <c r="C6" s="47" t="s">
        <v>13</v>
      </c>
      <c r="D6" s="17">
        <v>0.5</v>
      </c>
      <c r="E6" s="18">
        <v>0.5</v>
      </c>
      <c r="F6" s="19"/>
      <c r="G6" s="19"/>
      <c r="H6" s="19"/>
      <c r="I6" s="19"/>
      <c r="J6" s="19"/>
      <c r="K6" s="20"/>
    </row>
    <row r="7" spans="2:11" x14ac:dyDescent="0.25">
      <c r="B7" s="44">
        <v>2</v>
      </c>
      <c r="C7" s="48" t="s">
        <v>19</v>
      </c>
      <c r="D7" s="45">
        <v>1</v>
      </c>
      <c r="E7" s="21">
        <v>1</v>
      </c>
      <c r="F7" s="22"/>
      <c r="G7" s="22"/>
      <c r="H7" s="22"/>
      <c r="I7" s="22"/>
      <c r="J7" s="22"/>
      <c r="K7" s="23"/>
    </row>
    <row r="8" spans="2:11" ht="14.25" customHeight="1" x14ac:dyDescent="0.25">
      <c r="B8" s="44">
        <v>3</v>
      </c>
      <c r="C8" s="48" t="s">
        <v>30</v>
      </c>
      <c r="D8" s="45">
        <v>2</v>
      </c>
      <c r="E8" s="24">
        <v>0.5</v>
      </c>
      <c r="F8" s="22">
        <v>1</v>
      </c>
      <c r="G8" s="22">
        <v>0.5</v>
      </c>
      <c r="H8" s="22"/>
      <c r="I8" s="22"/>
      <c r="J8" s="22"/>
      <c r="K8" s="23"/>
    </row>
    <row r="9" spans="2:11" x14ac:dyDescent="0.25">
      <c r="B9" s="44">
        <v>4</v>
      </c>
      <c r="C9" s="48" t="s">
        <v>20</v>
      </c>
      <c r="D9" s="45">
        <v>1</v>
      </c>
      <c r="E9" s="25"/>
      <c r="F9" s="22"/>
      <c r="G9" s="22">
        <v>0.5</v>
      </c>
      <c r="H9" s="22">
        <v>0.5</v>
      </c>
      <c r="I9" s="22"/>
      <c r="J9" s="22"/>
      <c r="K9" s="23"/>
    </row>
    <row r="10" spans="2:11" x14ac:dyDescent="0.25">
      <c r="B10" s="44">
        <v>5</v>
      </c>
      <c r="C10" s="48" t="s">
        <v>21</v>
      </c>
      <c r="D10" s="45">
        <v>1</v>
      </c>
      <c r="E10" s="26"/>
      <c r="F10" s="22"/>
      <c r="G10" s="22">
        <v>1</v>
      </c>
      <c r="H10" s="22"/>
      <c r="I10" s="22"/>
      <c r="J10" s="22"/>
      <c r="K10" s="23"/>
    </row>
    <row r="11" spans="2:11" x14ac:dyDescent="0.25">
      <c r="B11" s="44">
        <v>6</v>
      </c>
      <c r="C11" s="48" t="s">
        <v>22</v>
      </c>
      <c r="D11" s="45">
        <v>0.5</v>
      </c>
      <c r="E11" s="26"/>
      <c r="F11" s="22"/>
      <c r="G11" s="22"/>
      <c r="H11" s="22">
        <v>0.5</v>
      </c>
      <c r="I11" s="22"/>
      <c r="J11" s="22"/>
      <c r="K11" s="23"/>
    </row>
    <row r="12" spans="2:11" x14ac:dyDescent="0.25">
      <c r="B12" s="44">
        <v>7</v>
      </c>
      <c r="C12" s="48" t="s">
        <v>23</v>
      </c>
      <c r="D12" s="45">
        <v>1.5</v>
      </c>
      <c r="E12" s="26"/>
      <c r="F12" s="22"/>
      <c r="G12" s="22"/>
      <c r="H12" s="22">
        <v>1.5</v>
      </c>
      <c r="I12" s="22"/>
      <c r="J12" s="22"/>
      <c r="K12" s="23"/>
    </row>
    <row r="13" spans="2:11" x14ac:dyDescent="0.25">
      <c r="B13" s="44">
        <v>8</v>
      </c>
      <c r="C13" s="48" t="s">
        <v>24</v>
      </c>
      <c r="D13" s="45">
        <v>0.5</v>
      </c>
      <c r="E13" s="26"/>
      <c r="F13" s="22"/>
      <c r="G13" s="22"/>
      <c r="H13" s="22">
        <v>0.5</v>
      </c>
      <c r="I13" s="22"/>
      <c r="J13" s="22"/>
      <c r="K13" s="23"/>
    </row>
    <row r="14" spans="2:11" x14ac:dyDescent="0.25">
      <c r="B14" s="44">
        <v>9</v>
      </c>
      <c r="C14" s="48" t="s">
        <v>25</v>
      </c>
      <c r="D14" s="46">
        <v>2.5</v>
      </c>
      <c r="E14" s="26"/>
      <c r="F14" s="22"/>
      <c r="G14" s="22"/>
      <c r="H14" s="22"/>
      <c r="I14" s="22">
        <v>1</v>
      </c>
      <c r="J14" s="22">
        <v>1.5</v>
      </c>
      <c r="K14" s="23"/>
    </row>
    <row r="15" spans="2:11" x14ac:dyDescent="0.25">
      <c r="B15" s="44">
        <v>10</v>
      </c>
      <c r="C15" s="48" t="s">
        <v>26</v>
      </c>
      <c r="D15" s="46">
        <v>1</v>
      </c>
      <c r="E15" s="26"/>
      <c r="F15" s="22"/>
      <c r="G15" s="22"/>
      <c r="H15" s="22"/>
      <c r="I15" s="22">
        <v>1</v>
      </c>
      <c r="J15" s="22"/>
      <c r="K15" s="23"/>
    </row>
    <row r="16" spans="2:11" x14ac:dyDescent="0.25">
      <c r="B16" s="44">
        <v>11</v>
      </c>
      <c r="C16" s="48" t="s">
        <v>14</v>
      </c>
      <c r="D16" s="46">
        <v>0.5</v>
      </c>
      <c r="E16" s="26"/>
      <c r="F16" s="22"/>
      <c r="G16" s="22"/>
      <c r="H16" s="22">
        <v>0.5</v>
      </c>
      <c r="I16" s="22"/>
      <c r="J16" s="22"/>
      <c r="K16" s="23"/>
    </row>
    <row r="17" spans="2:11" x14ac:dyDescent="0.25">
      <c r="B17" s="44">
        <v>12</v>
      </c>
      <c r="C17" s="48" t="s">
        <v>27</v>
      </c>
      <c r="D17" s="46">
        <v>2</v>
      </c>
      <c r="E17" s="26"/>
      <c r="F17" s="22"/>
      <c r="G17" s="22"/>
      <c r="H17" s="22"/>
      <c r="I17" s="22">
        <v>0.5</v>
      </c>
      <c r="J17" s="22">
        <v>1</v>
      </c>
      <c r="K17" s="23">
        <v>0.5</v>
      </c>
    </row>
    <row r="18" spans="2:11" x14ac:dyDescent="0.25">
      <c r="B18" s="44">
        <v>13</v>
      </c>
      <c r="C18" s="48" t="s">
        <v>28</v>
      </c>
      <c r="D18" s="46">
        <v>0.5</v>
      </c>
      <c r="E18" s="26"/>
      <c r="F18" s="22"/>
      <c r="G18" s="22"/>
      <c r="H18" s="22"/>
      <c r="I18" s="22"/>
      <c r="J18" s="22"/>
      <c r="K18" s="23">
        <v>0.5</v>
      </c>
    </row>
    <row r="19" spans="2:11" x14ac:dyDescent="0.25">
      <c r="B19" s="44">
        <v>14</v>
      </c>
      <c r="C19" s="48" t="s">
        <v>15</v>
      </c>
      <c r="D19" s="46">
        <v>0.5</v>
      </c>
      <c r="E19" s="26"/>
      <c r="F19" s="22"/>
      <c r="G19" s="22"/>
      <c r="H19" s="22"/>
      <c r="I19" s="22"/>
      <c r="J19" s="22"/>
      <c r="K19" s="23">
        <v>0.5</v>
      </c>
    </row>
    <row r="20" spans="2:11" ht="15.75" thickBot="1" x14ac:dyDescent="0.3">
      <c r="B20" s="44">
        <v>15</v>
      </c>
      <c r="C20" s="49" t="s">
        <v>29</v>
      </c>
      <c r="D20" s="46">
        <v>0.5</v>
      </c>
      <c r="E20" s="26"/>
      <c r="F20" s="22"/>
      <c r="G20" s="22"/>
      <c r="H20" s="22"/>
      <c r="I20" s="22"/>
      <c r="J20" s="22"/>
      <c r="K20" s="23">
        <v>0.5</v>
      </c>
    </row>
    <row r="21" spans="2:11" x14ac:dyDescent="0.25">
      <c r="B21" s="27" t="s">
        <v>16</v>
      </c>
      <c r="C21" s="32"/>
      <c r="D21" s="28">
        <v>0</v>
      </c>
      <c r="E21" s="29">
        <f t="shared" ref="E21:K21" si="0">SUM(E6:E20)</f>
        <v>2</v>
      </c>
      <c r="F21" s="29">
        <f t="shared" si="0"/>
        <v>1</v>
      </c>
      <c r="G21" s="29">
        <f t="shared" si="0"/>
        <v>2</v>
      </c>
      <c r="H21" s="29">
        <f t="shared" si="0"/>
        <v>3.5</v>
      </c>
      <c r="I21" s="29">
        <f t="shared" si="0"/>
        <v>2.5</v>
      </c>
      <c r="J21" s="29">
        <f t="shared" si="0"/>
        <v>2.5</v>
      </c>
      <c r="K21" s="30">
        <f t="shared" si="0"/>
        <v>2</v>
      </c>
    </row>
    <row r="22" spans="2:11" x14ac:dyDescent="0.25">
      <c r="B22" s="31" t="s">
        <v>17</v>
      </c>
      <c r="C22" s="32"/>
      <c r="D22" s="33">
        <f>SUM(D6:D21)</f>
        <v>15.5</v>
      </c>
      <c r="E22" s="34">
        <f t="shared" ref="E22:K22" si="1">D22-SUM(E6:E20)</f>
        <v>13.5</v>
      </c>
      <c r="F22" s="35">
        <f t="shared" si="1"/>
        <v>12.5</v>
      </c>
      <c r="G22" s="35">
        <f t="shared" si="1"/>
        <v>10.5</v>
      </c>
      <c r="H22" s="35">
        <f t="shared" si="1"/>
        <v>7</v>
      </c>
      <c r="I22" s="35">
        <f t="shared" si="1"/>
        <v>4.5</v>
      </c>
      <c r="J22" s="36">
        <f t="shared" si="1"/>
        <v>2</v>
      </c>
      <c r="K22" s="37">
        <f t="shared" si="1"/>
        <v>0</v>
      </c>
    </row>
    <row r="23" spans="2:11" ht="15.75" thickBot="1" x14ac:dyDescent="0.3">
      <c r="B23" s="38" t="s">
        <v>18</v>
      </c>
      <c r="C23" s="39"/>
      <c r="D23" s="40">
        <f>D22</f>
        <v>15.5</v>
      </c>
      <c r="E23" s="41">
        <f>$D$23-($D$23/7*1)</f>
        <v>13.285714285714285</v>
      </c>
      <c r="F23" s="42">
        <f>$D$23-($D$23/7*2)</f>
        <v>11.071428571428571</v>
      </c>
      <c r="G23" s="42">
        <f>$D$23-($D$23/7*3)</f>
        <v>8.8571428571428577</v>
      </c>
      <c r="H23" s="42">
        <f>$D$23-($D$23/7*4)</f>
        <v>6.6428571428571423</v>
      </c>
      <c r="I23" s="42">
        <f>$D$23-($D$23/7*5)</f>
        <v>4.428571428571427</v>
      </c>
      <c r="J23" s="42">
        <f>$D$23-($D$23/7*6)</f>
        <v>2.2142857142857135</v>
      </c>
      <c r="K23" s="43">
        <f>$D$23-($D$23/7*7)</f>
        <v>0</v>
      </c>
    </row>
  </sheetData>
  <mergeCells count="7">
    <mergeCell ref="B23:C23"/>
    <mergeCell ref="B2:K2"/>
    <mergeCell ref="B3:K3"/>
    <mergeCell ref="B4:B5"/>
    <mergeCell ref="C4:C5"/>
    <mergeCell ref="B21:C21"/>
    <mergeCell ref="B22:C22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Luís Serrano</dc:creator>
  <cp:lastModifiedBy>Luís Serrano</cp:lastModifiedBy>
  <dcterms:created xsi:type="dcterms:W3CDTF">2015-06-05T18:17:20Z</dcterms:created>
  <dcterms:modified xsi:type="dcterms:W3CDTF">2023-12-01T15:35:47Z</dcterms:modified>
</cp:coreProperties>
</file>