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200-4ev" sheetId="4" r:id="rId1"/>
    <sheet name="1200-8ev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8" i="5" s="1"/>
  <c r="H38" i="5" s="1"/>
  <c r="D27" i="5"/>
  <c r="D28" i="5" s="1"/>
  <c r="C27" i="5"/>
  <c r="C28" i="5" s="1"/>
  <c r="B27" i="5"/>
  <c r="B28" i="5" s="1"/>
  <c r="B27" i="4"/>
  <c r="B28" i="4" s="1"/>
  <c r="E27" i="4"/>
  <c r="E28" i="4" s="1"/>
  <c r="D27" i="4"/>
  <c r="D28" i="4" s="1"/>
  <c r="C27" i="4"/>
  <c r="C28" i="4" s="1"/>
  <c r="C29" i="4" l="1"/>
  <c r="I36" i="4" s="1"/>
  <c r="H36" i="4"/>
  <c r="D29" i="4"/>
  <c r="I37" i="4" s="1"/>
  <c r="H37" i="4"/>
  <c r="E29" i="4"/>
  <c r="I38" i="4" s="1"/>
  <c r="H38" i="4"/>
  <c r="B29" i="4"/>
  <c r="I35" i="4" s="1"/>
  <c r="H35" i="4"/>
  <c r="D29" i="5"/>
  <c r="I37" i="5" s="1"/>
  <c r="H37" i="5"/>
  <c r="E29" i="5"/>
  <c r="I38" i="5" s="1"/>
  <c r="H36" i="5"/>
  <c r="C29" i="5"/>
  <c r="I36" i="5" s="1"/>
  <c r="B29" i="5"/>
  <c r="I35" i="5" s="1"/>
  <c r="H35" i="5"/>
  <c r="D31" i="5"/>
  <c r="D32" i="5" s="1"/>
  <c r="J37" i="5" s="1"/>
  <c r="E30" i="5"/>
  <c r="E35" i="5" s="1"/>
  <c r="E36" i="5" s="1"/>
  <c r="E37" i="5" s="1"/>
  <c r="B30" i="4"/>
  <c r="B34" i="4" s="1"/>
  <c r="B35" i="4" s="1"/>
  <c r="B36" i="4" s="1"/>
  <c r="B31" i="4"/>
  <c r="B32" i="4" s="1"/>
  <c r="J35" i="4" s="1"/>
  <c r="C31" i="4"/>
  <c r="C32" i="4" s="1"/>
  <c r="J36" i="4" s="1"/>
  <c r="C30" i="4"/>
  <c r="C34" i="4" s="1"/>
  <c r="C35" i="4" s="1"/>
  <c r="C36" i="4" s="1"/>
  <c r="D30" i="4"/>
  <c r="D34" i="4" s="1"/>
  <c r="D35" i="4" s="1"/>
  <c r="D36" i="4" s="1"/>
  <c r="B30" i="5" l="1"/>
  <c r="B35" i="5" s="1"/>
  <c r="B36" i="5" s="1"/>
  <c r="B37" i="5" s="1"/>
  <c r="D30" i="5"/>
  <c r="D35" i="5" s="1"/>
  <c r="D36" i="5" s="1"/>
  <c r="D37" i="5" s="1"/>
  <c r="E31" i="5"/>
  <c r="E32" i="5" s="1"/>
  <c r="J38" i="5" s="1"/>
  <c r="E30" i="4"/>
  <c r="E34" i="4" s="1"/>
  <c r="E35" i="4" s="1"/>
  <c r="E36" i="4" s="1"/>
  <c r="E31" i="4"/>
  <c r="E32" i="4" s="1"/>
  <c r="J38" i="4" s="1"/>
  <c r="D31" i="4"/>
  <c r="D32" i="4" s="1"/>
  <c r="J37" i="4" s="1"/>
  <c r="C30" i="5"/>
  <c r="C35" i="5" s="1"/>
  <c r="C36" i="5" s="1"/>
  <c r="C37" i="5" s="1"/>
  <c r="C31" i="5"/>
  <c r="C32" i="5" s="1"/>
  <c r="J36" i="5" s="1"/>
  <c r="B31" i="5"/>
  <c r="B32" i="5" s="1"/>
  <c r="J35" i="5" s="1"/>
</calcChain>
</file>

<file path=xl/sharedStrings.xml><?xml version="1.0" encoding="utf-8"?>
<sst xmlns="http://schemas.openxmlformats.org/spreadsheetml/2006/main" count="48" uniqueCount="24">
  <si>
    <t>Base</t>
  </si>
  <si>
    <t>Stochastic</t>
  </si>
  <si>
    <t>EV + PV</t>
  </si>
  <si>
    <t>F_eqa</t>
  </si>
  <si>
    <t>Tot F_aa</t>
  </si>
  <si>
    <t>LOL%</t>
  </si>
  <si>
    <t>EffAge</t>
  </si>
  <si>
    <t xml:space="preserve">EV </t>
  </si>
  <si>
    <t>Loss of Hours</t>
  </si>
  <si>
    <t>Loss of Days</t>
  </si>
  <si>
    <t>A4</t>
  </si>
  <si>
    <t>B4</t>
  </si>
  <si>
    <t>C4</t>
  </si>
  <si>
    <t>A8</t>
  </si>
  <si>
    <t>B8</t>
  </si>
  <si>
    <t>C8</t>
  </si>
  <si>
    <t>EV</t>
  </si>
  <si>
    <t>EV+PV</t>
  </si>
  <si>
    <t>%</t>
  </si>
  <si>
    <t>Loss of Life</t>
  </si>
  <si>
    <t>Days</t>
  </si>
  <si>
    <t>Random</t>
  </si>
  <si>
    <t>Study Case</t>
  </si>
  <si>
    <r>
      <rPr>
        <b/>
        <sz val="12"/>
        <color theme="1"/>
        <rFont val="Times New Roman"/>
        <family val="1"/>
      </rPr>
      <t>F</t>
    </r>
    <r>
      <rPr>
        <b/>
        <sz val="9"/>
        <color theme="1"/>
        <rFont val="Times New Roman"/>
        <family val="1"/>
      </rPr>
      <t>eqa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</si>
</sst>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3" xfId="0" applyFont="1" applyBorder="1"/>
    <xf numFmtId="164" fontId="3" fillId="0" borderId="3" xfId="0" applyNumberFormat="1" applyFont="1" applyBorder="1"/>
    <xf numFmtId="10" fontId="3" fillId="0" borderId="3" xfId="0" applyNumberFormat="1" applyFont="1" applyBorder="1"/>
    <xf numFmtId="2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'1200-4ev'!$B$2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8CD-ABE9-6DBEA3990E8E}"/>
            </c:ext>
          </c:extLst>
        </c:ser>
        <c:ser>
          <c:idx val="1"/>
          <c:order val="1"/>
          <c:tx>
            <c:strRef>
              <c:f>'1200-4ev'!$C$2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E-48CD-ABE9-6DBEA3990E8E}"/>
            </c:ext>
          </c:extLst>
        </c:ser>
        <c:ser>
          <c:idx val="2"/>
          <c:order val="2"/>
          <c:tx>
            <c:strRef>
              <c:f>'1200-4ev'!$D$2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E-48CD-ABE9-6DBEA3990E8E}"/>
            </c:ext>
          </c:extLst>
        </c:ser>
        <c:ser>
          <c:idx val="3"/>
          <c:order val="3"/>
          <c:tx>
            <c:strRef>
              <c:f>'1200-4ev'!$E$2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'1200-4ev'!$E$3:$E$26</c:f>
              <c:numCache>
                <c:formatCode>0.0000</c:formatCode>
                <c:ptCount val="24"/>
                <c:pt idx="0">
                  <c:v>0</c:v>
                </c:pt>
                <c:pt idx="1">
                  <c:v>1.6889344399722706E-3</c:v>
                </c:pt>
                <c:pt idx="2">
                  <c:v>2.2163738375038937E-3</c:v>
                </c:pt>
                <c:pt idx="3">
                  <c:v>2.3593976029378187E-3</c:v>
                </c:pt>
                <c:pt idx="4">
                  <c:v>2.403123461556138E-3</c:v>
                </c:pt>
                <c:pt idx="5">
                  <c:v>2.5626621689537267E-3</c:v>
                </c:pt>
                <c:pt idx="6">
                  <c:v>3.326770346598576E-3</c:v>
                </c:pt>
                <c:pt idx="7">
                  <c:v>4.3421750863808541E-3</c:v>
                </c:pt>
                <c:pt idx="8">
                  <c:v>5.575443009151507E-3</c:v>
                </c:pt>
                <c:pt idx="9">
                  <c:v>5.9206132931246495E-3</c:v>
                </c:pt>
                <c:pt idx="10">
                  <c:v>6.2489091517774651E-3</c:v>
                </c:pt>
                <c:pt idx="11">
                  <c:v>6.5521670887042282E-3</c:v>
                </c:pt>
                <c:pt idx="12">
                  <c:v>6.8177376420677184E-3</c:v>
                </c:pt>
                <c:pt idx="13">
                  <c:v>7.6491960211993604E-3</c:v>
                </c:pt>
                <c:pt idx="14">
                  <c:v>8.8804722768183689E-3</c:v>
                </c:pt>
                <c:pt idx="15">
                  <c:v>1.0474733826231422E-2</c:v>
                </c:pt>
                <c:pt idx="16">
                  <c:v>1.404971097463229E-2</c:v>
                </c:pt>
                <c:pt idx="17">
                  <c:v>2.5367047159009313E-2</c:v>
                </c:pt>
                <c:pt idx="18">
                  <c:v>4.9920696100895771E-2</c:v>
                </c:pt>
                <c:pt idx="19">
                  <c:v>0.10971977564465357</c:v>
                </c:pt>
                <c:pt idx="20">
                  <c:v>0.23521370695729266</c:v>
                </c:pt>
                <c:pt idx="21">
                  <c:v>0.46254570374960724</c:v>
                </c:pt>
                <c:pt idx="22">
                  <c:v>0.74740917895685466</c:v>
                </c:pt>
                <c:pt idx="23">
                  <c:v>0.89911427767800589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E-48CD-ABE9-6DBEA399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5-452C-B7E5-18D9A1CD3E5D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52C-B7E5-18D9A1CD3E5D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5-452C-B7E5-18D9A1CD3E5D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52C-B7E5-18D9A1CD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103187</xdr:colOff>
      <xdr:row>4</xdr:row>
      <xdr:rowOff>49213</xdr:rowOff>
    </xdr:from>
    <xdr:to>
      <xdr:col>12</xdr:col>
      <xdr:colOff>28177</xdr:colOff>
      <xdr:row>18</xdr:row>
      <xdr:rowOff>125413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103186</xdr:colOff>
      <xdr:row>4</xdr:row>
      <xdr:rowOff>49213</xdr:rowOff>
    </xdr:from>
    <xdr:to>
      <xdr:col>12</xdr:col>
      <xdr:colOff>91155</xdr:colOff>
      <xdr:row>18</xdr:row>
      <xdr:rowOff>125413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0843-0264-45CD-A620-544C47BC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H21" sqref="H21"/>
    </sheetView>
  </sheetViews>
  <sheetFormatPr defaultRowHeight="15" x14ac:dyDescent="0.25"/>
  <cols>
    <col min="1" max="1" width="12.5703125" bestFit="1" customWidth="1"/>
    <col min="7" max="7" width="11.42578125" bestFit="1" customWidth="1"/>
  </cols>
  <sheetData>
    <row r="1" spans="1:5" x14ac:dyDescent="0.25">
      <c r="B1" s="8">
        <v>0</v>
      </c>
      <c r="C1" s="8" t="s">
        <v>10</v>
      </c>
      <c r="D1" s="8" t="s">
        <v>11</v>
      </c>
      <c r="E1" s="8" t="s">
        <v>12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/>
      <c r="D3" s="3"/>
      <c r="E3" s="3">
        <v>0</v>
      </c>
    </row>
    <row r="4" spans="1:5" x14ac:dyDescent="0.25">
      <c r="A4">
        <v>1</v>
      </c>
      <c r="B4" s="3">
        <v>8.7701670288333389E-4</v>
      </c>
      <c r="C4" s="3"/>
      <c r="D4" s="3"/>
      <c r="E4" s="3">
        <v>1.6889344399722706E-3</v>
      </c>
    </row>
    <row r="5" spans="1:5" x14ac:dyDescent="0.25">
      <c r="A5">
        <v>2</v>
      </c>
      <c r="B5" s="3">
        <v>7.8816865073057284E-4</v>
      </c>
      <c r="C5" s="3"/>
      <c r="D5" s="3"/>
      <c r="E5" s="3">
        <v>2.2163738375038937E-3</v>
      </c>
    </row>
    <row r="6" spans="1:5" x14ac:dyDescent="0.25">
      <c r="A6">
        <v>3</v>
      </c>
      <c r="B6" s="3">
        <v>7.2212960121408563E-4</v>
      </c>
      <c r="C6" s="3"/>
      <c r="D6" s="3"/>
      <c r="E6" s="3">
        <v>2.3593976029378187E-3</v>
      </c>
    </row>
    <row r="7" spans="1:5" x14ac:dyDescent="0.25">
      <c r="A7">
        <v>4</v>
      </c>
      <c r="B7" s="3">
        <v>7.0589602855079684E-4</v>
      </c>
      <c r="C7" s="3"/>
      <c r="D7" s="3"/>
      <c r="E7" s="3">
        <v>2.403123461556138E-3</v>
      </c>
    </row>
    <row r="8" spans="1:5" x14ac:dyDescent="0.25">
      <c r="A8">
        <v>5</v>
      </c>
      <c r="B8" s="3">
        <v>7.5198781098314215E-4</v>
      </c>
      <c r="C8" s="3"/>
      <c r="D8" s="3"/>
      <c r="E8" s="3">
        <v>2.5626621689537267E-3</v>
      </c>
    </row>
    <row r="9" spans="1:5" x14ac:dyDescent="0.25">
      <c r="A9">
        <v>6</v>
      </c>
      <c r="B9" s="3">
        <v>1.0333903938993581E-3</v>
      </c>
      <c r="C9" s="3"/>
      <c r="D9" s="3"/>
      <c r="E9" s="3">
        <v>3.326770346598576E-3</v>
      </c>
    </row>
    <row r="10" spans="1:5" x14ac:dyDescent="0.25">
      <c r="A10">
        <v>7</v>
      </c>
      <c r="B10" s="3">
        <v>1.5198046931821068E-3</v>
      </c>
      <c r="C10" s="3"/>
      <c r="D10" s="3"/>
      <c r="E10" s="3">
        <v>4.3421750863808541E-3</v>
      </c>
    </row>
    <row r="11" spans="1:5" x14ac:dyDescent="0.25">
      <c r="A11">
        <v>8</v>
      </c>
      <c r="B11" s="3">
        <v>2.2396883173586464E-3</v>
      </c>
      <c r="C11" s="3"/>
      <c r="D11" s="3"/>
      <c r="E11" s="3">
        <v>5.575443009151507E-3</v>
      </c>
    </row>
    <row r="12" spans="1:5" x14ac:dyDescent="0.25">
      <c r="A12">
        <v>9</v>
      </c>
      <c r="B12" s="3">
        <v>2.8495287158367094E-3</v>
      </c>
      <c r="C12" s="3"/>
      <c r="D12" s="3"/>
      <c r="E12" s="3">
        <v>5.9206132931246495E-3</v>
      </c>
    </row>
    <row r="13" spans="1:5" x14ac:dyDescent="0.25">
      <c r="A13">
        <v>10</v>
      </c>
      <c r="B13" s="3">
        <v>3.6049192248806096E-3</v>
      </c>
      <c r="C13" s="3"/>
      <c r="D13" s="3"/>
      <c r="E13" s="3">
        <v>6.2489091517774651E-3</v>
      </c>
    </row>
    <row r="14" spans="1:5" x14ac:dyDescent="0.25">
      <c r="A14">
        <v>11</v>
      </c>
      <c r="B14" s="3">
        <v>4.6191437425311069E-3</v>
      </c>
      <c r="C14" s="3"/>
      <c r="D14" s="3"/>
      <c r="E14" s="3">
        <v>6.5521670887042282E-3</v>
      </c>
    </row>
    <row r="15" spans="1:5" x14ac:dyDescent="0.25">
      <c r="A15">
        <v>12</v>
      </c>
      <c r="B15" s="3">
        <v>6.3447077704363109E-3</v>
      </c>
      <c r="C15" s="3"/>
      <c r="D15" s="3"/>
      <c r="E15" s="3">
        <v>6.8177376420677184E-3</v>
      </c>
    </row>
    <row r="16" spans="1:5" x14ac:dyDescent="0.25">
      <c r="A16">
        <v>13</v>
      </c>
      <c r="B16" s="3">
        <v>8.1663515318707892E-3</v>
      </c>
      <c r="C16" s="3"/>
      <c r="D16" s="3"/>
      <c r="E16" s="3">
        <v>7.6491960211993604E-3</v>
      </c>
    </row>
    <row r="17" spans="1:12" x14ac:dyDescent="0.25">
      <c r="A17">
        <v>14</v>
      </c>
      <c r="B17" s="3">
        <v>1.0871665337080038E-2</v>
      </c>
      <c r="C17" s="3"/>
      <c r="D17" s="3"/>
      <c r="E17" s="3">
        <v>8.8804722768183689E-3</v>
      </c>
    </row>
    <row r="18" spans="1:12" x14ac:dyDescent="0.25">
      <c r="A18">
        <v>15</v>
      </c>
      <c r="B18" s="3">
        <v>1.386957299893943E-2</v>
      </c>
      <c r="C18" s="3"/>
      <c r="D18" s="3"/>
      <c r="E18" s="3">
        <v>1.0474733826231422E-2</v>
      </c>
    </row>
    <row r="19" spans="1:12" x14ac:dyDescent="0.25">
      <c r="A19">
        <v>16</v>
      </c>
      <c r="B19" s="3">
        <v>1.58559468311802E-2</v>
      </c>
      <c r="C19" s="3"/>
      <c r="D19" s="3"/>
      <c r="E19" s="3">
        <v>1.404971097463229E-2</v>
      </c>
    </row>
    <row r="20" spans="1:12" x14ac:dyDescent="0.25">
      <c r="A20">
        <v>17</v>
      </c>
      <c r="B20" s="3">
        <v>1.8677436428960636E-2</v>
      </c>
      <c r="C20" s="3"/>
      <c r="D20" s="3"/>
      <c r="E20" s="3">
        <v>2.5367047159009313E-2</v>
      </c>
    </row>
    <row r="21" spans="1:12" x14ac:dyDescent="0.25">
      <c r="A21">
        <v>18</v>
      </c>
      <c r="B21" s="3">
        <v>1.8919302081746078E-2</v>
      </c>
      <c r="C21" s="3"/>
      <c r="D21" s="3"/>
      <c r="E21" s="3">
        <v>4.9920696100895771E-2</v>
      </c>
    </row>
    <row r="22" spans="1:12" x14ac:dyDescent="0.25">
      <c r="A22">
        <v>19</v>
      </c>
      <c r="B22" s="3">
        <v>1.6759355481174021E-2</v>
      </c>
      <c r="C22" s="3"/>
      <c r="D22" s="3"/>
      <c r="E22" s="3">
        <v>0.10971977564465357</v>
      </c>
    </row>
    <row r="23" spans="1:12" x14ac:dyDescent="0.25">
      <c r="A23">
        <v>20</v>
      </c>
      <c r="B23" s="3">
        <v>1.6035022972697533E-2</v>
      </c>
      <c r="C23" s="3"/>
      <c r="D23" s="3"/>
      <c r="E23" s="3">
        <v>0.23521370695729266</v>
      </c>
    </row>
    <row r="24" spans="1:12" x14ac:dyDescent="0.25">
      <c r="A24">
        <v>21</v>
      </c>
      <c r="B24" s="3">
        <v>1.5642989290983303E-2</v>
      </c>
      <c r="C24" s="3"/>
      <c r="D24" s="3"/>
      <c r="E24" s="3">
        <v>0.46254570374960724</v>
      </c>
    </row>
    <row r="25" spans="1:12" x14ac:dyDescent="0.25">
      <c r="A25">
        <v>22</v>
      </c>
      <c r="B25" s="3">
        <v>1.3819155625264206E-2</v>
      </c>
      <c r="C25" s="3"/>
      <c r="D25" s="3"/>
      <c r="E25" s="3">
        <v>0.74740917895685466</v>
      </c>
    </row>
    <row r="26" spans="1:12" x14ac:dyDescent="0.25">
      <c r="A26" s="4">
        <v>23</v>
      </c>
      <c r="B26" s="5">
        <v>9.893958968378521E-3</v>
      </c>
      <c r="C26" s="5"/>
      <c r="D26" s="5"/>
      <c r="E26" s="5">
        <v>0.89911427767800589</v>
      </c>
    </row>
    <row r="27" spans="1:12" x14ac:dyDescent="0.25">
      <c r="A27" s="1" t="s">
        <v>4</v>
      </c>
      <c r="B27" s="3">
        <f>SUM(B3:B26)</f>
        <v>0.18456713920076151</v>
      </c>
      <c r="C27" s="3">
        <f>SUM(C3:C26)</f>
        <v>0</v>
      </c>
      <c r="D27" s="3">
        <f t="shared" ref="D27:E27" si="0">SUM(D3:D26)</f>
        <v>0</v>
      </c>
      <c r="E27" s="3">
        <f t="shared" si="0"/>
        <v>2.6203588064739294</v>
      </c>
      <c r="H27" t="s">
        <v>4</v>
      </c>
      <c r="I27">
        <v>0.27423038981570547</v>
      </c>
      <c r="J27">
        <v>12.789729762547713</v>
      </c>
      <c r="K27">
        <v>3.9478182004545346</v>
      </c>
      <c r="L27">
        <v>4.0567037937015114</v>
      </c>
    </row>
    <row r="28" spans="1:12" x14ac:dyDescent="0.25">
      <c r="A28" s="1" t="s">
        <v>3</v>
      </c>
      <c r="B28" s="3">
        <f>B27/24</f>
        <v>7.6902974666983965E-3</v>
      </c>
      <c r="C28" s="3">
        <f t="shared" ref="C28:E28" si="1">C27/24</f>
        <v>0</v>
      </c>
      <c r="D28" s="3">
        <f t="shared" si="1"/>
        <v>0</v>
      </c>
      <c r="E28" s="3">
        <f t="shared" si="1"/>
        <v>0.10918161693641372</v>
      </c>
      <c r="H28" t="s">
        <v>3</v>
      </c>
      <c r="I28">
        <v>1.1426266242321062E-2</v>
      </c>
      <c r="J28">
        <v>0.53290540677282139</v>
      </c>
      <c r="K28">
        <v>0.16449242501893893</v>
      </c>
      <c r="L28">
        <v>0.16902932473756296</v>
      </c>
    </row>
    <row r="29" spans="1:12" x14ac:dyDescent="0.25">
      <c r="A29" s="1" t="s">
        <v>5</v>
      </c>
      <c r="B29" s="2">
        <f>(B28*24*100)/180000</f>
        <v>1.0253729955597861E-4</v>
      </c>
      <c r="C29" s="2">
        <f t="shared" ref="C29:E29" si="2">(C28*24*100)/180000</f>
        <v>0</v>
      </c>
      <c r="D29" s="2">
        <f t="shared" si="2"/>
        <v>0</v>
      </c>
      <c r="E29" s="2">
        <f t="shared" si="2"/>
        <v>1.4557548924855163E-3</v>
      </c>
      <c r="H29" t="s">
        <v>5</v>
      </c>
      <c r="I29">
        <v>1.5235021656428082E-4</v>
      </c>
      <c r="J29">
        <v>7.1054054236376184E-3</v>
      </c>
      <c r="K29">
        <v>2.1932323335858523E-3</v>
      </c>
      <c r="L29">
        <v>2.2537243298341729E-3</v>
      </c>
    </row>
    <row r="30" spans="1:12" x14ac:dyDescent="0.25">
      <c r="A30" s="1" t="s">
        <v>6</v>
      </c>
      <c r="B30" s="2">
        <f>1-B29</f>
        <v>0.999897462700444</v>
      </c>
      <c r="C30" s="2">
        <f t="shared" ref="C30:E30" si="3">1-C29</f>
        <v>1</v>
      </c>
      <c r="D30" s="2">
        <f t="shared" si="3"/>
        <v>1</v>
      </c>
      <c r="E30" s="2">
        <f t="shared" si="3"/>
        <v>0.99854424510751449</v>
      </c>
      <c r="H30" t="s">
        <v>6</v>
      </c>
      <c r="I30">
        <v>0.99984764978343577</v>
      </c>
      <c r="J30">
        <v>0.99289459457636242</v>
      </c>
      <c r="K30">
        <v>0.99780676766641418</v>
      </c>
      <c r="L30">
        <v>0.99774627567016583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0</v>
      </c>
      <c r="D31" s="7">
        <f t="shared" si="4"/>
        <v>0</v>
      </c>
      <c r="E31" s="7">
        <f t="shared" si="4"/>
        <v>262.03588064739296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0</v>
      </c>
      <c r="D32" s="7">
        <f t="shared" si="5"/>
        <v>0</v>
      </c>
      <c r="E32" s="7">
        <f t="shared" si="5"/>
        <v>10.918161693641373</v>
      </c>
    </row>
    <row r="33" spans="2:10" x14ac:dyDescent="0.25">
      <c r="G33" s="9"/>
      <c r="H33" s="9"/>
      <c r="I33" s="20" t="s">
        <v>19</v>
      </c>
      <c r="J33" s="20"/>
    </row>
    <row r="34" spans="2:10" ht="16.5" thickBot="1" x14ac:dyDescent="0.3">
      <c r="B34">
        <f>B30*180000</f>
        <v>179981.54328607992</v>
      </c>
      <c r="C34">
        <f>C30*180000</f>
        <v>180000</v>
      </c>
      <c r="D34">
        <f>D30*180000</f>
        <v>180000</v>
      </c>
      <c r="E34">
        <f>E30*180000</f>
        <v>179737.9641193526</v>
      </c>
      <c r="G34" s="18" t="s">
        <v>22</v>
      </c>
      <c r="H34" s="19" t="s">
        <v>23</v>
      </c>
      <c r="I34" s="18" t="s">
        <v>18</v>
      </c>
      <c r="J34" s="18" t="s">
        <v>20</v>
      </c>
    </row>
    <row r="35" spans="2:10" x14ac:dyDescent="0.25">
      <c r="B35">
        <f>180000-B34</f>
        <v>18.456713920080801</v>
      </c>
      <c r="C35">
        <f t="shared" ref="C35:E35" si="6">180000-C34</f>
        <v>0</v>
      </c>
      <c r="D35">
        <f t="shared" si="6"/>
        <v>0</v>
      </c>
      <c r="E35">
        <f t="shared" si="6"/>
        <v>262.03588064739597</v>
      </c>
      <c r="G35" s="10" t="s">
        <v>0</v>
      </c>
      <c r="H35" s="11">
        <f>B28</f>
        <v>7.6902974666983965E-3</v>
      </c>
      <c r="I35" s="12">
        <f>B29</f>
        <v>1.0253729955597861E-4</v>
      </c>
      <c r="J35" s="13">
        <f>B32</f>
        <v>0.76902974666983959</v>
      </c>
    </row>
    <row r="36" spans="2:10" x14ac:dyDescent="0.25">
      <c r="B36">
        <f>B35/24</f>
        <v>0.76902974667003343</v>
      </c>
      <c r="C36">
        <f t="shared" ref="C36:E36" si="7">C35/24</f>
        <v>0</v>
      </c>
      <c r="D36">
        <f t="shared" si="7"/>
        <v>0</v>
      </c>
      <c r="E36">
        <f t="shared" si="7"/>
        <v>10.918161693641499</v>
      </c>
      <c r="G36" s="14" t="s">
        <v>16</v>
      </c>
      <c r="H36" s="15">
        <f>C28</f>
        <v>0</v>
      </c>
      <c r="I36" s="16">
        <f>C29</f>
        <v>0</v>
      </c>
      <c r="J36" s="17">
        <f>C32</f>
        <v>0</v>
      </c>
    </row>
    <row r="37" spans="2:10" x14ac:dyDescent="0.25">
      <c r="G37" s="14" t="s">
        <v>17</v>
      </c>
      <c r="H37" s="15">
        <f>D28</f>
        <v>0</v>
      </c>
      <c r="I37" s="16">
        <f>D29</f>
        <v>0</v>
      </c>
      <c r="J37" s="17">
        <f>D32</f>
        <v>0</v>
      </c>
    </row>
    <row r="38" spans="2:10" x14ac:dyDescent="0.25">
      <c r="G38" s="14" t="s">
        <v>1</v>
      </c>
      <c r="H38" s="15">
        <f>E28</f>
        <v>0.10918161693641372</v>
      </c>
      <c r="I38" s="16">
        <f>E29</f>
        <v>1.4557548924855163E-3</v>
      </c>
      <c r="J38" s="17">
        <f>E32</f>
        <v>10.918161693641373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85" zoomScaleNormal="85" workbookViewId="0">
      <selection activeCell="Q14" sqref="Q14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2.7109375" bestFit="1" customWidth="1"/>
    <col min="4" max="5" width="11.5703125" bestFit="1" customWidth="1"/>
    <col min="7" max="7" width="12.28515625" customWidth="1"/>
  </cols>
  <sheetData>
    <row r="1" spans="1:5" x14ac:dyDescent="0.25">
      <c r="B1" s="8">
        <v>0</v>
      </c>
      <c r="C1" s="8" t="s">
        <v>13</v>
      </c>
      <c r="D1" s="8" t="s">
        <v>14</v>
      </c>
      <c r="E1" s="8" t="s">
        <v>15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/>
      <c r="D3" s="3"/>
      <c r="E3" s="3"/>
    </row>
    <row r="4" spans="1:5" x14ac:dyDescent="0.25">
      <c r="A4">
        <v>1</v>
      </c>
      <c r="B4" s="3">
        <v>8.7701670288333389E-4</v>
      </c>
      <c r="C4" s="3"/>
      <c r="D4" s="3"/>
      <c r="E4" s="3"/>
    </row>
    <row r="5" spans="1:5" x14ac:dyDescent="0.25">
      <c r="A5">
        <v>2</v>
      </c>
      <c r="B5" s="3">
        <v>7.8816865073057284E-4</v>
      </c>
      <c r="C5" s="3"/>
      <c r="D5" s="3"/>
      <c r="E5" s="3"/>
    </row>
    <row r="6" spans="1:5" x14ac:dyDescent="0.25">
      <c r="A6">
        <v>3</v>
      </c>
      <c r="B6" s="3">
        <v>7.2212960121408563E-4</v>
      </c>
      <c r="C6" s="3"/>
      <c r="D6" s="3"/>
      <c r="E6" s="3"/>
    </row>
    <row r="7" spans="1:5" x14ac:dyDescent="0.25">
      <c r="A7">
        <v>4</v>
      </c>
      <c r="B7" s="3">
        <v>7.0589602855079684E-4</v>
      </c>
      <c r="C7" s="3"/>
      <c r="D7" s="3"/>
      <c r="E7" s="3"/>
    </row>
    <row r="8" spans="1:5" x14ac:dyDescent="0.25">
      <c r="A8">
        <v>5</v>
      </c>
      <c r="B8" s="3">
        <v>7.5198781098314215E-4</v>
      </c>
      <c r="C8" s="3"/>
      <c r="D8" s="3"/>
      <c r="E8" s="3"/>
    </row>
    <row r="9" spans="1:5" x14ac:dyDescent="0.25">
      <c r="A9">
        <v>6</v>
      </c>
      <c r="B9" s="3">
        <v>1.0333903938993581E-3</v>
      </c>
      <c r="C9" s="3"/>
      <c r="D9" s="3"/>
      <c r="E9" s="3"/>
    </row>
    <row r="10" spans="1:5" x14ac:dyDescent="0.25">
      <c r="A10">
        <v>7</v>
      </c>
      <c r="B10" s="3">
        <v>1.5198046931821068E-3</v>
      </c>
      <c r="C10" s="3"/>
      <c r="D10" s="3"/>
      <c r="E10" s="3"/>
    </row>
    <row r="11" spans="1:5" x14ac:dyDescent="0.25">
      <c r="A11">
        <v>8</v>
      </c>
      <c r="B11" s="3">
        <v>2.2396883173586464E-3</v>
      </c>
      <c r="C11" s="3"/>
      <c r="D11" s="3"/>
      <c r="E11" s="3"/>
    </row>
    <row r="12" spans="1:5" x14ac:dyDescent="0.25">
      <c r="A12">
        <v>9</v>
      </c>
      <c r="B12" s="3">
        <v>2.8495287158367094E-3</v>
      </c>
      <c r="C12" s="3"/>
      <c r="D12" s="3"/>
      <c r="E12" s="3"/>
    </row>
    <row r="13" spans="1:5" x14ac:dyDescent="0.25">
      <c r="A13">
        <v>10</v>
      </c>
      <c r="B13" s="3">
        <v>3.6049192248806096E-3</v>
      </c>
      <c r="C13" s="3"/>
      <c r="D13" s="3"/>
      <c r="E13" s="3"/>
    </row>
    <row r="14" spans="1:5" x14ac:dyDescent="0.25">
      <c r="A14">
        <v>11</v>
      </c>
      <c r="B14" s="3">
        <v>4.6191437425311069E-3</v>
      </c>
      <c r="C14" s="3"/>
      <c r="D14" s="3"/>
      <c r="E14" s="3"/>
    </row>
    <row r="15" spans="1:5" x14ac:dyDescent="0.25">
      <c r="A15">
        <v>12</v>
      </c>
      <c r="B15" s="3">
        <v>6.3447077704363109E-3</v>
      </c>
      <c r="C15" s="3"/>
      <c r="D15" s="3"/>
      <c r="E15" s="3"/>
    </row>
    <row r="16" spans="1:5" x14ac:dyDescent="0.25">
      <c r="A16">
        <v>13</v>
      </c>
      <c r="B16" s="3">
        <v>8.1663515318707892E-3</v>
      </c>
      <c r="C16" s="3"/>
      <c r="D16" s="3"/>
      <c r="E16" s="3"/>
    </row>
    <row r="17" spans="1:12" x14ac:dyDescent="0.25">
      <c r="A17">
        <v>14</v>
      </c>
      <c r="B17" s="3">
        <v>1.0871665337080038E-2</v>
      </c>
      <c r="C17" s="3"/>
      <c r="D17" s="3"/>
      <c r="E17" s="3"/>
    </row>
    <row r="18" spans="1:12" x14ac:dyDescent="0.25">
      <c r="A18">
        <v>15</v>
      </c>
      <c r="B18" s="3">
        <v>1.386957299893943E-2</v>
      </c>
      <c r="C18" s="3"/>
      <c r="D18" s="3"/>
      <c r="E18" s="3"/>
    </row>
    <row r="19" spans="1:12" x14ac:dyDescent="0.25">
      <c r="A19">
        <v>16</v>
      </c>
      <c r="B19" s="3">
        <v>1.58559468311802E-2</v>
      </c>
      <c r="C19" s="3"/>
      <c r="D19" s="3"/>
      <c r="E19" s="3"/>
    </row>
    <row r="20" spans="1:12" x14ac:dyDescent="0.25">
      <c r="A20">
        <v>17</v>
      </c>
      <c r="B20" s="3">
        <v>1.8677436428960636E-2</v>
      </c>
      <c r="C20" s="3"/>
      <c r="D20" s="3"/>
      <c r="E20" s="3"/>
    </row>
    <row r="21" spans="1:12" x14ac:dyDescent="0.25">
      <c r="A21">
        <v>18</v>
      </c>
      <c r="B21" s="3">
        <v>1.8919302081746078E-2</v>
      </c>
      <c r="C21" s="3"/>
      <c r="D21" s="3"/>
      <c r="E21" s="3"/>
    </row>
    <row r="22" spans="1:12" x14ac:dyDescent="0.25">
      <c r="A22">
        <v>19</v>
      </c>
      <c r="B22" s="3">
        <v>1.6759355481174021E-2</v>
      </c>
      <c r="C22" s="3"/>
      <c r="D22" s="3"/>
      <c r="E22" s="3"/>
    </row>
    <row r="23" spans="1:12" x14ac:dyDescent="0.25">
      <c r="A23">
        <v>20</v>
      </c>
      <c r="B23" s="3">
        <v>1.6035022972697533E-2</v>
      </c>
      <c r="C23" s="3"/>
      <c r="D23" s="3"/>
      <c r="E23" s="3"/>
    </row>
    <row r="24" spans="1:12" x14ac:dyDescent="0.25">
      <c r="A24">
        <v>21</v>
      </c>
      <c r="B24" s="3">
        <v>1.5642989290983303E-2</v>
      </c>
      <c r="C24" s="3"/>
      <c r="D24" s="3"/>
      <c r="E24" s="3"/>
    </row>
    <row r="25" spans="1:12" x14ac:dyDescent="0.25">
      <c r="A25">
        <v>22</v>
      </c>
      <c r="B25" s="3">
        <v>1.3819155625264206E-2</v>
      </c>
      <c r="C25" s="3"/>
      <c r="D25" s="3"/>
      <c r="E25" s="3"/>
    </row>
    <row r="26" spans="1:12" x14ac:dyDescent="0.25">
      <c r="A26" s="4">
        <v>23</v>
      </c>
      <c r="B26" s="5">
        <v>9.893958968378521E-3</v>
      </c>
      <c r="C26" s="5"/>
      <c r="D26" s="5"/>
      <c r="E26" s="5"/>
    </row>
    <row r="27" spans="1:12" x14ac:dyDescent="0.25">
      <c r="A27" s="1" t="s">
        <v>4</v>
      </c>
      <c r="B27" s="3">
        <f>SUM(B3:B26)</f>
        <v>0.18456713920076151</v>
      </c>
      <c r="C27" s="3">
        <f t="shared" ref="C27:E27" si="0">SUM(C3:C26)</f>
        <v>0</v>
      </c>
      <c r="D27" s="3">
        <f t="shared" si="0"/>
        <v>0</v>
      </c>
      <c r="E27" s="3">
        <f t="shared" si="0"/>
        <v>0</v>
      </c>
    </row>
    <row r="28" spans="1:12" x14ac:dyDescent="0.25">
      <c r="A28" s="1" t="s">
        <v>3</v>
      </c>
      <c r="B28" s="3">
        <f>B27/24</f>
        <v>7.6902974666983965E-3</v>
      </c>
      <c r="C28" s="3">
        <f>C27/24</f>
        <v>0</v>
      </c>
      <c r="D28" s="3">
        <f t="shared" ref="D28:E28" si="1">D27/24</f>
        <v>0</v>
      </c>
      <c r="E28" s="3">
        <f t="shared" si="1"/>
        <v>0</v>
      </c>
    </row>
    <row r="29" spans="1:12" x14ac:dyDescent="0.25">
      <c r="A29" s="1" t="s">
        <v>5</v>
      </c>
      <c r="B29" s="2">
        <f>(B28*24*100)/180000</f>
        <v>1.0253729955597861E-4</v>
      </c>
      <c r="C29" s="2">
        <f>(C28*24*100)/180000</f>
        <v>0</v>
      </c>
      <c r="D29" s="2">
        <f t="shared" ref="D29:E29" si="2">(D28*24*100)/180000</f>
        <v>0</v>
      </c>
      <c r="E29" s="2">
        <f t="shared" si="2"/>
        <v>0</v>
      </c>
      <c r="I29" s="6"/>
      <c r="J29" s="6"/>
      <c r="K29" s="6"/>
      <c r="L29" s="6"/>
    </row>
    <row r="30" spans="1:12" x14ac:dyDescent="0.25">
      <c r="A30" s="1" t="s">
        <v>6</v>
      </c>
      <c r="B30" s="2">
        <f>1-B29</f>
        <v>0.999897462700444</v>
      </c>
      <c r="C30" s="2">
        <f>1-C29</f>
        <v>1</v>
      </c>
      <c r="D30" s="2">
        <f t="shared" ref="D30:E30" si="3">1-D29</f>
        <v>1</v>
      </c>
      <c r="E30" s="2">
        <f t="shared" si="3"/>
        <v>1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0</v>
      </c>
      <c r="D31" s="7">
        <f t="shared" si="4"/>
        <v>0</v>
      </c>
      <c r="E31" s="7">
        <f t="shared" si="4"/>
        <v>0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0</v>
      </c>
      <c r="D32" s="7">
        <f t="shared" si="5"/>
        <v>0</v>
      </c>
      <c r="E32" s="7">
        <f t="shared" si="5"/>
        <v>0</v>
      </c>
    </row>
    <row r="33" spans="2:10" x14ac:dyDescent="0.25">
      <c r="G33" s="9"/>
      <c r="H33" s="9"/>
      <c r="I33" s="20" t="s">
        <v>19</v>
      </c>
      <c r="J33" s="20"/>
    </row>
    <row r="34" spans="2:10" ht="16.5" thickBot="1" x14ac:dyDescent="0.3">
      <c r="G34" s="18" t="s">
        <v>22</v>
      </c>
      <c r="H34" s="18" t="s">
        <v>23</v>
      </c>
      <c r="I34" s="18" t="s">
        <v>18</v>
      </c>
      <c r="J34" s="18" t="s">
        <v>20</v>
      </c>
    </row>
    <row r="35" spans="2:10" x14ac:dyDescent="0.25">
      <c r="B35">
        <f>B30*180000</f>
        <v>179981.54328607992</v>
      </c>
      <c r="C35">
        <f>C30*180000</f>
        <v>180000</v>
      </c>
      <c r="D35">
        <f>D30*180000</f>
        <v>180000</v>
      </c>
      <c r="E35">
        <f>E30*180000</f>
        <v>180000</v>
      </c>
      <c r="G35" s="10" t="s">
        <v>0</v>
      </c>
      <c r="H35" s="11">
        <f>B28</f>
        <v>7.6902974666983965E-3</v>
      </c>
      <c r="I35" s="12">
        <f>B29</f>
        <v>1.0253729955597861E-4</v>
      </c>
      <c r="J35" s="13">
        <f>B32</f>
        <v>0.76902974666983959</v>
      </c>
    </row>
    <row r="36" spans="2:10" x14ac:dyDescent="0.25">
      <c r="B36">
        <f>180000-B35</f>
        <v>18.456713920080801</v>
      </c>
      <c r="C36">
        <f t="shared" ref="C36:E36" si="6">180000-C35</f>
        <v>0</v>
      </c>
      <c r="D36">
        <f t="shared" si="6"/>
        <v>0</v>
      </c>
      <c r="E36">
        <f t="shared" si="6"/>
        <v>0</v>
      </c>
      <c r="G36" s="14" t="s">
        <v>16</v>
      </c>
      <c r="H36" s="15">
        <f>C28</f>
        <v>0</v>
      </c>
      <c r="I36" s="16">
        <f>C29</f>
        <v>0</v>
      </c>
      <c r="J36" s="17">
        <f>C32</f>
        <v>0</v>
      </c>
    </row>
    <row r="37" spans="2:10" x14ac:dyDescent="0.25">
      <c r="B37">
        <f>B36/24</f>
        <v>0.76902974667003343</v>
      </c>
      <c r="C37">
        <f t="shared" ref="C37:E37" si="7">C36/24</f>
        <v>0</v>
      </c>
      <c r="D37">
        <f t="shared" si="7"/>
        <v>0</v>
      </c>
      <c r="E37">
        <f t="shared" si="7"/>
        <v>0</v>
      </c>
      <c r="G37" s="14" t="s">
        <v>17</v>
      </c>
      <c r="H37" s="15">
        <f>D28</f>
        <v>0</v>
      </c>
      <c r="I37" s="16">
        <f>D29</f>
        <v>0</v>
      </c>
      <c r="J37" s="17">
        <f>D32</f>
        <v>0</v>
      </c>
    </row>
    <row r="38" spans="2:10" x14ac:dyDescent="0.25">
      <c r="G38" s="14" t="s">
        <v>1</v>
      </c>
      <c r="H38" s="15">
        <f>E28</f>
        <v>0</v>
      </c>
      <c r="I38" s="16">
        <f>E29</f>
        <v>0</v>
      </c>
      <c r="J38" s="17">
        <f>E32</f>
        <v>0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1200-4ev</vt:lpstr>
      <vt:lpstr>1200-8ev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2019-05-07T20:34:42Z</dcterms:modified>
</cp:coreProperties>
</file>