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lairemorton/Documents/Datathon/"/>
    </mc:Choice>
  </mc:AlternateContent>
  <bookViews>
    <workbookView xWindow="4820" yWindow="2060" windowWidth="129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9" i="1"/>
  <c r="D30" i="1"/>
  <c r="D27" i="1"/>
  <c r="P10" i="1"/>
  <c r="P11" i="1"/>
  <c r="P12" i="1"/>
  <c r="P9" i="1"/>
  <c r="R6" i="1"/>
  <c r="O6" i="1"/>
  <c r="R5" i="1"/>
  <c r="O5" i="1"/>
  <c r="R4" i="1"/>
  <c r="O4" i="1"/>
  <c r="R3" i="1"/>
  <c r="O3" i="1"/>
  <c r="O2" i="1"/>
</calcChain>
</file>

<file path=xl/sharedStrings.xml><?xml version="1.0" encoding="utf-8"?>
<sst xmlns="http://schemas.openxmlformats.org/spreadsheetml/2006/main" count="40" uniqueCount="31">
  <si>
    <t>Raw1</t>
  </si>
  <si>
    <t>FEDLOAN19992000</t>
  </si>
  <si>
    <t>FEDLOAN20112012</t>
  </si>
  <si>
    <t>FEDLOAN20152016</t>
  </si>
  <si>
    <t xml:space="preserve">    White</t>
  </si>
  <si>
    <t xml:space="preserve">    Black</t>
  </si>
  <si>
    <t xml:space="preserve">    Hispanic</t>
  </si>
  <si>
    <t>    Asian</t>
  </si>
  <si>
    <t>    Pacific Islander</t>
  </si>
  <si>
    <t xml:space="preserve">    American Indian/Alaska Native</t>
  </si>
  <si>
    <t xml:space="preserve">    Two or more races</t>
  </si>
  <si>
    <t xml:space="preserve">    Other\2\</t>
  </si>
  <si>
    <t>Sheet4</t>
  </si>
  <si>
    <t>MEAN_BORROWED</t>
  </si>
  <si>
    <t>UNDERGRAD</t>
  </si>
  <si>
    <t>GRAD</t>
  </si>
  <si>
    <t>FEDGRAD</t>
  </si>
  <si>
    <t>OWED</t>
  </si>
  <si>
    <t>NET</t>
  </si>
  <si>
    <t>Total</t>
  </si>
  <si>
    <t>White</t>
  </si>
  <si>
    <t>Black or African American</t>
  </si>
  <si>
    <t>Hispanic or Latino</t>
  </si>
  <si>
    <t>Asian</t>
  </si>
  <si>
    <t>fulldata_loanstats_oct2016</t>
  </si>
  <si>
    <t>Black/African American</t>
  </si>
  <si>
    <t>Hispanic/Latino</t>
  </si>
  <si>
    <t>&lt; $30,000</t>
  </si>
  <si>
    <t>$30,000 - $59,999</t>
  </si>
  <si>
    <t>$60,000 - $99,999</t>
  </si>
  <si>
    <t>&gt; 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</si>
</sst>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Courier"/>
      <family val="3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1" applyFont="1" applyFill="1" applyBorder="1" applyAlignment="1">
      <alignment vertical="center"/>
    </xf>
    <xf numFmtId="3" fontId="2" fillId="0" borderId="2" xfId="2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3" fontId="2" fillId="0" borderId="2" xfId="2" quotePrefix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right" vertical="top"/>
    </xf>
    <xf numFmtId="0" fontId="0" fillId="0" borderId="0" xfId="0" applyAlignment="1"/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right"/>
    </xf>
    <xf numFmtId="4" fontId="0" fillId="0" borderId="0" xfId="0" applyNumberFormat="1"/>
    <xf numFmtId="0" fontId="8" fillId="0" borderId="0" xfId="0" applyFont="1"/>
    <xf numFmtId="0" fontId="9" fillId="0" borderId="0" xfId="0" applyFont="1"/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1"/>
    <cellStyle name="Normal_FGL-1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Student Loan Amounts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2080927384077"/>
          <c:y val="0.337801472732575"/>
          <c:w val="0.857919072615923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   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FEDLOAN19992000</c:v>
                </c:pt>
                <c:pt idx="1">
                  <c:v>FEDLOAN20112012</c:v>
                </c:pt>
                <c:pt idx="2">
                  <c:v>FEDLOAN20152016</c:v>
                </c:pt>
              </c:strCache>
            </c:strRef>
          </c:cat>
          <c:val>
            <c:numRef>
              <c:f>Sheet1!$B$2:$D$2</c:f>
              <c:numCache>
                <c:formatCode>#,##0</c:formatCode>
                <c:ptCount val="3"/>
                <c:pt idx="0">
                  <c:v>16390.0</c:v>
                </c:pt>
                <c:pt idx="1">
                  <c:v>23690.0</c:v>
                </c:pt>
                <c:pt idx="2">
                  <c:v>26460.0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    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FEDLOAN19992000</c:v>
                </c:pt>
                <c:pt idx="1">
                  <c:v>FEDLOAN20112012</c:v>
                </c:pt>
                <c:pt idx="2">
                  <c:v>FEDLOAN20152016</c:v>
                </c:pt>
              </c:strCache>
            </c:strRef>
          </c:cat>
          <c:val>
            <c:numRef>
              <c:f>Sheet1!$B$3:$D$3</c:f>
              <c:numCache>
                <c:formatCode>#,##0</c:formatCode>
                <c:ptCount val="3"/>
                <c:pt idx="0">
                  <c:v>18760.0</c:v>
                </c:pt>
                <c:pt idx="1">
                  <c:v>29200.0</c:v>
                </c:pt>
                <c:pt idx="2">
                  <c:v>32370.0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    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FEDLOAN19992000</c:v>
                </c:pt>
                <c:pt idx="1">
                  <c:v>FEDLOAN20112012</c:v>
                </c:pt>
                <c:pt idx="2">
                  <c:v>FEDLOAN20152016</c:v>
                </c:pt>
              </c:strCache>
            </c:strRef>
          </c:cat>
          <c:val>
            <c:numRef>
              <c:f>Sheet1!$B$4:$D$4</c:f>
              <c:numCache>
                <c:formatCode>#,##0</c:formatCode>
                <c:ptCount val="3"/>
                <c:pt idx="0">
                  <c:v>16270.0</c:v>
                </c:pt>
                <c:pt idx="1">
                  <c:v>23710.0</c:v>
                </c:pt>
                <c:pt idx="2">
                  <c:v>25420.0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    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FEDLOAN19992000</c:v>
                </c:pt>
                <c:pt idx="1">
                  <c:v>FEDLOAN20112012</c:v>
                </c:pt>
                <c:pt idx="2">
                  <c:v>FEDLOAN20152016</c:v>
                </c:pt>
              </c:strCache>
            </c:strRef>
          </c:cat>
          <c:val>
            <c:numRef>
              <c:f>Sheet1!$B$5:$D$5</c:f>
              <c:numCache>
                <c:formatCode>#,##0</c:formatCode>
                <c:ptCount val="3"/>
                <c:pt idx="0">
                  <c:v>13990.0</c:v>
                </c:pt>
                <c:pt idx="1">
                  <c:v>20740.0</c:v>
                </c:pt>
                <c:pt idx="2">
                  <c:v>22770.0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2441584"/>
        <c:axId val="-1704831296"/>
      </c:lineChart>
      <c:catAx>
        <c:axId val="-17024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831296"/>
        <c:crosses val="autoZero"/>
        <c:auto val="1"/>
        <c:lblAlgn val="ctr"/>
        <c:lblOffset val="100"/>
        <c:noMultiLvlLbl val="0"/>
      </c:catAx>
      <c:valAx>
        <c:axId val="-1704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4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college</a:t>
            </a:r>
            <a:r>
              <a:rPr lang="en-US" baseline="0"/>
              <a:t> students by family income owing some college debt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Sheet1!$F$2:$F$5</c:f>
              <c:strCache>
                <c:ptCount val="4"/>
                <c:pt idx="0">
                  <c:v>&lt; $30,000</c:v>
                </c:pt>
                <c:pt idx="1">
                  <c:v>$30,000 - $59,999</c:v>
                </c:pt>
                <c:pt idx="2">
                  <c:v>$60,000 - $99,999</c:v>
                </c:pt>
                <c:pt idx="3">
                  <c:v>&gt; $100,000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79.7</c:v>
                </c:pt>
                <c:pt idx="1">
                  <c:v>79.9</c:v>
                </c:pt>
                <c:pt idx="2">
                  <c:v>64.5</c:v>
                </c:pt>
                <c:pt idx="3">
                  <c:v>52.6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Black/African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Sheet1!$F$2:$F$5</c:f>
              <c:strCache>
                <c:ptCount val="4"/>
                <c:pt idx="0">
                  <c:v>&lt; $30,000</c:v>
                </c:pt>
                <c:pt idx="1">
                  <c:v>$30,000 - $59,999</c:v>
                </c:pt>
                <c:pt idx="2">
                  <c:v>$60,000 - $99,999</c:v>
                </c:pt>
                <c:pt idx="3">
                  <c:v>&gt; $100,000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95.1</c:v>
                </c:pt>
                <c:pt idx="1">
                  <c:v>92.0</c:v>
                </c:pt>
                <c:pt idx="2">
                  <c:v>79.5</c:v>
                </c:pt>
                <c:pt idx="3">
                  <c:v>73.1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Hispanic/Latino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Sheet1!$F$2:$F$5</c:f>
              <c:strCache>
                <c:ptCount val="4"/>
                <c:pt idx="0">
                  <c:v>&lt; $30,000</c:v>
                </c:pt>
                <c:pt idx="1">
                  <c:v>$30,000 - $59,999</c:v>
                </c:pt>
                <c:pt idx="2">
                  <c:v>$60,000 - $99,999</c:v>
                </c:pt>
                <c:pt idx="3">
                  <c:v>&gt; $100,000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75.1</c:v>
                </c:pt>
                <c:pt idx="1">
                  <c:v>72.1</c:v>
                </c:pt>
                <c:pt idx="2">
                  <c:v>66.7</c:v>
                </c:pt>
                <c:pt idx="3">
                  <c:v>71.5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Sheet1!$F$2:$F$5</c:f>
              <c:strCache>
                <c:ptCount val="4"/>
                <c:pt idx="0">
                  <c:v>&lt; $30,000</c:v>
                </c:pt>
                <c:pt idx="1">
                  <c:v>$30,000 - $59,999</c:v>
                </c:pt>
                <c:pt idx="2">
                  <c:v>$60,000 - $99,999</c:v>
                </c:pt>
                <c:pt idx="3">
                  <c:v>&gt; $100,000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41.8</c:v>
                </c:pt>
                <c:pt idx="1">
                  <c:v>51.6</c:v>
                </c:pt>
                <c:pt idx="2">
                  <c:v>34.9</c:v>
                </c:pt>
                <c:pt idx="3">
                  <c:v>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8502192"/>
        <c:axId val="-1697720592"/>
      </c:lineChart>
      <c:catAx>
        <c:axId val="-16985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7720592"/>
        <c:crosses val="autoZero"/>
        <c:auto val="1"/>
        <c:lblAlgn val="ctr"/>
        <c:lblOffset val="100"/>
        <c:noMultiLvlLbl val="0"/>
      </c:catAx>
      <c:valAx>
        <c:axId val="-1697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5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student</a:t>
            </a:r>
            <a:r>
              <a:rPr lang="en-US" baseline="0"/>
              <a:t> loan amounts and amounts owed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MEAN_BORROWED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Sheet1!$M$9:$M$12</c:f>
              <c:strCache>
                <c:ptCount val="4"/>
                <c:pt idx="0">
                  <c:v>White</c:v>
                </c:pt>
                <c:pt idx="1">
                  <c:v>Black or African American</c:v>
                </c:pt>
                <c:pt idx="2">
                  <c:v>Hispanic or Latino</c:v>
                </c:pt>
                <c:pt idx="3">
                  <c:v>Asian</c:v>
                </c:pt>
              </c:strCache>
            </c:strRef>
          </c:cat>
          <c:val>
            <c:numRef>
              <c:f>Sheet1!$N$9:$N$12</c:f>
              <c:numCache>
                <c:formatCode>#,##0.00</c:formatCode>
                <c:ptCount val="4"/>
                <c:pt idx="0">
                  <c:v>31348.7</c:v>
                </c:pt>
                <c:pt idx="1">
                  <c:v>49816.9</c:v>
                </c:pt>
                <c:pt idx="2">
                  <c:v>32189.6</c:v>
                </c:pt>
                <c:pt idx="3">
                  <c:v>32593.2</c:v>
                </c:pt>
              </c:numCache>
            </c:numRef>
          </c:val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Sheet1!$M$9:$M$12</c:f>
              <c:strCache>
                <c:ptCount val="4"/>
                <c:pt idx="0">
                  <c:v>White</c:v>
                </c:pt>
                <c:pt idx="1">
                  <c:v>Black or African American</c:v>
                </c:pt>
                <c:pt idx="2">
                  <c:v>Hispanic or Latino</c:v>
                </c:pt>
                <c:pt idx="3">
                  <c:v>Asian</c:v>
                </c:pt>
              </c:strCache>
            </c:strRef>
          </c:cat>
          <c:val>
            <c:numRef>
              <c:f>Sheet1!$O$9:$O$12</c:f>
              <c:numCache>
                <c:formatCode>General</c:formatCode>
                <c:ptCount val="4"/>
                <c:pt idx="0">
                  <c:v>28006.0</c:v>
                </c:pt>
                <c:pt idx="1">
                  <c:v>52726.0</c:v>
                </c:pt>
                <c:pt idx="2">
                  <c:v>29949.0</c:v>
                </c:pt>
                <c:pt idx="3">
                  <c:v>26253.0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8317344"/>
        <c:axId val="-1740647168"/>
      </c:barChart>
      <c:catAx>
        <c:axId val="-16983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647168"/>
        <c:crosses val="autoZero"/>
        <c:auto val="1"/>
        <c:lblAlgn val="ctr"/>
        <c:lblOffset val="100"/>
        <c:noMultiLvlLbl val="0"/>
      </c:catAx>
      <c:valAx>
        <c:axId val="-1740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5</xdr:col>
      <xdr:colOff>444500</xdr:colOff>
      <xdr:row>25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11</xdr:row>
      <xdr:rowOff>101600</xdr:rowOff>
    </xdr:from>
    <xdr:to>
      <xdr:col>11</xdr:col>
      <xdr:colOff>184150</xdr:colOff>
      <xdr:row>24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12</xdr:row>
      <xdr:rowOff>63500</xdr:rowOff>
    </xdr:from>
    <xdr:to>
      <xdr:col>17</xdr:col>
      <xdr:colOff>654050</xdr:colOff>
      <xdr:row>25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E1" workbookViewId="0">
      <selection activeCell="E30" sqref="E3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F1" t="s">
        <v>12</v>
      </c>
      <c r="G1" t="s">
        <v>20</v>
      </c>
      <c r="H1" t="s">
        <v>25</v>
      </c>
      <c r="I1" t="s">
        <v>26</v>
      </c>
      <c r="J1" t="s">
        <v>23</v>
      </c>
      <c r="L1" s="7" t="s">
        <v>24</v>
      </c>
      <c r="M1" s="7" t="s">
        <v>13</v>
      </c>
      <c r="N1" s="8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21" x14ac:dyDescent="0.2">
      <c r="A2" s="1" t="s">
        <v>4</v>
      </c>
      <c r="B2" s="2">
        <v>16390</v>
      </c>
      <c r="C2" s="2">
        <v>23690</v>
      </c>
      <c r="D2" s="2">
        <v>26460</v>
      </c>
      <c r="F2" s="5" t="s">
        <v>27</v>
      </c>
      <c r="G2">
        <v>79.7</v>
      </c>
      <c r="H2">
        <v>95.1</v>
      </c>
      <c r="I2" s="12">
        <v>75.099999999999994</v>
      </c>
      <c r="J2">
        <v>41.8</v>
      </c>
      <c r="L2" s="9" t="s">
        <v>19</v>
      </c>
      <c r="M2" s="10">
        <v>33167.199999999997</v>
      </c>
      <c r="N2" s="10">
        <v>16490.7</v>
      </c>
      <c r="O2" s="11">
        <f>M2-N2</f>
        <v>16676.499999999996</v>
      </c>
      <c r="P2" s="11"/>
    </row>
    <row r="3" spans="1:21" ht="28" x14ac:dyDescent="0.2">
      <c r="A3" s="1" t="s">
        <v>5</v>
      </c>
      <c r="B3" s="2">
        <v>18760</v>
      </c>
      <c r="C3" s="2">
        <v>29200</v>
      </c>
      <c r="D3" s="2">
        <v>32370</v>
      </c>
      <c r="F3" s="5" t="s">
        <v>28</v>
      </c>
      <c r="G3">
        <v>79.900000000000006</v>
      </c>
      <c r="H3">
        <v>92</v>
      </c>
      <c r="I3" s="12">
        <v>72.099999999999994</v>
      </c>
      <c r="J3">
        <v>51.6</v>
      </c>
      <c r="L3" s="9" t="s">
        <v>20</v>
      </c>
      <c r="M3" s="10">
        <v>31348.7</v>
      </c>
      <c r="N3" s="10">
        <v>16046</v>
      </c>
      <c r="O3" s="11">
        <f t="shared" ref="O3:O6" si="0">M3-N3</f>
        <v>15302.7</v>
      </c>
      <c r="P3" s="11">
        <v>11100</v>
      </c>
      <c r="Q3">
        <v>28006</v>
      </c>
      <c r="R3" s="11">
        <f>Q3-M3</f>
        <v>-3342.7000000000007</v>
      </c>
    </row>
    <row r="4" spans="1:21" ht="28" x14ac:dyDescent="0.2">
      <c r="A4" s="1" t="s">
        <v>6</v>
      </c>
      <c r="B4" s="2">
        <v>16270</v>
      </c>
      <c r="C4" s="2">
        <v>23710</v>
      </c>
      <c r="D4" s="2">
        <v>25420</v>
      </c>
      <c r="F4" s="5" t="s">
        <v>29</v>
      </c>
      <c r="G4">
        <v>64.5</v>
      </c>
      <c r="H4">
        <v>79.5</v>
      </c>
      <c r="I4" s="12">
        <v>66.7</v>
      </c>
      <c r="J4">
        <v>34.9</v>
      </c>
      <c r="L4" s="9" t="s">
        <v>21</v>
      </c>
      <c r="M4" s="10">
        <v>49816.9</v>
      </c>
      <c r="N4" s="10">
        <v>23420.6</v>
      </c>
      <c r="O4" s="11">
        <f t="shared" si="0"/>
        <v>26396.300000000003</v>
      </c>
      <c r="P4" s="11">
        <v>18334</v>
      </c>
      <c r="Q4">
        <v>52726</v>
      </c>
      <c r="R4" s="11">
        <f>Q4-M4</f>
        <v>2909.0999999999985</v>
      </c>
    </row>
    <row r="5" spans="1:21" x14ac:dyDescent="0.2">
      <c r="A5" s="3" t="s">
        <v>7</v>
      </c>
      <c r="B5" s="2">
        <v>13990</v>
      </c>
      <c r="C5" s="2">
        <v>20740</v>
      </c>
      <c r="D5" s="2">
        <v>22770</v>
      </c>
      <c r="F5" s="5" t="s">
        <v>30</v>
      </c>
      <c r="G5">
        <v>52.6</v>
      </c>
      <c r="H5">
        <v>73.099999999999994</v>
      </c>
      <c r="I5" s="12">
        <v>71.5</v>
      </c>
      <c r="J5">
        <v>37.299999999999997</v>
      </c>
      <c r="L5" s="9" t="s">
        <v>22</v>
      </c>
      <c r="M5" s="10">
        <v>32189.599999999999</v>
      </c>
      <c r="N5" s="10">
        <v>15662.8</v>
      </c>
      <c r="O5" s="11">
        <f t="shared" si="0"/>
        <v>16526.8</v>
      </c>
      <c r="P5" s="11">
        <v>10530</v>
      </c>
      <c r="Q5">
        <v>29949</v>
      </c>
      <c r="R5" s="11">
        <f>Q5-M5</f>
        <v>-2240.5999999999985</v>
      </c>
    </row>
    <row r="6" spans="1:21" x14ac:dyDescent="0.2">
      <c r="A6" s="3" t="s">
        <v>8</v>
      </c>
      <c r="B6" s="2">
        <v>16850</v>
      </c>
      <c r="C6" s="2"/>
      <c r="D6" s="2">
        <v>27690</v>
      </c>
      <c r="F6" s="5"/>
      <c r="G6" s="6"/>
      <c r="H6" s="6"/>
      <c r="L6" s="9" t="s">
        <v>23</v>
      </c>
      <c r="M6" s="10">
        <v>32593.200000000001</v>
      </c>
      <c r="N6" s="10">
        <v>11935.4</v>
      </c>
      <c r="O6" s="11">
        <f t="shared" si="0"/>
        <v>20657.800000000003</v>
      </c>
      <c r="P6" s="11">
        <v>14443</v>
      </c>
      <c r="Q6">
        <v>26253</v>
      </c>
      <c r="R6" s="11">
        <f>Q6-M6</f>
        <v>-6340.2000000000007</v>
      </c>
      <c r="S6" s="5"/>
      <c r="U6" s="6"/>
    </row>
    <row r="7" spans="1:21" x14ac:dyDescent="0.2">
      <c r="A7" s="3" t="s">
        <v>9</v>
      </c>
      <c r="B7" s="2">
        <v>18290</v>
      </c>
      <c r="C7" s="2"/>
      <c r="D7" s="2">
        <v>25550</v>
      </c>
      <c r="F7" s="5"/>
      <c r="G7" s="6"/>
      <c r="H7" s="6"/>
      <c r="S7" s="5"/>
      <c r="U7" s="6"/>
    </row>
    <row r="8" spans="1:21" x14ac:dyDescent="0.2">
      <c r="A8" s="3" t="s">
        <v>10</v>
      </c>
      <c r="B8" s="2">
        <v>16470</v>
      </c>
      <c r="C8" s="2">
        <v>23950</v>
      </c>
      <c r="D8" s="2">
        <v>27280</v>
      </c>
      <c r="F8" s="5"/>
      <c r="G8" s="6"/>
      <c r="H8" s="6"/>
      <c r="M8" s="7" t="s">
        <v>24</v>
      </c>
      <c r="N8" s="7" t="s">
        <v>13</v>
      </c>
      <c r="O8" t="s">
        <v>17</v>
      </c>
      <c r="P8" s="11">
        <v>-10000</v>
      </c>
      <c r="U8" s="6"/>
    </row>
    <row r="9" spans="1:21" x14ac:dyDescent="0.2">
      <c r="A9" s="3" t="s">
        <v>11</v>
      </c>
      <c r="B9" s="2">
        <v>15250</v>
      </c>
      <c r="C9" s="4"/>
      <c r="D9" s="4"/>
      <c r="F9" s="5"/>
      <c r="G9" s="6"/>
      <c r="H9" s="6"/>
      <c r="M9" s="9" t="s">
        <v>20</v>
      </c>
      <c r="N9" s="10">
        <v>31348.7</v>
      </c>
      <c r="O9">
        <v>28006</v>
      </c>
      <c r="P9" s="11">
        <f>O9-10000</f>
        <v>18006</v>
      </c>
      <c r="Q9" s="11"/>
      <c r="U9" s="6"/>
    </row>
    <row r="10" spans="1:21" x14ac:dyDescent="0.2">
      <c r="F10" s="5"/>
      <c r="G10" s="6"/>
      <c r="H10" s="6"/>
      <c r="M10" s="9" t="s">
        <v>21</v>
      </c>
      <c r="N10" s="10">
        <v>49816.9</v>
      </c>
      <c r="O10">
        <v>52726</v>
      </c>
      <c r="P10" s="11">
        <f t="shared" ref="P10:P12" si="1">O10-10000</f>
        <v>42726</v>
      </c>
      <c r="Q10" s="11"/>
      <c r="S10" s="11"/>
      <c r="U10" s="6"/>
    </row>
    <row r="11" spans="1:21" x14ac:dyDescent="0.2">
      <c r="F11" s="5"/>
      <c r="G11" s="6"/>
      <c r="H11" s="6"/>
      <c r="M11" s="9" t="s">
        <v>22</v>
      </c>
      <c r="N11" s="10">
        <v>32189.599999999999</v>
      </c>
      <c r="O11">
        <v>29949</v>
      </c>
      <c r="P11" s="11">
        <f t="shared" si="1"/>
        <v>19949</v>
      </c>
      <c r="Q11" s="11"/>
      <c r="S11" s="11"/>
      <c r="U11" s="6"/>
    </row>
    <row r="12" spans="1:21" x14ac:dyDescent="0.2">
      <c r="F12" s="5"/>
      <c r="G12" s="6"/>
      <c r="H12" s="6"/>
      <c r="M12" s="9" t="s">
        <v>23</v>
      </c>
      <c r="N12" s="10">
        <v>32593.200000000001</v>
      </c>
      <c r="O12">
        <v>26253</v>
      </c>
      <c r="P12" s="11">
        <f t="shared" si="1"/>
        <v>16253</v>
      </c>
      <c r="Q12" s="11"/>
      <c r="S12" s="11"/>
      <c r="U12" s="6"/>
    </row>
    <row r="13" spans="1:21" x14ac:dyDescent="0.2">
      <c r="F13" s="5"/>
      <c r="G13" s="6"/>
      <c r="H13" s="6"/>
      <c r="P13" s="11"/>
      <c r="Q13" s="11"/>
      <c r="S13" s="11"/>
      <c r="U13" s="6"/>
    </row>
    <row r="14" spans="1:21" x14ac:dyDescent="0.2">
      <c r="F14" s="5"/>
      <c r="G14" s="6"/>
      <c r="H14" s="6"/>
      <c r="S14" s="5"/>
      <c r="U14" s="6"/>
    </row>
    <row r="15" spans="1:21" x14ac:dyDescent="0.2">
      <c r="F15" s="5"/>
      <c r="G15" s="6"/>
      <c r="H15" s="6"/>
      <c r="S15" s="5"/>
      <c r="U15" s="6"/>
    </row>
    <row r="16" spans="1:21" x14ac:dyDescent="0.2">
      <c r="F16" s="5"/>
      <c r="G16" s="6"/>
      <c r="H16" s="6"/>
      <c r="S16" s="5"/>
      <c r="U16" s="6"/>
    </row>
    <row r="17" spans="2:21" x14ac:dyDescent="0.2">
      <c r="F17" s="5"/>
      <c r="G17" s="6"/>
      <c r="H17" s="6"/>
      <c r="S17" s="5"/>
      <c r="U17" s="6"/>
    </row>
    <row r="27" spans="2:21" ht="20" x14ac:dyDescent="0.2">
      <c r="B27" s="13">
        <v>608.33333333332996</v>
      </c>
      <c r="C27" s="13">
        <v>692.5</v>
      </c>
      <c r="D27">
        <f>((B27*13)+(C27*5))/18</f>
        <v>631.71296296296043</v>
      </c>
    </row>
    <row r="28" spans="2:21" ht="20" x14ac:dyDescent="0.2">
      <c r="B28" s="13">
        <v>870</v>
      </c>
      <c r="C28" s="13">
        <v>792.5</v>
      </c>
      <c r="D28">
        <f t="shared" ref="D28:D30" si="2">((B28*13)+(C28*5))/18</f>
        <v>848.47222222222217</v>
      </c>
    </row>
    <row r="29" spans="2:21" ht="20" x14ac:dyDescent="0.2">
      <c r="B29" s="13">
        <v>620</v>
      </c>
      <c r="C29" s="13">
        <v>427.5</v>
      </c>
      <c r="D29">
        <f t="shared" si="2"/>
        <v>566.52777777777783</v>
      </c>
    </row>
    <row r="30" spans="2:21" ht="20" x14ac:dyDescent="0.2">
      <c r="B30" s="13">
        <v>562.5</v>
      </c>
      <c r="C30" s="13">
        <v>507.5</v>
      </c>
      <c r="D30">
        <f t="shared" si="2"/>
        <v>547.22222222222217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Morton</dc:creator>
  <cp:lastModifiedBy>Claire Morton</cp:lastModifiedBy>
  <dcterms:created xsi:type="dcterms:W3CDTF">2021-04-10T23:43:00Z</dcterms:created>
  <dcterms:modified xsi:type="dcterms:W3CDTF">2021-04-11T16:02:17Z</dcterms:modified>
</cp:coreProperties>
</file>